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1.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hidePivotFieldList="1"/>
  <mc:AlternateContent xmlns:mc="http://schemas.openxmlformats.org/markup-compatibility/2006">
    <mc:Choice Requires="x15">
      <x15ac:absPath xmlns:x15ac="http://schemas.microsoft.com/office/spreadsheetml/2010/11/ac" url="C:\Users\USER\Desktop\"/>
    </mc:Choice>
  </mc:AlternateContent>
  <xr:revisionPtr revIDLastSave="0" documentId="8_{1673071D-32B3-4D6E-A07F-9D9075FA467B}" xr6:coauthVersionLast="47" xr6:coauthVersionMax="47" xr10:uidLastSave="{00000000-0000-0000-0000-000000000000}"/>
  <bookViews>
    <workbookView xWindow="-120" yWindow="-120" windowWidth="20730" windowHeight="11160" tabRatio="857" xr2:uid="{00000000-000D-0000-FFFF-FFFF00000000}"/>
  </bookViews>
  <sheets>
    <sheet name="Annexe 1" sheetId="2" r:id="rId1"/>
    <sheet name="Annexe 2" sheetId="3" r:id="rId2"/>
    <sheet name="Annexe 3" sheetId="4" r:id="rId3"/>
    <sheet name="Annexe 4" sheetId="10" r:id="rId4"/>
    <sheet name="Annexe 5" sheetId="5" r:id="rId5"/>
    <sheet name="Annexe 6" sheetId="51" r:id="rId6"/>
    <sheet name="Annexe 7" sheetId="12" r:id="rId7"/>
    <sheet name="Annexe 8" sheetId="13" r:id="rId8"/>
    <sheet name="Annexe 9" sheetId="14" r:id="rId9"/>
    <sheet name="Annexe 10" sheetId="15" r:id="rId10"/>
    <sheet name="Annexe 10-(1)" sheetId="16" r:id="rId11"/>
    <sheet name="Annexe 10-(2)" sheetId="17" r:id="rId12"/>
    <sheet name="Annexe 10-(3)" sheetId="18" r:id="rId13"/>
    <sheet name="Annexe 10-(4)" sheetId="19" r:id="rId14"/>
    <sheet name="Annexe 10-(5)" sheetId="48" r:id="rId15"/>
    <sheet name="Annexe 10-(6)" sheetId="21" r:id="rId16"/>
    <sheet name="Annexe 10-(7)" sheetId="22" r:id="rId17"/>
    <sheet name="Annexe 10-(8)" sheetId="23" r:id="rId18"/>
    <sheet name="Annexe 10-(9)" sheetId="24" r:id="rId19"/>
    <sheet name="Annexe 10-(10)" sheetId="25" r:id="rId20"/>
    <sheet name="Annexe 10-(11)" sheetId="26" r:id="rId21"/>
    <sheet name="Annexe 10-(12)" sheetId="27" r:id="rId22"/>
    <sheet name="Annexe 10-(13)" sheetId="28" r:id="rId23"/>
    <sheet name="Annexe 10-(14)" sheetId="29" r:id="rId24"/>
    <sheet name="Annexe 10-(15)" sheetId="30" r:id="rId25"/>
    <sheet name="Annexe 10-(16)" sheetId="31" r:id="rId26"/>
    <sheet name="Annexe 10-(17)" sheetId="32" r:id="rId27"/>
    <sheet name="Annexe 11" sheetId="33" r:id="rId28"/>
    <sheet name="Annexe 12" sheetId="34" r:id="rId29"/>
    <sheet name="Annexe 13" sheetId="35" r:id="rId30"/>
    <sheet name="Annexe 14" sheetId="36" r:id="rId31"/>
    <sheet name="Annexe 15" sheetId="37" r:id="rId32"/>
    <sheet name="Annexe 16" sheetId="38" r:id="rId33"/>
    <sheet name="Annexe 17" sheetId="39" r:id="rId34"/>
    <sheet name="Annexe 18" sheetId="40" r:id="rId35"/>
    <sheet name="Annexe 19" sheetId="41" r:id="rId36"/>
    <sheet name="Annexe 20" sheetId="8" r:id="rId37"/>
    <sheet name="Annexe 21" sheetId="42" r:id="rId38"/>
    <sheet name="Annexe 22" sheetId="43" r:id="rId39"/>
    <sheet name="Annexe 23" sheetId="44" r:id="rId40"/>
    <sheet name="Synthèse_flux1" sheetId="52" r:id="rId41"/>
  </sheets>
  <externalReferences>
    <externalReference r:id="rId42"/>
  </externalReferences>
  <definedNames>
    <definedName name="_xlnm._FilterDatabase" localSheetId="27" hidden="1">'Annexe 11'!$A$5:$C$609</definedName>
    <definedName name="_xlnm._FilterDatabase" localSheetId="28" hidden="1">'Annexe 12'!$A$3:$B$40</definedName>
    <definedName name="_xlnm._FilterDatabase" localSheetId="31" hidden="1">'Annexe 15'!$A$5:$C$627</definedName>
    <definedName name="_xlnm._FilterDatabase" localSheetId="32" hidden="1">'Annexe 16'!$A$3:$B$56</definedName>
    <definedName name="_xlnm._FilterDatabase" localSheetId="33" hidden="1">'Annexe 17'!$A$3:$J$5660</definedName>
    <definedName name="_xlnm._FilterDatabase" localSheetId="35" hidden="1">'Annexe 19'!$B$5:$K$134</definedName>
    <definedName name="_xlnm._FilterDatabase" localSheetId="1" hidden="1">'Annexe 2'!$B$3:$B$510</definedName>
    <definedName name="_xlnm._FilterDatabase" localSheetId="2" hidden="1">'Annexe 3'!$A$3:$G$36</definedName>
    <definedName name="_xlnm._FilterDatabase" localSheetId="3" hidden="1">'Annexe 4'!$A$3:$J$20</definedName>
    <definedName name="_xlnm._FilterDatabase" localSheetId="6" hidden="1">'Annexe 7'!$A$4:$I$349</definedName>
    <definedName name="_xlnm._FilterDatabase" localSheetId="7" hidden="1">'Annexe 8'!$A$3:$H$703</definedName>
    <definedName name="_ftnref1" localSheetId="38">'Annexe 22'!$E$8</definedName>
    <definedName name="_ftnref2" localSheetId="38">'Annexe 22'!$E$14</definedName>
    <definedName name="_ftnref3" localSheetId="38">'Annexe 22'!$E$15</definedName>
    <definedName name="_Hlk46822176" localSheetId="3">'Annexe 4'!$B$1</definedName>
    <definedName name="_Toc1661862" localSheetId="9">'Annexe 10'!$A$2</definedName>
    <definedName name="_Toc64486648" localSheetId="0">'Annexe 1'!$A$1</definedName>
    <definedName name="_Toc64486650" localSheetId="2">'Annexe 3'!$A$1</definedName>
    <definedName name="_Toc64486652" localSheetId="4">'Annexe 5'!$A$1</definedName>
    <definedName name="_Toc64486667" localSheetId="36">'Annexe 20'!$A$1</definedName>
    <definedName name="_Toc90462350" localSheetId="6">'Annexe 7'!$A$1</definedName>
    <definedName name="_Toc90462351" localSheetId="7">'Annexe 8'!$A$1</definedName>
    <definedName name="_Toc90462352" localSheetId="8">'Annexe 9'!$A$1</definedName>
    <definedName name="_Toc90462354" localSheetId="27">'Annexe 11'!$A$1</definedName>
    <definedName name="_Toc90462355" localSheetId="28">'Annexe 12'!$A$1</definedName>
    <definedName name="_Toc90462356" localSheetId="29">'Annexe 13'!$A$1</definedName>
    <definedName name="_Toc90462357" localSheetId="30">'Annexe 14'!$A$1</definedName>
    <definedName name="_Toc90462358" localSheetId="31">'Annexe 15'!$A$1</definedName>
    <definedName name="_Toc90462359" localSheetId="32">'Annexe 16'!$A$1</definedName>
    <definedName name="_Toc90462360" localSheetId="33">'Annexe 17'!$A$1</definedName>
    <definedName name="_Toc90462362" localSheetId="35">'Annexe 23'!$A$1</definedName>
    <definedName name="_Toc90462363" localSheetId="36">'Annexe 20'!$A$1</definedName>
    <definedName name="_Toc90462364" localSheetId="37">'Annexe 21'!$A$1</definedName>
    <definedName name="_Toc90462365" localSheetId="38">'Annexe 22'!$A$1</definedName>
    <definedName name="_Toc90462366" localSheetId="39">'Annexe 19'!$B$1</definedName>
    <definedName name="Compadjust">[1]Lists!$A$65:$A$73</definedName>
    <definedName name="FinalDiff">[1]Lists!$A$88:$A$100</definedName>
    <definedName name="Govadjust">[1]Lists!$A$77:$A$84</definedName>
    <definedName name="Taxes">[1]Lists!$A$7:$A$46</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65" i="51" l="1"/>
  <c r="E296" i="5"/>
  <c r="E56" i="29"/>
  <c r="J9" i="24"/>
  <c r="J6" i="24"/>
  <c r="I56" i="24"/>
  <c r="K56" i="24"/>
  <c r="E23" i="5"/>
  <c r="G548" i="12"/>
  <c r="J5660" i="39" l="1"/>
  <c r="D41" i="34" l="1"/>
  <c r="B56" i="38" l="1"/>
  <c r="C21" i="37"/>
  <c r="C18" i="37"/>
  <c r="C15" i="37"/>
  <c r="C14" i="37"/>
  <c r="C9" i="37"/>
  <c r="C8" i="37"/>
  <c r="C7" i="37"/>
  <c r="C627" i="37" s="1"/>
  <c r="D630" i="37" s="1"/>
  <c r="M122" i="39" l="1"/>
  <c r="M162" i="39"/>
  <c r="C22" i="33" l="1"/>
  <c r="C21" i="33"/>
  <c r="C20" i="33"/>
  <c r="C19" i="33"/>
  <c r="C18" i="33"/>
  <c r="C17" i="33"/>
  <c r="C16" i="33"/>
  <c r="C15" i="33"/>
  <c r="C14" i="33"/>
  <c r="C13" i="33"/>
  <c r="C12" i="33"/>
  <c r="C11" i="33"/>
  <c r="C10" i="33"/>
  <c r="C9" i="33"/>
  <c r="C8" i="33"/>
  <c r="C7" i="33"/>
  <c r="C6" i="33"/>
  <c r="I134" i="41"/>
  <c r="J134" i="41"/>
  <c r="B40" i="34" l="1"/>
  <c r="C609" i="33"/>
  <c r="J8" i="16" l="1"/>
  <c r="J6" i="23"/>
  <c r="J7" i="23"/>
  <c r="J8" i="23"/>
  <c r="J9" i="23"/>
  <c r="J10" i="23"/>
  <c r="J11" i="23"/>
  <c r="J12" i="23"/>
  <c r="J13" i="23"/>
  <c r="J14" i="23"/>
  <c r="J15" i="23"/>
  <c r="J16" i="23"/>
  <c r="J17" i="23"/>
  <c r="J18" i="23"/>
  <c r="J19" i="23"/>
  <c r="J20" i="23"/>
  <c r="J21" i="23"/>
  <c r="J22" i="23"/>
  <c r="J23" i="23"/>
  <c r="J24" i="23"/>
  <c r="J25" i="23"/>
  <c r="J26" i="23"/>
  <c r="J27" i="23"/>
  <c r="J28" i="23"/>
  <c r="J29" i="23"/>
  <c r="J30" i="23"/>
  <c r="J31" i="23"/>
  <c r="J32" i="23"/>
  <c r="J33" i="23"/>
  <c r="J34" i="23"/>
  <c r="J35" i="23"/>
  <c r="J36" i="23"/>
  <c r="J37" i="23"/>
  <c r="J38" i="23"/>
  <c r="J39" i="23"/>
  <c r="J40" i="23"/>
  <c r="J41" i="23"/>
  <c r="J42" i="23"/>
  <c r="J43" i="23"/>
  <c r="J44" i="23"/>
  <c r="J45" i="23"/>
  <c r="J46" i="23"/>
  <c r="J47" i="23"/>
  <c r="J48" i="23"/>
  <c r="J49" i="23"/>
  <c r="J50" i="23"/>
  <c r="J51" i="23"/>
  <c r="J52" i="23"/>
  <c r="J53" i="23"/>
  <c r="J54" i="23"/>
  <c r="J55" i="23"/>
  <c r="J56" i="23"/>
  <c r="J5" i="23"/>
  <c r="J28" i="24"/>
  <c r="J54" i="32"/>
  <c r="J52" i="32"/>
  <c r="I54" i="32"/>
  <c r="I52" i="32"/>
  <c r="H54" i="32"/>
  <c r="H52" i="32"/>
  <c r="G54" i="32"/>
  <c r="G52" i="32"/>
  <c r="F54" i="32"/>
  <c r="F52" i="32"/>
  <c r="E54" i="32"/>
  <c r="E52" i="32"/>
  <c r="D54" i="32"/>
  <c r="D52" i="32"/>
  <c r="J54" i="31"/>
  <c r="J52" i="31"/>
  <c r="I54" i="31"/>
  <c r="I52" i="31"/>
  <c r="H54" i="31"/>
  <c r="H52" i="31"/>
  <c r="G54" i="31"/>
  <c r="G52" i="31"/>
  <c r="F54" i="31"/>
  <c r="F52" i="31"/>
  <c r="E54" i="31"/>
  <c r="E52" i="31"/>
  <c r="D54" i="31"/>
  <c r="D52" i="31"/>
  <c r="J52" i="30"/>
  <c r="I52" i="30"/>
  <c r="H52" i="30"/>
  <c r="G52" i="30"/>
  <c r="F52" i="30"/>
  <c r="E52" i="30"/>
  <c r="D52" i="30"/>
  <c r="J54" i="29"/>
  <c r="J52" i="29"/>
  <c r="I54" i="29"/>
  <c r="I52" i="29"/>
  <c r="H54" i="29"/>
  <c r="H52" i="29"/>
  <c r="G54" i="29"/>
  <c r="G52" i="29"/>
  <c r="F54" i="29"/>
  <c r="F52" i="29"/>
  <c r="E54" i="29"/>
  <c r="E52" i="29"/>
  <c r="D52" i="29"/>
  <c r="D54" i="29"/>
  <c r="J54" i="28"/>
  <c r="J52" i="28"/>
  <c r="H52" i="28"/>
  <c r="H54" i="28"/>
  <c r="E54" i="28"/>
  <c r="J52" i="27"/>
  <c r="J54" i="27"/>
  <c r="I54" i="27"/>
  <c r="I52" i="27"/>
  <c r="H54" i="27"/>
  <c r="H52" i="27"/>
  <c r="G54" i="27"/>
  <c r="G52" i="27"/>
  <c r="F54" i="27"/>
  <c r="F52" i="27"/>
  <c r="E54" i="27"/>
  <c r="E52" i="27"/>
  <c r="D54" i="27"/>
  <c r="D52" i="27"/>
  <c r="J54" i="26"/>
  <c r="J52" i="26"/>
  <c r="I52" i="26"/>
  <c r="H52" i="26"/>
  <c r="G52" i="26"/>
  <c r="F52" i="26"/>
  <c r="E52" i="26"/>
  <c r="D52" i="26"/>
  <c r="J54" i="25"/>
  <c r="J52" i="25"/>
  <c r="I54" i="25"/>
  <c r="I52" i="25"/>
  <c r="H54" i="25"/>
  <c r="H52" i="25"/>
  <c r="G54" i="25"/>
  <c r="G52" i="25"/>
  <c r="F54" i="25"/>
  <c r="F52" i="25"/>
  <c r="E54" i="25"/>
  <c r="E52" i="25"/>
  <c r="D52" i="25"/>
  <c r="D54" i="25"/>
  <c r="J54" i="24"/>
  <c r="J52" i="24"/>
  <c r="I52" i="24"/>
  <c r="H52" i="24"/>
  <c r="G52" i="24"/>
  <c r="F52" i="24"/>
  <c r="E52" i="24"/>
  <c r="D52" i="24"/>
  <c r="I54" i="23"/>
  <c r="H54" i="23"/>
  <c r="G54" i="23"/>
  <c r="G52" i="23"/>
  <c r="F52" i="23"/>
  <c r="F54" i="23"/>
  <c r="E54" i="23"/>
  <c r="E52" i="23"/>
  <c r="D52" i="23"/>
  <c r="D54" i="23"/>
  <c r="G54" i="22"/>
  <c r="E54" i="22"/>
  <c r="H48" i="22"/>
  <c r="J54" i="22"/>
  <c r="J52" i="22"/>
  <c r="I52" i="22"/>
  <c r="H52" i="22"/>
  <c r="G52" i="22"/>
  <c r="F52" i="22"/>
  <c r="E52" i="22"/>
  <c r="D52" i="22"/>
  <c r="J54" i="21"/>
  <c r="J52" i="21"/>
  <c r="I52" i="21"/>
  <c r="H52" i="21"/>
  <c r="G52" i="21"/>
  <c r="F52" i="21"/>
  <c r="E52" i="21"/>
  <c r="D52" i="21"/>
  <c r="J52" i="48"/>
  <c r="G52" i="48"/>
  <c r="H52" i="48"/>
  <c r="I52" i="48"/>
  <c r="F52" i="48"/>
  <c r="E52" i="48"/>
  <c r="D52" i="48"/>
  <c r="F52" i="19"/>
  <c r="E52" i="19"/>
  <c r="D52" i="19"/>
  <c r="J52" i="18"/>
  <c r="I52" i="18"/>
  <c r="H52" i="18"/>
  <c r="G52" i="18"/>
  <c r="F52" i="18"/>
  <c r="E52" i="18"/>
  <c r="D52" i="18"/>
  <c r="J52" i="17"/>
  <c r="I52" i="17"/>
  <c r="H52" i="17"/>
  <c r="G52" i="17"/>
  <c r="F52" i="17"/>
  <c r="E52" i="17"/>
  <c r="D52" i="17"/>
  <c r="J52" i="16"/>
  <c r="J54" i="16"/>
  <c r="H54" i="16"/>
  <c r="H52" i="16"/>
  <c r="G52" i="16"/>
  <c r="F52" i="16"/>
  <c r="E52" i="16"/>
  <c r="D54" i="16"/>
  <c r="D52" i="16"/>
  <c r="I54" i="19"/>
  <c r="H54" i="19"/>
  <c r="G54" i="19"/>
  <c r="F54" i="19"/>
  <c r="E54" i="19"/>
  <c r="D54" i="19"/>
  <c r="H52" i="19"/>
  <c r="J52" i="19"/>
  <c r="I52" i="19"/>
  <c r="G52" i="19"/>
  <c r="D5" i="32"/>
  <c r="E5" i="32"/>
  <c r="F5" i="32"/>
  <c r="J54" i="30"/>
  <c r="H54" i="30"/>
  <c r="E54" i="30"/>
  <c r="I54" i="30"/>
  <c r="G54" i="30"/>
  <c r="F54" i="30"/>
  <c r="D54" i="30"/>
  <c r="I52" i="28" l="1"/>
  <c r="G52" i="28"/>
  <c r="E52" i="28"/>
  <c r="D52" i="28"/>
  <c r="I54" i="28"/>
  <c r="G54" i="28"/>
  <c r="F54" i="28"/>
  <c r="D54" i="28"/>
  <c r="H54" i="26"/>
  <c r="I54" i="26"/>
  <c r="G54" i="26"/>
  <c r="F54" i="26"/>
  <c r="E54" i="26"/>
  <c r="D54" i="26"/>
  <c r="D50" i="25" l="1"/>
  <c r="E50" i="25"/>
  <c r="F50" i="25"/>
  <c r="H54" i="24"/>
  <c r="I54" i="24"/>
  <c r="G54" i="24"/>
  <c r="E54" i="24"/>
  <c r="F54" i="24"/>
  <c r="D54" i="24"/>
  <c r="G48" i="24"/>
  <c r="H48" i="24"/>
  <c r="I48" i="24"/>
  <c r="I52" i="23"/>
  <c r="H52" i="23"/>
  <c r="I54" i="22"/>
  <c r="H54" i="22"/>
  <c r="F54" i="22"/>
  <c r="D54" i="22"/>
  <c r="I54" i="21"/>
  <c r="G54" i="21"/>
  <c r="F54" i="21"/>
  <c r="E54" i="21"/>
  <c r="D54" i="21"/>
  <c r="I54" i="48" l="1"/>
  <c r="G54" i="48"/>
  <c r="F54" i="48"/>
  <c r="E54" i="48"/>
  <c r="D54" i="48"/>
  <c r="H54" i="18" l="1"/>
  <c r="D54" i="18"/>
  <c r="E54" i="18"/>
  <c r="F54" i="18"/>
  <c r="G54" i="18"/>
  <c r="I54" i="18"/>
  <c r="J54" i="18"/>
  <c r="J54" i="17"/>
  <c r="I54" i="17"/>
  <c r="H54" i="17"/>
  <c r="G54" i="17"/>
  <c r="F54" i="17"/>
  <c r="E54" i="17"/>
  <c r="D54" i="17"/>
  <c r="I54" i="16"/>
  <c r="G54" i="16"/>
  <c r="F54" i="16"/>
  <c r="E54" i="16"/>
  <c r="C19" i="42" l="1"/>
  <c r="B19" i="42"/>
  <c r="D18" i="42"/>
  <c r="D17" i="42"/>
  <c r="D16" i="42"/>
  <c r="D15" i="42"/>
  <c r="D14" i="42"/>
  <c r="D13" i="42"/>
  <c r="D12" i="42"/>
  <c r="D11" i="42"/>
  <c r="D10" i="42"/>
  <c r="D9" i="42"/>
  <c r="D8" i="42"/>
  <c r="D7" i="42"/>
  <c r="D6" i="42"/>
  <c r="B248" i="42"/>
  <c r="C248" i="42"/>
  <c r="D247" i="42"/>
  <c r="D246" i="42"/>
  <c r="D245" i="42"/>
  <c r="D244" i="42"/>
  <c r="D243" i="42"/>
  <c r="D242" i="42"/>
  <c r="D241" i="42"/>
  <c r="D240" i="42"/>
  <c r="D239" i="42"/>
  <c r="D238" i="42"/>
  <c r="D237" i="42"/>
  <c r="D236" i="42"/>
  <c r="D235" i="42"/>
  <c r="D234" i="42"/>
  <c r="D233" i="42"/>
  <c r="D232" i="42"/>
  <c r="D231" i="42"/>
  <c r="D230" i="42"/>
  <c r="D229" i="42"/>
  <c r="D228" i="42"/>
  <c r="D227" i="42"/>
  <c r="D226" i="42"/>
  <c r="D225" i="42"/>
  <c r="D224" i="42"/>
  <c r="D223" i="42"/>
  <c r="D222" i="42"/>
  <c r="D221" i="42"/>
  <c r="D220" i="42"/>
  <c r="D219" i="42"/>
  <c r="D218" i="42"/>
  <c r="D217" i="42"/>
  <c r="D216" i="42"/>
  <c r="D215" i="42"/>
  <c r="D214" i="42"/>
  <c r="D213" i="42"/>
  <c r="D212" i="42"/>
  <c r="D211" i="42"/>
  <c r="D210" i="42"/>
  <c r="D209" i="42"/>
  <c r="D208" i="42"/>
  <c r="D207" i="42"/>
  <c r="D206" i="42"/>
  <c r="D205" i="42"/>
  <c r="D204" i="42"/>
  <c r="D203" i="42"/>
  <c r="D202" i="42"/>
  <c r="D201" i="42"/>
  <c r="D200" i="42"/>
  <c r="D199" i="42"/>
  <c r="D198" i="42"/>
  <c r="D197" i="42"/>
  <c r="D196" i="42"/>
  <c r="D195" i="42"/>
  <c r="D194" i="42"/>
  <c r="D193" i="42"/>
  <c r="D192" i="42"/>
  <c r="D191" i="42"/>
  <c r="D190" i="42"/>
  <c r="D189" i="42"/>
  <c r="D188" i="42"/>
  <c r="D187" i="42"/>
  <c r="D186" i="42"/>
  <c r="D185" i="42"/>
  <c r="D184" i="42"/>
  <c r="D183" i="42"/>
  <c r="D182" i="42"/>
  <c r="D181" i="42"/>
  <c r="D180" i="42"/>
  <c r="D179" i="42"/>
  <c r="D178" i="42"/>
  <c r="D177" i="42"/>
  <c r="D176" i="42"/>
  <c r="D175" i="42"/>
  <c r="D174" i="42"/>
  <c r="D173" i="42"/>
  <c r="D172" i="42"/>
  <c r="D171" i="42"/>
  <c r="D170" i="42"/>
  <c r="D169" i="42"/>
  <c r="D168" i="42"/>
  <c r="D167" i="42"/>
  <c r="D166" i="42"/>
  <c r="D165" i="42"/>
  <c r="D164" i="42"/>
  <c r="D163" i="42"/>
  <c r="D162" i="42"/>
  <c r="D161" i="42"/>
  <c r="D160" i="42"/>
  <c r="D159" i="42"/>
  <c r="D158" i="42"/>
  <c r="D157" i="42"/>
  <c r="D156" i="42"/>
  <c r="D155" i="42"/>
  <c r="D154" i="42"/>
  <c r="D153" i="42"/>
  <c r="D152" i="42"/>
  <c r="D151" i="42"/>
  <c r="D150" i="42"/>
  <c r="D149" i="42"/>
  <c r="D148" i="42"/>
  <c r="D147" i="42"/>
  <c r="D146" i="42"/>
  <c r="D145" i="42"/>
  <c r="D144" i="42"/>
  <c r="D143" i="42"/>
  <c r="D142" i="42"/>
  <c r="D141" i="42"/>
  <c r="D140" i="42"/>
  <c r="D139" i="42"/>
  <c r="D138" i="42"/>
  <c r="D137" i="42"/>
  <c r="D136" i="42"/>
  <c r="D135" i="42"/>
  <c r="D134" i="42"/>
  <c r="D133" i="42"/>
  <c r="D132" i="42"/>
  <c r="D131" i="42"/>
  <c r="D130" i="42"/>
  <c r="D129" i="42"/>
  <c r="D128" i="42"/>
  <c r="D127" i="42"/>
  <c r="D126" i="42"/>
  <c r="D125" i="42"/>
  <c r="D124" i="42"/>
  <c r="D123" i="42"/>
  <c r="D122" i="42"/>
  <c r="D121" i="42"/>
  <c r="D120" i="42"/>
  <c r="D119" i="42"/>
  <c r="D118" i="42"/>
  <c r="D117" i="42"/>
  <c r="D116" i="42"/>
  <c r="D115" i="42"/>
  <c r="D114" i="42"/>
  <c r="D113" i="42"/>
  <c r="D112" i="42"/>
  <c r="D111" i="42"/>
  <c r="D110" i="42"/>
  <c r="D109" i="42"/>
  <c r="D108" i="42"/>
  <c r="D107" i="42"/>
  <c r="D106" i="42"/>
  <c r="D105" i="42"/>
  <c r="D104" i="42"/>
  <c r="D103" i="42"/>
  <c r="D102" i="42"/>
  <c r="D101" i="42"/>
  <c r="D100" i="42"/>
  <c r="D99" i="42"/>
  <c r="D98" i="42"/>
  <c r="D97" i="42"/>
  <c r="D96" i="42"/>
  <c r="D95" i="42"/>
  <c r="D94" i="42"/>
  <c r="D93" i="42"/>
  <c r="D92" i="42"/>
  <c r="D91" i="42"/>
  <c r="D90" i="42"/>
  <c r="D89" i="42"/>
  <c r="D88" i="42"/>
  <c r="D87" i="42"/>
  <c r="D86" i="42"/>
  <c r="D85" i="42"/>
  <c r="D84" i="42"/>
  <c r="D83" i="42"/>
  <c r="D82" i="42"/>
  <c r="D81" i="42"/>
  <c r="D80" i="42"/>
  <c r="D79" i="42"/>
  <c r="D78" i="42"/>
  <c r="D77" i="42"/>
  <c r="D76" i="42"/>
  <c r="D75" i="42"/>
  <c r="D74" i="42"/>
  <c r="D73" i="42"/>
  <c r="D72" i="42"/>
  <c r="D71" i="42"/>
  <c r="D70" i="42"/>
  <c r="D69" i="42"/>
  <c r="D68" i="42"/>
  <c r="D67" i="42"/>
  <c r="D66" i="42"/>
  <c r="D65" i="42"/>
  <c r="D64" i="42"/>
  <c r="D63" i="42"/>
  <c r="D62" i="42"/>
  <c r="D61" i="42"/>
  <c r="D60" i="42"/>
  <c r="D59" i="42"/>
  <c r="D58" i="42"/>
  <c r="D57" i="42"/>
  <c r="D56" i="42"/>
  <c r="D55" i="42"/>
  <c r="D54" i="42"/>
  <c r="D53" i="42"/>
  <c r="D52" i="42"/>
  <c r="D51" i="42"/>
  <c r="D50" i="42"/>
  <c r="D49" i="42"/>
  <c r="D48" i="42"/>
  <c r="D47" i="42"/>
  <c r="D46" i="42"/>
  <c r="D45" i="42"/>
  <c r="D44" i="42"/>
  <c r="D43" i="42"/>
  <c r="D42" i="42"/>
  <c r="D41" i="42"/>
  <c r="D40" i="42"/>
  <c r="D39" i="42"/>
  <c r="D38" i="42"/>
  <c r="D37" i="42"/>
  <c r="D36" i="42"/>
  <c r="D35" i="42"/>
  <c r="D34" i="42"/>
  <c r="D33" i="42"/>
  <c r="D32" i="42"/>
  <c r="D31" i="42"/>
  <c r="D30" i="42"/>
  <c r="D29" i="42"/>
  <c r="D28" i="42"/>
  <c r="D27" i="42"/>
  <c r="D26" i="42"/>
  <c r="D25" i="42"/>
  <c r="D24" i="42"/>
  <c r="D43" i="16"/>
  <c r="E43" i="16"/>
  <c r="F43" i="16"/>
  <c r="G43" i="16"/>
  <c r="H43" i="16"/>
  <c r="I43" i="16"/>
  <c r="J43" i="16"/>
  <c r="D46" i="16"/>
  <c r="E46" i="16"/>
  <c r="F46" i="16"/>
  <c r="G46" i="16"/>
  <c r="H46" i="16"/>
  <c r="I46" i="16"/>
  <c r="J46" i="16"/>
  <c r="D19" i="42" l="1"/>
  <c r="D248" i="42"/>
  <c r="J50" i="32"/>
  <c r="I50" i="32"/>
  <c r="H50" i="32"/>
  <c r="G50" i="32"/>
  <c r="F50" i="32"/>
  <c r="E50" i="32"/>
  <c r="D50" i="32"/>
  <c r="J48" i="32"/>
  <c r="I48" i="32"/>
  <c r="H48" i="32"/>
  <c r="G48" i="32"/>
  <c r="F48" i="32"/>
  <c r="E48" i="32"/>
  <c r="D48" i="32"/>
  <c r="J46" i="32"/>
  <c r="I46" i="32"/>
  <c r="H46" i="32"/>
  <c r="G46" i="32"/>
  <c r="F46" i="32"/>
  <c r="E46" i="32"/>
  <c r="D46" i="32"/>
  <c r="J43" i="32"/>
  <c r="I43" i="32"/>
  <c r="H43" i="32"/>
  <c r="G43" i="32"/>
  <c r="F43" i="32"/>
  <c r="E43" i="32"/>
  <c r="D43" i="32"/>
  <c r="J41" i="32"/>
  <c r="I41" i="32"/>
  <c r="H41" i="32"/>
  <c r="G41" i="32"/>
  <c r="F41" i="32"/>
  <c r="E41" i="32"/>
  <c r="D41" i="32"/>
  <c r="J28" i="32"/>
  <c r="I28" i="32"/>
  <c r="H28" i="32"/>
  <c r="G28" i="32"/>
  <c r="F28" i="32"/>
  <c r="E28" i="32"/>
  <c r="D28" i="32"/>
  <c r="J8" i="32"/>
  <c r="I8" i="32"/>
  <c r="H8" i="32"/>
  <c r="G8" i="32"/>
  <c r="F8" i="32"/>
  <c r="E8" i="32"/>
  <c r="D8" i="32"/>
  <c r="J5" i="32"/>
  <c r="I5" i="32"/>
  <c r="H5" i="32"/>
  <c r="G5" i="32"/>
  <c r="J50" i="31"/>
  <c r="I50" i="31"/>
  <c r="H50" i="31"/>
  <c r="G50" i="31"/>
  <c r="F50" i="31"/>
  <c r="E50" i="31"/>
  <c r="D50" i="31"/>
  <c r="J48" i="31"/>
  <c r="I48" i="31"/>
  <c r="H48" i="31"/>
  <c r="G48" i="31"/>
  <c r="F48" i="31"/>
  <c r="E48" i="31"/>
  <c r="D48" i="31"/>
  <c r="J46" i="31"/>
  <c r="I46" i="31"/>
  <c r="H46" i="31"/>
  <c r="G46" i="31"/>
  <c r="F46" i="31"/>
  <c r="E46" i="31"/>
  <c r="D46" i="31"/>
  <c r="J43" i="31"/>
  <c r="I43" i="31"/>
  <c r="H43" i="31"/>
  <c r="G43" i="31"/>
  <c r="F43" i="31"/>
  <c r="E43" i="31"/>
  <c r="D43" i="31"/>
  <c r="J41" i="31"/>
  <c r="I41" i="31"/>
  <c r="H41" i="31"/>
  <c r="G41" i="31"/>
  <c r="F41" i="31"/>
  <c r="E41" i="31"/>
  <c r="D41" i="31"/>
  <c r="J28" i="31"/>
  <c r="I28" i="31"/>
  <c r="H28" i="31"/>
  <c r="G28" i="31"/>
  <c r="F28" i="31"/>
  <c r="E28" i="31"/>
  <c r="D28" i="31"/>
  <c r="J8" i="31"/>
  <c r="I8" i="31"/>
  <c r="H8" i="31"/>
  <c r="G8" i="31"/>
  <c r="F8" i="31"/>
  <c r="E8" i="31"/>
  <c r="D8" i="31"/>
  <c r="J5" i="31"/>
  <c r="I5" i="31"/>
  <c r="H5" i="31"/>
  <c r="G5" i="31"/>
  <c r="F5" i="31"/>
  <c r="E5" i="31"/>
  <c r="D5" i="31"/>
  <c r="J50" i="30"/>
  <c r="I50" i="30"/>
  <c r="H50" i="30"/>
  <c r="G50" i="30"/>
  <c r="F50" i="30"/>
  <c r="E50" i="30"/>
  <c r="D50" i="30"/>
  <c r="J48" i="30"/>
  <c r="I48" i="30"/>
  <c r="H48" i="30"/>
  <c r="G48" i="30"/>
  <c r="F48" i="30"/>
  <c r="E48" i="30"/>
  <c r="D48" i="30"/>
  <c r="J46" i="30"/>
  <c r="I46" i="30"/>
  <c r="H46" i="30"/>
  <c r="G46" i="30"/>
  <c r="F46" i="30"/>
  <c r="E46" i="30"/>
  <c r="D46" i="30"/>
  <c r="J43" i="30"/>
  <c r="I43" i="30"/>
  <c r="H43" i="30"/>
  <c r="G43" i="30"/>
  <c r="F43" i="30"/>
  <c r="E43" i="30"/>
  <c r="D43" i="30"/>
  <c r="J41" i="30"/>
  <c r="I41" i="30"/>
  <c r="H41" i="30"/>
  <c r="G41" i="30"/>
  <c r="F41" i="30"/>
  <c r="E41" i="30"/>
  <c r="D41" i="30"/>
  <c r="J28" i="30"/>
  <c r="I28" i="30"/>
  <c r="H28" i="30"/>
  <c r="G28" i="30"/>
  <c r="F28" i="30"/>
  <c r="E28" i="30"/>
  <c r="D28" i="30"/>
  <c r="J8" i="30"/>
  <c r="I8" i="30"/>
  <c r="H8" i="30"/>
  <c r="G8" i="30"/>
  <c r="F8" i="30"/>
  <c r="E8" i="30"/>
  <c r="D8" i="30"/>
  <c r="J5" i="30"/>
  <c r="I5" i="30"/>
  <c r="H5" i="30"/>
  <c r="G5" i="30"/>
  <c r="F5" i="30"/>
  <c r="E5" i="30"/>
  <c r="D5" i="30"/>
  <c r="J50" i="29"/>
  <c r="I50" i="29"/>
  <c r="H50" i="29"/>
  <c r="G50" i="29"/>
  <c r="F50" i="29"/>
  <c r="E50" i="29"/>
  <c r="D50" i="29"/>
  <c r="J48" i="29"/>
  <c r="I48" i="29"/>
  <c r="H48" i="29"/>
  <c r="G48" i="29"/>
  <c r="F48" i="29"/>
  <c r="E48" i="29"/>
  <c r="D48" i="29"/>
  <c r="J46" i="29"/>
  <c r="I46" i="29"/>
  <c r="H46" i="29"/>
  <c r="G46" i="29"/>
  <c r="F46" i="29"/>
  <c r="E46" i="29"/>
  <c r="D46" i="29"/>
  <c r="J43" i="29"/>
  <c r="I43" i="29"/>
  <c r="H43" i="29"/>
  <c r="G43" i="29"/>
  <c r="F43" i="29"/>
  <c r="E43" i="29"/>
  <c r="D43" i="29"/>
  <c r="J41" i="29"/>
  <c r="I41" i="29"/>
  <c r="H41" i="29"/>
  <c r="G41" i="29"/>
  <c r="F41" i="29"/>
  <c r="E41" i="29"/>
  <c r="D41" i="29"/>
  <c r="J28" i="29"/>
  <c r="I28" i="29"/>
  <c r="H28" i="29"/>
  <c r="G28" i="29"/>
  <c r="F28" i="29"/>
  <c r="E28" i="29"/>
  <c r="D28" i="29"/>
  <c r="J8" i="29"/>
  <c r="I8" i="29"/>
  <c r="H8" i="29"/>
  <c r="G8" i="29"/>
  <c r="F8" i="29"/>
  <c r="E8" i="29"/>
  <c r="D8" i="29"/>
  <c r="J5" i="29"/>
  <c r="I5" i="29"/>
  <c r="H5" i="29"/>
  <c r="G5" i="29"/>
  <c r="F5" i="29"/>
  <c r="E5" i="29"/>
  <c r="D5" i="29"/>
  <c r="J50" i="28"/>
  <c r="I50" i="28"/>
  <c r="H50" i="28"/>
  <c r="G50" i="28"/>
  <c r="F50" i="28"/>
  <c r="E50" i="28"/>
  <c r="D50" i="28"/>
  <c r="J48" i="28"/>
  <c r="I48" i="28"/>
  <c r="H48" i="28"/>
  <c r="G48" i="28"/>
  <c r="F48" i="28"/>
  <c r="E48" i="28"/>
  <c r="D48" i="28"/>
  <c r="J46" i="28"/>
  <c r="I46" i="28"/>
  <c r="H46" i="28"/>
  <c r="G46" i="28"/>
  <c r="F46" i="28"/>
  <c r="E46" i="28"/>
  <c r="D46" i="28"/>
  <c r="J43" i="28"/>
  <c r="I43" i="28"/>
  <c r="H43" i="28"/>
  <c r="G43" i="28"/>
  <c r="F43" i="28"/>
  <c r="E43" i="28"/>
  <c r="D43" i="28"/>
  <c r="J41" i="28"/>
  <c r="I41" i="28"/>
  <c r="H41" i="28"/>
  <c r="G41" i="28"/>
  <c r="F41" i="28"/>
  <c r="E41" i="28"/>
  <c r="D41" i="28"/>
  <c r="J28" i="28"/>
  <c r="I28" i="28"/>
  <c r="H28" i="28"/>
  <c r="G28" i="28"/>
  <c r="F28" i="28"/>
  <c r="E28" i="28"/>
  <c r="D28" i="28"/>
  <c r="J8" i="28"/>
  <c r="I8" i="28"/>
  <c r="H8" i="28"/>
  <c r="G8" i="28"/>
  <c r="F8" i="28"/>
  <c r="E8" i="28"/>
  <c r="D8" i="28"/>
  <c r="J5" i="28"/>
  <c r="I5" i="28"/>
  <c r="H5" i="28"/>
  <c r="G5" i="28"/>
  <c r="F5" i="28"/>
  <c r="E5" i="28"/>
  <c r="D5" i="28"/>
  <c r="J50" i="27"/>
  <c r="I50" i="27"/>
  <c r="H50" i="27"/>
  <c r="G50" i="27"/>
  <c r="F50" i="27"/>
  <c r="E50" i="27"/>
  <c r="D50" i="27"/>
  <c r="J48" i="27"/>
  <c r="I48" i="27"/>
  <c r="H48" i="27"/>
  <c r="G48" i="27"/>
  <c r="F48" i="27"/>
  <c r="E48" i="27"/>
  <c r="D48" i="27"/>
  <c r="J46" i="27"/>
  <c r="I46" i="27"/>
  <c r="H46" i="27"/>
  <c r="G46" i="27"/>
  <c r="F46" i="27"/>
  <c r="E46" i="27"/>
  <c r="D46" i="27"/>
  <c r="J43" i="27"/>
  <c r="I43" i="27"/>
  <c r="H43" i="27"/>
  <c r="G43" i="27"/>
  <c r="F43" i="27"/>
  <c r="E43" i="27"/>
  <c r="D43" i="27"/>
  <c r="J41" i="27"/>
  <c r="I41" i="27"/>
  <c r="H41" i="27"/>
  <c r="G41" i="27"/>
  <c r="F41" i="27"/>
  <c r="E41" i="27"/>
  <c r="D41" i="27"/>
  <c r="J28" i="27"/>
  <c r="I28" i="27"/>
  <c r="H28" i="27"/>
  <c r="G28" i="27"/>
  <c r="F28" i="27"/>
  <c r="E28" i="27"/>
  <c r="D28" i="27"/>
  <c r="J8" i="27"/>
  <c r="I8" i="27"/>
  <c r="H8" i="27"/>
  <c r="G8" i="27"/>
  <c r="F8" i="27"/>
  <c r="E8" i="27"/>
  <c r="D8" i="27"/>
  <c r="J5" i="27"/>
  <c r="I5" i="27"/>
  <c r="H5" i="27"/>
  <c r="G5" i="27"/>
  <c r="F5" i="27"/>
  <c r="E5" i="27"/>
  <c r="D5" i="27"/>
  <c r="J50" i="26"/>
  <c r="I50" i="26"/>
  <c r="H50" i="26"/>
  <c r="G50" i="26"/>
  <c r="F50" i="26"/>
  <c r="E50" i="26"/>
  <c r="D50" i="26"/>
  <c r="J48" i="26"/>
  <c r="I48" i="26"/>
  <c r="H48" i="26"/>
  <c r="G48" i="26"/>
  <c r="F48" i="26"/>
  <c r="E48" i="26"/>
  <c r="D48" i="26"/>
  <c r="J46" i="26"/>
  <c r="I46" i="26"/>
  <c r="H46" i="26"/>
  <c r="G46" i="26"/>
  <c r="F46" i="26"/>
  <c r="E46" i="26"/>
  <c r="D46" i="26"/>
  <c r="J43" i="26"/>
  <c r="I43" i="26"/>
  <c r="H43" i="26"/>
  <c r="G43" i="26"/>
  <c r="F43" i="26"/>
  <c r="E43" i="26"/>
  <c r="D43" i="26"/>
  <c r="J41" i="26"/>
  <c r="I41" i="26"/>
  <c r="H41" i="26"/>
  <c r="G41" i="26"/>
  <c r="F41" i="26"/>
  <c r="E41" i="26"/>
  <c r="D41" i="26"/>
  <c r="J28" i="26"/>
  <c r="I28" i="26"/>
  <c r="H28" i="26"/>
  <c r="G28" i="26"/>
  <c r="F28" i="26"/>
  <c r="E28" i="26"/>
  <c r="D28" i="26"/>
  <c r="J8" i="26"/>
  <c r="I8" i="26"/>
  <c r="H8" i="26"/>
  <c r="G8" i="26"/>
  <c r="F8" i="26"/>
  <c r="E8" i="26"/>
  <c r="D8" i="26"/>
  <c r="J5" i="26"/>
  <c r="I5" i="26"/>
  <c r="H5" i="26"/>
  <c r="G5" i="26"/>
  <c r="F5" i="26"/>
  <c r="E5" i="26"/>
  <c r="D5" i="26"/>
  <c r="J50" i="25"/>
  <c r="I50" i="25"/>
  <c r="H50" i="25"/>
  <c r="G50" i="25"/>
  <c r="J48" i="25"/>
  <c r="I48" i="25"/>
  <c r="H48" i="25"/>
  <c r="G48" i="25"/>
  <c r="F48" i="25"/>
  <c r="E48" i="25"/>
  <c r="D48" i="25"/>
  <c r="J46" i="25"/>
  <c r="I46" i="25"/>
  <c r="H46" i="25"/>
  <c r="G46" i="25"/>
  <c r="F46" i="25"/>
  <c r="E46" i="25"/>
  <c r="D46" i="25"/>
  <c r="J43" i="25"/>
  <c r="I43" i="25"/>
  <c r="H43" i="25"/>
  <c r="G43" i="25"/>
  <c r="F43" i="25"/>
  <c r="E43" i="25"/>
  <c r="D43" i="25"/>
  <c r="J41" i="25"/>
  <c r="I41" i="25"/>
  <c r="H41" i="25"/>
  <c r="G41" i="25"/>
  <c r="F41" i="25"/>
  <c r="E41" i="25"/>
  <c r="D41" i="25"/>
  <c r="J28" i="25"/>
  <c r="I28" i="25"/>
  <c r="H28" i="25"/>
  <c r="G28" i="25"/>
  <c r="F28" i="25"/>
  <c r="E28" i="25"/>
  <c r="D28" i="25"/>
  <c r="J8" i="25"/>
  <c r="I8" i="25"/>
  <c r="H8" i="25"/>
  <c r="G8" i="25"/>
  <c r="F8" i="25"/>
  <c r="E8" i="25"/>
  <c r="D8" i="25"/>
  <c r="J5" i="25"/>
  <c r="I5" i="25"/>
  <c r="H5" i="25"/>
  <c r="G5" i="25"/>
  <c r="F5" i="25"/>
  <c r="E5" i="25"/>
  <c r="D5" i="25"/>
  <c r="J50" i="24"/>
  <c r="I50" i="24"/>
  <c r="H50" i="24"/>
  <c r="G50" i="24"/>
  <c r="F50" i="24"/>
  <c r="E50" i="24"/>
  <c r="D50" i="24"/>
  <c r="J48" i="24"/>
  <c r="F48" i="24"/>
  <c r="E48" i="24"/>
  <c r="D48" i="24"/>
  <c r="J46" i="24"/>
  <c r="I46" i="24"/>
  <c r="H46" i="24"/>
  <c r="G46" i="24"/>
  <c r="F46" i="24"/>
  <c r="E46" i="24"/>
  <c r="D46" i="24"/>
  <c r="J43" i="24"/>
  <c r="I43" i="24"/>
  <c r="H43" i="24"/>
  <c r="G43" i="24"/>
  <c r="F43" i="24"/>
  <c r="E43" i="24"/>
  <c r="D43" i="24"/>
  <c r="J41" i="24"/>
  <c r="I41" i="24"/>
  <c r="H41" i="24"/>
  <c r="G41" i="24"/>
  <c r="F41" i="24"/>
  <c r="E41" i="24"/>
  <c r="D41" i="24"/>
  <c r="I28" i="24"/>
  <c r="H28" i="24"/>
  <c r="G28" i="24"/>
  <c r="F28" i="24"/>
  <c r="E28" i="24"/>
  <c r="D28" i="24"/>
  <c r="J8" i="24"/>
  <c r="I8" i="24"/>
  <c r="H8" i="24"/>
  <c r="G8" i="24"/>
  <c r="F8" i="24"/>
  <c r="E8" i="24"/>
  <c r="D8" i="24"/>
  <c r="J5" i="24"/>
  <c r="I5" i="24"/>
  <c r="H5" i="24"/>
  <c r="G5" i="24"/>
  <c r="F5" i="24"/>
  <c r="E5" i="24"/>
  <c r="D5" i="24"/>
  <c r="I50" i="23"/>
  <c r="H50" i="23"/>
  <c r="G50" i="23"/>
  <c r="F50" i="23"/>
  <c r="E50" i="23"/>
  <c r="D50" i="23"/>
  <c r="I48" i="23"/>
  <c r="H48" i="23"/>
  <c r="G48" i="23"/>
  <c r="F48" i="23"/>
  <c r="E48" i="23"/>
  <c r="D48" i="23"/>
  <c r="I46" i="23"/>
  <c r="H46" i="23"/>
  <c r="G46" i="23"/>
  <c r="F46" i="23"/>
  <c r="E46" i="23"/>
  <c r="D46" i="23"/>
  <c r="I43" i="23"/>
  <c r="H43" i="23"/>
  <c r="G43" i="23"/>
  <c r="F43" i="23"/>
  <c r="E43" i="23"/>
  <c r="D43" i="23"/>
  <c r="I41" i="23"/>
  <c r="H41" i="23"/>
  <c r="G41" i="23"/>
  <c r="F41" i="23"/>
  <c r="E41" i="23"/>
  <c r="D41" i="23"/>
  <c r="I28" i="23"/>
  <c r="H28" i="23"/>
  <c r="G28" i="23"/>
  <c r="F28" i="23"/>
  <c r="E28" i="23"/>
  <c r="D28" i="23"/>
  <c r="I8" i="23"/>
  <c r="H8" i="23"/>
  <c r="G8" i="23"/>
  <c r="F8" i="23"/>
  <c r="E8" i="23"/>
  <c r="D8" i="23"/>
  <c r="I5" i="23"/>
  <c r="H5" i="23"/>
  <c r="G5" i="23"/>
  <c r="F5" i="23"/>
  <c r="E5" i="23"/>
  <c r="D5" i="23"/>
  <c r="J50" i="22"/>
  <c r="I50" i="22"/>
  <c r="H50" i="22"/>
  <c r="G50" i="22"/>
  <c r="F50" i="22"/>
  <c r="E50" i="22"/>
  <c r="D50" i="22"/>
  <c r="J48" i="22"/>
  <c r="I48" i="22"/>
  <c r="G48" i="22"/>
  <c r="F48" i="22"/>
  <c r="E48" i="22"/>
  <c r="D48" i="22"/>
  <c r="J46" i="22"/>
  <c r="I46" i="22"/>
  <c r="H46" i="22"/>
  <c r="G46" i="22"/>
  <c r="F46" i="22"/>
  <c r="E46" i="22"/>
  <c r="D46" i="22"/>
  <c r="J43" i="22"/>
  <c r="I43" i="22"/>
  <c r="H43" i="22"/>
  <c r="G43" i="22"/>
  <c r="F43" i="22"/>
  <c r="E43" i="22"/>
  <c r="D43" i="22"/>
  <c r="J41" i="22"/>
  <c r="I41" i="22"/>
  <c r="H41" i="22"/>
  <c r="G41" i="22"/>
  <c r="F41" i="22"/>
  <c r="E41" i="22"/>
  <c r="D41" i="22"/>
  <c r="J28" i="22"/>
  <c r="I28" i="22"/>
  <c r="H28" i="22"/>
  <c r="G28" i="22"/>
  <c r="F28" i="22"/>
  <c r="E28" i="22"/>
  <c r="D28" i="22"/>
  <c r="J8" i="22"/>
  <c r="I8" i="22"/>
  <c r="H8" i="22"/>
  <c r="G8" i="22"/>
  <c r="F8" i="22"/>
  <c r="E8" i="22"/>
  <c r="D8" i="22"/>
  <c r="J5" i="22"/>
  <c r="I5" i="22"/>
  <c r="H5" i="22"/>
  <c r="G5" i="22"/>
  <c r="F5" i="22"/>
  <c r="E5" i="22"/>
  <c r="D5" i="22"/>
  <c r="J50" i="21"/>
  <c r="I50" i="21"/>
  <c r="H50" i="21"/>
  <c r="G50" i="21"/>
  <c r="F50" i="21"/>
  <c r="E50" i="21"/>
  <c r="D50" i="21"/>
  <c r="J48" i="21"/>
  <c r="I48" i="21"/>
  <c r="H48" i="21"/>
  <c r="G48" i="21"/>
  <c r="F48" i="21"/>
  <c r="E48" i="21"/>
  <c r="D48" i="21"/>
  <c r="J46" i="21"/>
  <c r="I46" i="21"/>
  <c r="H46" i="21"/>
  <c r="G46" i="21"/>
  <c r="F46" i="21"/>
  <c r="E46" i="21"/>
  <c r="D46" i="21"/>
  <c r="J43" i="21"/>
  <c r="I43" i="21"/>
  <c r="H43" i="21"/>
  <c r="G43" i="21"/>
  <c r="F43" i="21"/>
  <c r="E43" i="21"/>
  <c r="D43" i="21"/>
  <c r="J41" i="21"/>
  <c r="I41" i="21"/>
  <c r="H41" i="21"/>
  <c r="G41" i="21"/>
  <c r="F41" i="21"/>
  <c r="E41" i="21"/>
  <c r="D41" i="21"/>
  <c r="J28" i="21"/>
  <c r="I28" i="21"/>
  <c r="H28" i="21"/>
  <c r="G28" i="21"/>
  <c r="F28" i="21"/>
  <c r="E28" i="21"/>
  <c r="D28" i="21"/>
  <c r="J8" i="21"/>
  <c r="I8" i="21"/>
  <c r="H8" i="21"/>
  <c r="G8" i="21"/>
  <c r="F8" i="21"/>
  <c r="E8" i="21"/>
  <c r="D8" i="21"/>
  <c r="J5" i="21"/>
  <c r="I5" i="21"/>
  <c r="H5" i="21"/>
  <c r="G5" i="21"/>
  <c r="F5" i="21"/>
  <c r="E5" i="21"/>
  <c r="D5" i="21"/>
  <c r="J50" i="48"/>
  <c r="I50" i="48"/>
  <c r="H50" i="48"/>
  <c r="G50" i="48"/>
  <c r="F50" i="48"/>
  <c r="E50" i="48"/>
  <c r="D50" i="48"/>
  <c r="J48" i="48"/>
  <c r="I48" i="48"/>
  <c r="H48" i="48"/>
  <c r="G48" i="48"/>
  <c r="F48" i="48"/>
  <c r="E48" i="48"/>
  <c r="D48" i="48"/>
  <c r="J46" i="48"/>
  <c r="I46" i="48"/>
  <c r="H46" i="48"/>
  <c r="G46" i="48"/>
  <c r="F46" i="48"/>
  <c r="E46" i="48"/>
  <c r="D46" i="48"/>
  <c r="J43" i="48"/>
  <c r="I43" i="48"/>
  <c r="H43" i="48"/>
  <c r="G43" i="48"/>
  <c r="F43" i="48"/>
  <c r="E43" i="48"/>
  <c r="D43" i="48"/>
  <c r="J41" i="48"/>
  <c r="I41" i="48"/>
  <c r="H41" i="48"/>
  <c r="G41" i="48"/>
  <c r="F41" i="48"/>
  <c r="E41" i="48"/>
  <c r="D41" i="48"/>
  <c r="J28" i="48"/>
  <c r="I28" i="48"/>
  <c r="H28" i="48"/>
  <c r="G28" i="48"/>
  <c r="F28" i="48"/>
  <c r="E28" i="48"/>
  <c r="D28" i="48"/>
  <c r="J8" i="48"/>
  <c r="I8" i="48"/>
  <c r="H8" i="48"/>
  <c r="G8" i="48"/>
  <c r="F8" i="48"/>
  <c r="E8" i="48"/>
  <c r="D8" i="48"/>
  <c r="J5" i="48"/>
  <c r="I5" i="48"/>
  <c r="H5" i="48"/>
  <c r="G5" i="48"/>
  <c r="F5" i="48"/>
  <c r="E5" i="48"/>
  <c r="D5" i="48"/>
  <c r="J50" i="19"/>
  <c r="I50" i="19"/>
  <c r="H50" i="19"/>
  <c r="G50" i="19"/>
  <c r="F50" i="19"/>
  <c r="E50" i="19"/>
  <c r="D50" i="19"/>
  <c r="J48" i="19"/>
  <c r="I48" i="19"/>
  <c r="H48" i="19"/>
  <c r="G48" i="19"/>
  <c r="F48" i="19"/>
  <c r="E48" i="19"/>
  <c r="D48" i="19"/>
  <c r="J46" i="19"/>
  <c r="I46" i="19"/>
  <c r="H46" i="19"/>
  <c r="G46" i="19"/>
  <c r="F46" i="19"/>
  <c r="E46" i="19"/>
  <c r="D46" i="19"/>
  <c r="J43" i="19"/>
  <c r="I43" i="19"/>
  <c r="H43" i="19"/>
  <c r="G43" i="19"/>
  <c r="F43" i="19"/>
  <c r="E43" i="19"/>
  <c r="D43" i="19"/>
  <c r="J41" i="19"/>
  <c r="I41" i="19"/>
  <c r="H41" i="19"/>
  <c r="G41" i="19"/>
  <c r="F41" i="19"/>
  <c r="E41" i="19"/>
  <c r="D41" i="19"/>
  <c r="J28" i="19"/>
  <c r="I28" i="19"/>
  <c r="H28" i="19"/>
  <c r="G28" i="19"/>
  <c r="F28" i="19"/>
  <c r="E28" i="19"/>
  <c r="D28" i="19"/>
  <c r="J8" i="19"/>
  <c r="I8" i="19"/>
  <c r="H8" i="19"/>
  <c r="G8" i="19"/>
  <c r="F8" i="19"/>
  <c r="E8" i="19"/>
  <c r="D8" i="19"/>
  <c r="J5" i="19"/>
  <c r="I5" i="19"/>
  <c r="H5" i="19"/>
  <c r="G5" i="19"/>
  <c r="F5" i="19"/>
  <c r="E5" i="19"/>
  <c r="D5" i="19"/>
  <c r="J28" i="18"/>
  <c r="I28" i="18"/>
  <c r="H28" i="18"/>
  <c r="G28" i="18"/>
  <c r="F28" i="18"/>
  <c r="E28" i="18"/>
  <c r="J8" i="18"/>
  <c r="I8" i="18"/>
  <c r="H8" i="18"/>
  <c r="G8" i="18"/>
  <c r="F8" i="18"/>
  <c r="E8" i="18"/>
  <c r="J5" i="18"/>
  <c r="I5" i="18"/>
  <c r="H5" i="18"/>
  <c r="G5" i="18"/>
  <c r="F5" i="18"/>
  <c r="E5" i="18"/>
  <c r="J50" i="18"/>
  <c r="I50" i="18"/>
  <c r="H50" i="18"/>
  <c r="G50" i="18"/>
  <c r="F50" i="18"/>
  <c r="E50" i="18"/>
  <c r="D50" i="18"/>
  <c r="J48" i="18"/>
  <c r="I48" i="18"/>
  <c r="H48" i="18"/>
  <c r="G48" i="18"/>
  <c r="F48" i="18"/>
  <c r="E48" i="18"/>
  <c r="D48" i="18"/>
  <c r="J46" i="18"/>
  <c r="I46" i="18"/>
  <c r="H46" i="18"/>
  <c r="G46" i="18"/>
  <c r="F46" i="18"/>
  <c r="E46" i="18"/>
  <c r="D46" i="18"/>
  <c r="J43" i="18"/>
  <c r="I43" i="18"/>
  <c r="H43" i="18"/>
  <c r="G43" i="18"/>
  <c r="F43" i="18"/>
  <c r="E43" i="18"/>
  <c r="D43" i="18"/>
  <c r="J41" i="18"/>
  <c r="I41" i="18"/>
  <c r="H41" i="18"/>
  <c r="G41" i="18"/>
  <c r="F41" i="18"/>
  <c r="E41" i="18"/>
  <c r="D41" i="18"/>
  <c r="D28" i="18"/>
  <c r="D8" i="18"/>
  <c r="D5" i="18"/>
  <c r="I5" i="17"/>
  <c r="H5" i="17"/>
  <c r="G5" i="17"/>
  <c r="F5" i="17"/>
  <c r="E5" i="17"/>
  <c r="D5" i="17"/>
  <c r="I8" i="17"/>
  <c r="H8" i="17"/>
  <c r="G8" i="17"/>
  <c r="F8" i="17"/>
  <c r="E8" i="17"/>
  <c r="I28" i="17"/>
  <c r="H28" i="17"/>
  <c r="G28" i="17"/>
  <c r="F28" i="17"/>
  <c r="E28" i="17"/>
  <c r="D28" i="17"/>
  <c r="J46" i="17"/>
  <c r="I46" i="17"/>
  <c r="H46" i="17"/>
  <c r="G46" i="17"/>
  <c r="F46" i="17"/>
  <c r="E46" i="17"/>
  <c r="J43" i="17"/>
  <c r="I43" i="17"/>
  <c r="H43" i="17"/>
  <c r="G43" i="17"/>
  <c r="F43" i="17"/>
  <c r="E43" i="17"/>
  <c r="J41" i="17"/>
  <c r="J28" i="17" s="1"/>
  <c r="I41" i="17"/>
  <c r="H41" i="17"/>
  <c r="G41" i="17"/>
  <c r="F41" i="17"/>
  <c r="E41" i="17"/>
  <c r="J8" i="17"/>
  <c r="D8" i="17"/>
  <c r="J50" i="17"/>
  <c r="I50" i="17"/>
  <c r="H50" i="17"/>
  <c r="G50" i="17"/>
  <c r="F50" i="17"/>
  <c r="E50" i="17"/>
  <c r="D50" i="17"/>
  <c r="J48" i="17"/>
  <c r="I48" i="17"/>
  <c r="H48" i="17"/>
  <c r="G48" i="17"/>
  <c r="F48" i="17"/>
  <c r="E48" i="17"/>
  <c r="D48" i="17"/>
  <c r="D46" i="17"/>
  <c r="D43" i="17"/>
  <c r="D41" i="17"/>
  <c r="J28" i="16"/>
  <c r="I28" i="16"/>
  <c r="H28" i="16"/>
  <c r="G28" i="16"/>
  <c r="F28" i="16"/>
  <c r="E28" i="16"/>
  <c r="D28" i="16"/>
  <c r="J50" i="16"/>
  <c r="I50" i="16"/>
  <c r="H50" i="16"/>
  <c r="G50" i="16"/>
  <c r="F50" i="16"/>
  <c r="E50" i="16"/>
  <c r="D50" i="16"/>
  <c r="J48" i="16"/>
  <c r="I48" i="16"/>
  <c r="H48" i="16"/>
  <c r="G48" i="16"/>
  <c r="F48" i="16"/>
  <c r="E48" i="16"/>
  <c r="D48" i="16"/>
  <c r="J41" i="16"/>
  <c r="I41" i="16"/>
  <c r="H41" i="16"/>
  <c r="G41" i="16"/>
  <c r="F41" i="16"/>
  <c r="E41" i="16"/>
  <c r="D41" i="16"/>
  <c r="I8" i="16"/>
  <c r="H8" i="16"/>
  <c r="G8" i="16"/>
  <c r="F8" i="16"/>
  <c r="E8" i="16"/>
  <c r="D8" i="16"/>
  <c r="J5" i="16"/>
  <c r="I5" i="16"/>
  <c r="H5" i="16"/>
  <c r="G5" i="16"/>
  <c r="F5" i="16"/>
  <c r="E5" i="16"/>
  <c r="D5" i="16"/>
  <c r="J56" i="24" l="1"/>
  <c r="J56" i="28"/>
  <c r="G56" i="27"/>
  <c r="D56" i="26"/>
  <c r="G56" i="22"/>
  <c r="H56" i="17"/>
  <c r="D56" i="17"/>
  <c r="H56" i="16"/>
  <c r="F56" i="17"/>
  <c r="F56" i="21"/>
  <c r="I56" i="22"/>
  <c r="D56" i="24"/>
  <c r="H56" i="31"/>
  <c r="F56" i="26"/>
  <c r="I56" i="27"/>
  <c r="F56" i="30"/>
  <c r="J56" i="31"/>
  <c r="J56" i="25"/>
  <c r="E56" i="48"/>
  <c r="F56" i="24"/>
  <c r="H56" i="26"/>
  <c r="H56" i="30"/>
  <c r="J56" i="19"/>
  <c r="D56" i="19"/>
  <c r="G56" i="48"/>
  <c r="J56" i="21"/>
  <c r="E56" i="23"/>
  <c r="H56" i="24"/>
  <c r="D56" i="21"/>
  <c r="D56" i="25"/>
  <c r="J56" i="26"/>
  <c r="D56" i="28"/>
  <c r="G56" i="29"/>
  <c r="J56" i="30"/>
  <c r="H56" i="32"/>
  <c r="H56" i="21"/>
  <c r="D56" i="16"/>
  <c r="J56" i="17"/>
  <c r="F56" i="19"/>
  <c r="I56" i="48"/>
  <c r="G56" i="23"/>
  <c r="D56" i="30"/>
  <c r="F56" i="25"/>
  <c r="F56" i="28"/>
  <c r="I56" i="29"/>
  <c r="D56" i="31"/>
  <c r="J56" i="32"/>
  <c r="H56" i="19"/>
  <c r="E56" i="22"/>
  <c r="I56" i="23"/>
  <c r="H56" i="25"/>
  <c r="E56" i="27"/>
  <c r="H56" i="28"/>
  <c r="F56" i="31"/>
  <c r="E56" i="32"/>
  <c r="I56" i="18"/>
  <c r="E56" i="16"/>
  <c r="I56" i="16"/>
  <c r="E56" i="17"/>
  <c r="I56" i="17"/>
  <c r="D56" i="18"/>
  <c r="F56" i="18"/>
  <c r="J56" i="18"/>
  <c r="G56" i="19"/>
  <c r="F56" i="48"/>
  <c r="J56" i="48"/>
  <c r="E56" i="21"/>
  <c r="I56" i="21"/>
  <c r="D56" i="22"/>
  <c r="H56" i="22"/>
  <c r="D56" i="23"/>
  <c r="H56" i="23"/>
  <c r="G56" i="24"/>
  <c r="E56" i="25"/>
  <c r="I56" i="25"/>
  <c r="G56" i="26"/>
  <c r="F56" i="27"/>
  <c r="J56" i="27"/>
  <c r="E56" i="28"/>
  <c r="I56" i="28"/>
  <c r="D56" i="29"/>
  <c r="H56" i="29"/>
  <c r="G56" i="30"/>
  <c r="G56" i="31"/>
  <c r="I56" i="32"/>
  <c r="F56" i="32"/>
  <c r="J56" i="16"/>
  <c r="F56" i="16"/>
  <c r="G56" i="18"/>
  <c r="G56" i="16"/>
  <c r="G56" i="17"/>
  <c r="H56" i="18"/>
  <c r="E56" i="19"/>
  <c r="I56" i="19"/>
  <c r="D56" i="48"/>
  <c r="H56" i="48"/>
  <c r="G56" i="21"/>
  <c r="F56" i="22"/>
  <c r="J56" i="22"/>
  <c r="F56" i="23"/>
  <c r="E56" i="24"/>
  <c r="G56" i="25"/>
  <c r="E56" i="26"/>
  <c r="I56" i="26"/>
  <c r="D56" i="27"/>
  <c r="H56" i="27"/>
  <c r="G56" i="28"/>
  <c r="F56" i="29"/>
  <c r="J56" i="29"/>
  <c r="E56" i="30"/>
  <c r="I56" i="30"/>
  <c r="E56" i="31"/>
  <c r="I56" i="31"/>
  <c r="G56" i="32"/>
  <c r="D56" i="32"/>
  <c r="E56" i="18"/>
  <c r="G108" i="5" l="1"/>
  <c r="E295" i="5"/>
  <c r="F295" i="5"/>
  <c r="E261" i="5"/>
  <c r="F261" i="5"/>
  <c r="G261" i="5"/>
  <c r="E244" i="5"/>
  <c r="F244" i="5"/>
  <c r="G244" i="5"/>
  <c r="F227" i="5"/>
  <c r="G227" i="5"/>
  <c r="E210" i="5"/>
  <c r="F210" i="5"/>
  <c r="G210" i="5"/>
  <c r="E193" i="5"/>
  <c r="F193" i="5"/>
  <c r="G193" i="5"/>
  <c r="E176" i="5"/>
  <c r="F176" i="5"/>
  <c r="G176" i="5"/>
  <c r="E159" i="5"/>
  <c r="F159" i="5"/>
  <c r="G159" i="5"/>
  <c r="E142" i="5"/>
  <c r="F142" i="5"/>
  <c r="G142" i="5"/>
  <c r="E125" i="5"/>
  <c r="F125" i="5"/>
  <c r="G125" i="5"/>
  <c r="E108" i="5"/>
  <c r="F108" i="5"/>
  <c r="E91" i="5"/>
  <c r="E74" i="5"/>
  <c r="F74" i="5"/>
  <c r="G74" i="5"/>
  <c r="E57" i="5"/>
  <c r="F57" i="5"/>
  <c r="G57" i="5"/>
  <c r="E40" i="5"/>
  <c r="F40" i="5"/>
  <c r="G40" i="5"/>
  <c r="F23" i="5"/>
  <c r="G23" i="5"/>
  <c r="G296" i="5" l="1"/>
  <c r="E220" i="5"/>
  <c r="E219" i="5"/>
  <c r="E227" i="5" s="1"/>
  <c r="F91" i="5"/>
  <c r="F296"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 authorId="0" shapeId="0" xr:uid="{00000000-0006-0000-0100-000001000000}">
      <text>
        <r>
          <rPr>
            <b/>
            <sz val="9"/>
            <color indexed="81"/>
            <rFont val="Tahoma"/>
            <family val="2"/>
          </rPr>
          <t>USER:</t>
        </r>
        <r>
          <rPr>
            <sz val="9"/>
            <color indexed="81"/>
            <rFont val="Tahoma"/>
            <family val="2"/>
          </rPr>
          <t xml:space="preserve">
Actualiser les informations fournies et completer les informations manquantes.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21" authorId="0" shapeId="0" xr:uid="{7E9E5F44-163B-4670-9555-4132ABA04820}">
      <text>
        <r>
          <rPr>
            <b/>
            <sz val="9"/>
            <color indexed="81"/>
            <rFont val="Tahoma"/>
            <family val="2"/>
          </rPr>
          <t>USER:</t>
        </r>
        <r>
          <rPr>
            <sz val="9"/>
            <color indexed="81"/>
            <rFont val="Tahoma"/>
            <family val="2"/>
          </rPr>
          <t xml:space="preserve">
Porter la reflexion sur la prise en compte de la pension de retraite dans les paiements sociaux obligatoires</t>
        </r>
      </text>
    </comment>
  </commentList>
</comments>
</file>

<file path=xl/sharedStrings.xml><?xml version="1.0" encoding="utf-8"?>
<sst xmlns="http://schemas.openxmlformats.org/spreadsheetml/2006/main" count="65910" uniqueCount="4378">
  <si>
    <t>Total</t>
  </si>
  <si>
    <t>Société</t>
  </si>
  <si>
    <t>Hommes</t>
  </si>
  <si>
    <t>Femmes</t>
  </si>
  <si>
    <t>ESSAKANE SA</t>
  </si>
  <si>
    <t>BISSA GOLD SA</t>
  </si>
  <si>
    <t>SEMAFO BURKINA FASO SA</t>
  </si>
  <si>
    <t>Nc</t>
  </si>
  <si>
    <t>HOUNDE GOLD OPERATION SA</t>
  </si>
  <si>
    <t>RIVERSTONE KARMA SA</t>
  </si>
  <si>
    <t>SEMAFO BOUNGOU SA</t>
  </si>
  <si>
    <t>BURKINA MINING COMPANY SA (BMC)</t>
  </si>
  <si>
    <t>ROXGOLD SANU   SA</t>
  </si>
  <si>
    <t>SOMITA SA</t>
  </si>
  <si>
    <t>NANTOU MINING BURKINA FASO SA</t>
  </si>
  <si>
    <t>NETIANA MINING COMPANY (NMC)</t>
  </si>
  <si>
    <t>WAHGNION GOLD OPERATIONS SA</t>
  </si>
  <si>
    <t>Société des Mines de Sanbrado</t>
  </si>
  <si>
    <t>BISSA GOLD  SA</t>
  </si>
  <si>
    <t>HOUNDE GOLD OPERATION  SA</t>
  </si>
  <si>
    <t>NETIANA MINING COMPANY(NMC)</t>
  </si>
  <si>
    <t>BOUERE-DOHOUN GOLD OPERATION SA</t>
  </si>
  <si>
    <t>NORDGOLD SAMTENGA SA</t>
  </si>
  <si>
    <t>Société d'Exploitation des Phosphates du Burkina (SEPB)</t>
  </si>
  <si>
    <t>NC</t>
  </si>
  <si>
    <t>N°</t>
  </si>
  <si>
    <t>Nom de la société</t>
  </si>
  <si>
    <t>Date et lieu de création</t>
  </si>
  <si>
    <t>Montant du Capital Social (en FCFA)</t>
  </si>
  <si>
    <t>Numéro d'Identifiant Financier Unique (IFU)</t>
  </si>
  <si>
    <t>Adresse de contact (adresse officielle pour les entités juridiques)</t>
  </si>
  <si>
    <t>0 0 0 1 6 0 7 9 H</t>
  </si>
  <si>
    <t>146,rue 13.49 Quartier Zogona, 09 BP OUAGA 09 TEL: 25 42 87 00</t>
  </si>
  <si>
    <t>10.000.000</t>
  </si>
  <si>
    <t>00030276N</t>
  </si>
  <si>
    <t>30/01/2007 à Ouagadougou</t>
  </si>
  <si>
    <t>00009763S</t>
  </si>
  <si>
    <t>2015 à BURKINA FASO</t>
  </si>
  <si>
    <t>00064526S</t>
  </si>
  <si>
    <t>00037904A</t>
  </si>
  <si>
    <t>00079626A</t>
  </si>
  <si>
    <t>00006204X</t>
  </si>
  <si>
    <t>ROXGOLD SANU SA</t>
  </si>
  <si>
    <t>00060700 T</t>
  </si>
  <si>
    <t>00007047V</t>
  </si>
  <si>
    <t>00010790T</t>
  </si>
  <si>
    <t>11 BP 1527 CMS OUAGA 11
Rue 536 avenue GUILLAUME OUEDRAOGO 
TEL : 25 30 01 33
Site web : www.trevali.com</t>
  </si>
  <si>
    <t>00084771R</t>
  </si>
  <si>
    <t>00055782Y</t>
  </si>
  <si>
    <t>00082719S</t>
  </si>
  <si>
    <t>00082751 B</t>
  </si>
  <si>
    <t>00122010 K</t>
  </si>
  <si>
    <t>SEPB</t>
  </si>
  <si>
    <t>00143751E</t>
  </si>
  <si>
    <t xml:space="preserve">Annexe 1 - Profil des sociétés retenues dans le périmètre de conciliation </t>
  </si>
  <si>
    <t>Nom de la Société</t>
  </si>
  <si>
    <t>IFU</t>
  </si>
  <si>
    <t>CMTP Burkina Faso SARL</t>
  </si>
  <si>
    <t>00059709E</t>
  </si>
  <si>
    <t>OREZONE BOMBORE SA</t>
  </si>
  <si>
    <t>00065712E</t>
  </si>
  <si>
    <t>KONKERA SA</t>
  </si>
  <si>
    <t>00063250A</t>
  </si>
  <si>
    <t>Burkina Faso Gold SARL</t>
  </si>
  <si>
    <t>00034653W</t>
  </si>
  <si>
    <t>Kiaka Gold SA</t>
  </si>
  <si>
    <t>00023755F</t>
  </si>
  <si>
    <t>Birimian Resources SARL</t>
  </si>
  <si>
    <t>00029551F</t>
  </si>
  <si>
    <t>Roxgold Exploration SARL</t>
  </si>
  <si>
    <t>00065225B</t>
  </si>
  <si>
    <t xml:space="preserve">MURRAY &amp; ROBERTS CEMENTATION </t>
  </si>
  <si>
    <t>00133161L</t>
  </si>
  <si>
    <t>Cim Burkina SA</t>
  </si>
  <si>
    <t>00032300N</t>
  </si>
  <si>
    <t>Etyf et Trade SARL</t>
  </si>
  <si>
    <t>Mana Minerals SARL</t>
  </si>
  <si>
    <t>00007572J</t>
  </si>
  <si>
    <t>SARAMA MINING BURKINA SARL</t>
  </si>
  <si>
    <t>00027503K
00061696G</t>
  </si>
  <si>
    <t>MAKO GOLD SARL</t>
  </si>
  <si>
    <t>00077046F</t>
  </si>
  <si>
    <t>MNG GOLD BURKINA SARL</t>
  </si>
  <si>
    <t>00062653E</t>
  </si>
  <si>
    <t xml:space="preserve">ORKUN GROUP </t>
  </si>
  <si>
    <t>00119535U</t>
  </si>
  <si>
    <t>ACACIA BURKINA FASO EXPLORATION</t>
  </si>
  <si>
    <t>00065913K</t>
  </si>
  <si>
    <t>BNAF</t>
  </si>
  <si>
    <t>High River Gold Mines (West Africa) Ltd.</t>
  </si>
  <si>
    <t>00002927P</t>
  </si>
  <si>
    <t>SOFANEC</t>
  </si>
  <si>
    <t>ESSAKANE EXPLORATION SARL</t>
  </si>
  <si>
    <t>Ciments de l'Afrique (CIMAF)</t>
  </si>
  <si>
    <t>SOCIETE DE VALORISATION DE MINERAIS D'OR(SVMO)</t>
  </si>
  <si>
    <t>High River Gold Exploration Burkina SARL</t>
  </si>
  <si>
    <t>00003167R</t>
  </si>
  <si>
    <t>Soroubat BF</t>
  </si>
  <si>
    <t>Wura Resources SARL</t>
  </si>
  <si>
    <t>00008488E</t>
  </si>
  <si>
    <t>Jilbey Burkina SARL</t>
  </si>
  <si>
    <t>00002929N</t>
  </si>
  <si>
    <t xml:space="preserve">SEMS EXPLORATION BURKINA FASO </t>
  </si>
  <si>
    <t>00009316E</t>
  </si>
  <si>
    <t>Riverstone Resources Burkina SARL</t>
  </si>
  <si>
    <t>00002772D
00012274W</t>
  </si>
  <si>
    <t>BOSS MINERALS SARL</t>
  </si>
  <si>
    <t>00040804H</t>
  </si>
  <si>
    <t>Sabima</t>
  </si>
  <si>
    <t>Global Manutention et Services (GMS) SARL</t>
  </si>
  <si>
    <t>SEGUENEGA MINING SA</t>
  </si>
  <si>
    <t>Orezone Inc. SARL</t>
  </si>
  <si>
    <t>00007345N</t>
  </si>
  <si>
    <t>ANEEMAS</t>
  </si>
  <si>
    <t>RF2007085</t>
  </si>
  <si>
    <t>ILIOS AFRIQUE HOLDING</t>
  </si>
  <si>
    <t xml:space="preserve">WENTWORTH GOLD </t>
  </si>
  <si>
    <t>00011684A</t>
  </si>
  <si>
    <t>CARRIERE GENERALE DU BURKINA SARL</t>
  </si>
  <si>
    <t>00108994B</t>
  </si>
  <si>
    <t>Gold Square Resources</t>
  </si>
  <si>
    <t>00069556U</t>
  </si>
  <si>
    <t>POURA RESOURCES LIMITED SARL</t>
  </si>
  <si>
    <t>Burkina Faso Gold Exploration SARL</t>
  </si>
  <si>
    <t>00034742D</t>
  </si>
  <si>
    <t>Tanlouka SARL</t>
  </si>
  <si>
    <t>00034932K</t>
  </si>
  <si>
    <t>AMPELLA MINING GOLD SARL</t>
  </si>
  <si>
    <t>00009384A</t>
  </si>
  <si>
    <t>NANTOU EXPLORATION</t>
  </si>
  <si>
    <t>COMATRAP</t>
  </si>
  <si>
    <t>Petites Operations Minieres (POM)</t>
  </si>
  <si>
    <t>00004805C</t>
  </si>
  <si>
    <t>Predictive Discovery SARL</t>
  </si>
  <si>
    <t>00023967E</t>
  </si>
  <si>
    <t>SWA SARL</t>
  </si>
  <si>
    <t>00083658Y</t>
  </si>
  <si>
    <t>ER BURKINA EXPLORATION SARL</t>
  </si>
  <si>
    <t>00017156C</t>
  </si>
  <si>
    <t xml:space="preserve">BIRIMIAN EXPLORATION SARL </t>
  </si>
  <si>
    <t>ALBOURY RESOURCES SASU</t>
  </si>
  <si>
    <t>00060406N</t>
  </si>
  <si>
    <t>Agri Bio SARL</t>
  </si>
  <si>
    <t>Balaji Group Mining Kalsaka sa</t>
  </si>
  <si>
    <t>SARAMA FASO SARL</t>
  </si>
  <si>
    <t>00035115X</t>
  </si>
  <si>
    <t>GLOBEX CONSTRUCTION</t>
  </si>
  <si>
    <t>00013515L</t>
  </si>
  <si>
    <t>BIRIMIAN DISCOVERY SARL</t>
  </si>
  <si>
    <t>00049183V</t>
  </si>
  <si>
    <t>BALAJI GROUP COMPANY BURKINA SARL</t>
  </si>
  <si>
    <t>Golden Rim Resources Burkina SARL</t>
  </si>
  <si>
    <t>00027535U</t>
  </si>
  <si>
    <t>Faso Mines et Services sarl</t>
  </si>
  <si>
    <t>Avion Gold Burkina Faso SARL</t>
  </si>
  <si>
    <t>SALMA INTERNATIONAL Sarl</t>
  </si>
  <si>
    <t>00033666X</t>
  </si>
  <si>
    <t xml:space="preserve">RANDGOLD RESSOURCES BURKINA FASO </t>
  </si>
  <si>
    <t>00003744K</t>
  </si>
  <si>
    <t>Autres (Clients SEPB)</t>
  </si>
  <si>
    <t>Argento Exploration BF SARL</t>
  </si>
  <si>
    <t>METALOR SARL</t>
  </si>
  <si>
    <t>Coeffe Alain Roger</t>
  </si>
  <si>
    <t>NOUVELLE COFIBI SARL</t>
  </si>
  <si>
    <t>SAWADOGO Rasmane</t>
  </si>
  <si>
    <t>Iamgold Burkina Exploration sarl</t>
  </si>
  <si>
    <t>YAGO Lazare</t>
  </si>
  <si>
    <t>Yatenga Holdings Limited</t>
  </si>
  <si>
    <t xml:space="preserve">COMPAGNIE VILLAGEOISE D'EXPLOITATION MINIERE </t>
  </si>
  <si>
    <t>00004744P</t>
  </si>
  <si>
    <t>CORAV INTERNATIONAL</t>
  </si>
  <si>
    <t>Miglab Travaux et Service SARL</t>
  </si>
  <si>
    <t>Hounde Exploration BF SARL</t>
  </si>
  <si>
    <t>Societe d'Achat et de Vente d'Or (Sav'Or) SARL</t>
  </si>
  <si>
    <t>TORREJON JULIAN MARTINEZ</t>
  </si>
  <si>
    <t>COMPTOIR BURKINABE DES MINES (CBM)</t>
  </si>
  <si>
    <t>LIGUIDI HOLDCO SARL</t>
  </si>
  <si>
    <t>00042490V</t>
  </si>
  <si>
    <t>KOMET RESOURCES</t>
  </si>
  <si>
    <t>IFU N° 00059052 S</t>
  </si>
  <si>
    <t>Ressources Tangayen SARL</t>
  </si>
  <si>
    <t>00033863Y</t>
  </si>
  <si>
    <t>PINSAPO GOLD SA</t>
  </si>
  <si>
    <t>SARL KABORE OUSSE ET FRERES</t>
  </si>
  <si>
    <t>West African Resources Limited</t>
  </si>
  <si>
    <t>00027465T</t>
  </si>
  <si>
    <t>Belemyida SARL</t>
  </si>
  <si>
    <t>SOCIETE DES CARRIERES DU BURKINA</t>
  </si>
  <si>
    <t>ALTCOM SA</t>
  </si>
  <si>
    <t>EBOMAF</t>
  </si>
  <si>
    <t>BURKINA Resources SARL</t>
  </si>
  <si>
    <t>ATP (AFRICAINE DES TRAVAUX PUBLICS)</t>
  </si>
  <si>
    <t>NAPON Salif</t>
  </si>
  <si>
    <t>ABC MINING</t>
  </si>
  <si>
    <t xml:space="preserve">NEMARO GOLD </t>
  </si>
  <si>
    <t>00034918U</t>
  </si>
  <si>
    <t>FARAFINA Resources SASU</t>
  </si>
  <si>
    <t>OUEDRAOGO DAOUDA</t>
  </si>
  <si>
    <t>C.S.O SARL</t>
  </si>
  <si>
    <t>ECHA</t>
  </si>
  <si>
    <t>SANGUIE EXPLORATION SA</t>
  </si>
  <si>
    <t>HIEN IRENEE</t>
  </si>
  <si>
    <t>RESSOURCES BURKINOR SARL</t>
  </si>
  <si>
    <t>00055532G</t>
  </si>
  <si>
    <t>Phoenix Precious Metals sarl</t>
  </si>
  <si>
    <t>TANGA MINERALS</t>
  </si>
  <si>
    <t>00085307A</t>
  </si>
  <si>
    <t>WEST AFRICAN DEVELOPMENT SARL</t>
  </si>
  <si>
    <t>MAKAWA</t>
  </si>
  <si>
    <t>TRAORE Loze Issouf</t>
  </si>
  <si>
    <t>PROGNOZ EXPLORATION BURKINA SARL</t>
  </si>
  <si>
    <t>00003343N</t>
  </si>
  <si>
    <t>Cullinan SARL</t>
  </si>
  <si>
    <t>ELOHIM GOLD CORPORATION</t>
  </si>
  <si>
    <t>00105274T</t>
  </si>
  <si>
    <t>EKF</t>
  </si>
  <si>
    <t>KONATE Ali</t>
  </si>
  <si>
    <t>Burkina Hydro Services</t>
  </si>
  <si>
    <t>HUSSEIN ASSAF</t>
  </si>
  <si>
    <t>00052838Y</t>
  </si>
  <si>
    <t>Sawadogo Global Business SARL</t>
  </si>
  <si>
    <t>KARAMBIRI YACOUBA</t>
  </si>
  <si>
    <t>KONATE Mamadou</t>
  </si>
  <si>
    <t>LES PREFABRIQUES DU FASO (PREFA) SARL</t>
  </si>
  <si>
    <t>MEDA ALAIN EVARISTE</t>
  </si>
  <si>
    <t>China Longfa sarl</t>
  </si>
  <si>
    <t>NARE ET FRERES (SONAF) SA</t>
  </si>
  <si>
    <t>SAWADOGO Saidou</t>
  </si>
  <si>
    <t>KABORE Madeleine</t>
  </si>
  <si>
    <t>ASI BF</t>
  </si>
  <si>
    <t>00056258A</t>
  </si>
  <si>
    <t>SOCIETE DES MINES DU FASO SARL</t>
  </si>
  <si>
    <t>00092481C</t>
  </si>
  <si>
    <t>SOOM SARL</t>
  </si>
  <si>
    <t>Nabil Services Afrique SARL</t>
  </si>
  <si>
    <t>SAHEL FORAGE SA</t>
  </si>
  <si>
    <t>ESCALEDOR SARL</t>
  </si>
  <si>
    <t>ALPHA &amp; OMEGA</t>
  </si>
  <si>
    <t>DONESSOUNE Jean</t>
  </si>
  <si>
    <t>Idani Molebdi Dit Sarlyouba</t>
  </si>
  <si>
    <t>TOE Brahima</t>
  </si>
  <si>
    <t>AMPELLA RESOURCES BURKINA FASO</t>
  </si>
  <si>
    <t>00051386U</t>
  </si>
  <si>
    <t>KONKOBO Issaka</t>
  </si>
  <si>
    <t>ACC Ressources sarl</t>
  </si>
  <si>
    <t>Wend panga Multi Compagny</t>
  </si>
  <si>
    <t>LINION GOLD  SARL</t>
  </si>
  <si>
    <t>Best Gold International</t>
  </si>
  <si>
    <t>Laafi la Boumbou Or sarl</t>
  </si>
  <si>
    <t>SOGESS GOLD TRADING (SGT) SARL</t>
  </si>
  <si>
    <t>OREX RESOURCES OR SARL</t>
  </si>
  <si>
    <t>TOUGOUYA KOKO OR SARL</t>
  </si>
  <si>
    <t>SOCOM- BF</t>
  </si>
  <si>
    <t>Comptoir d'or EUSKALOR</t>
  </si>
  <si>
    <t>GOLD Groza Diamonds SARL</t>
  </si>
  <si>
    <t>HAMDANE-OR</t>
  </si>
  <si>
    <t>Burkina Gold Counter sarl</t>
  </si>
  <si>
    <t>COVEMI</t>
  </si>
  <si>
    <t>ALTEIA SARL</t>
  </si>
  <si>
    <t>Construction et Exploitation Burkina sa</t>
  </si>
  <si>
    <t>BURKINA GOLD INCENTIVE</t>
  </si>
  <si>
    <t>Société Minière du Nord sarl</t>
  </si>
  <si>
    <t>Managem SARL</t>
  </si>
  <si>
    <t>SOCIETE DES MINE DE SAQUIN SARL</t>
  </si>
  <si>
    <t>Société BIRBA Hamidou et Fils  (SOBIF)</t>
  </si>
  <si>
    <t>Birim Goldfields Ltd burkina sarl</t>
  </si>
  <si>
    <t>00011425X</t>
  </si>
  <si>
    <t>BISSA HOLDCO</t>
  </si>
  <si>
    <t>Black Star Ressources Africa SASU</t>
  </si>
  <si>
    <t>PRECISION RESOURCES SARL</t>
  </si>
  <si>
    <t>FISA</t>
  </si>
  <si>
    <t>NEXUS GOLD CORP BURKINA</t>
  </si>
  <si>
    <t>COTEXMIN-KHA</t>
  </si>
  <si>
    <t>DRP INVEST</t>
  </si>
  <si>
    <t>00098019R</t>
  </si>
  <si>
    <t>OUEDRAOGO Moussa</t>
  </si>
  <si>
    <t>Saha Immobilier SA</t>
  </si>
  <si>
    <t xml:space="preserve">CHERIFA HOLDING </t>
  </si>
  <si>
    <t>00088713H</t>
  </si>
  <si>
    <t>KIETEGA ADAMA</t>
  </si>
  <si>
    <t>OUEDRAOGO LAMINE</t>
  </si>
  <si>
    <t>SOW Soumaila</t>
  </si>
  <si>
    <t>BOUBOUCARI MOUSSA</t>
  </si>
  <si>
    <t>HIEN SIE BLAISE</t>
  </si>
  <si>
    <t>ETIA MINING</t>
  </si>
  <si>
    <t>OUEDRAOGO/YOUNGA Fatima justine</t>
  </si>
  <si>
    <t>PAKMOAGDA Sambo</t>
  </si>
  <si>
    <t>SOCOGED SARL</t>
  </si>
  <si>
    <t>TIGAHIRE Tiebelehire Kodjo Pascal</t>
  </si>
  <si>
    <t>OUEDRAOGO Mahanmadou</t>
  </si>
  <si>
    <t xml:space="preserve">SANU RESOURCES BURKINA </t>
  </si>
  <si>
    <t>00008443H</t>
  </si>
  <si>
    <t>SAHAURUM SA</t>
  </si>
  <si>
    <t>OUEDRAOGO ABDOUL AZIZ</t>
  </si>
  <si>
    <t>BOUGOUMA ANTOINE THEOPHANE</t>
  </si>
  <si>
    <t xml:space="preserve">GENERALE DE MINES ET CARRIERES </t>
  </si>
  <si>
    <t>00013401W</t>
  </si>
  <si>
    <t>WEST AFRICAN CONSTRUCTION AND MANUFACTURE (WACOM SARL)</t>
  </si>
  <si>
    <t>KARMA Exploration sarl</t>
  </si>
  <si>
    <t>PROGRESS MINERALS SARL</t>
  </si>
  <si>
    <t>Construction et Exploration</t>
  </si>
  <si>
    <t>TRAORHE AIME CONSTANT</t>
  </si>
  <si>
    <t>AXELLE BUSINESS and TRADING SARL</t>
  </si>
  <si>
    <t>00051703Z</t>
  </si>
  <si>
    <t>BONKOUNGOU BAOUINDSIDA HERMANN</t>
  </si>
  <si>
    <t>SAWADOGO Mohamadi</t>
  </si>
  <si>
    <t>NAABA MINING</t>
  </si>
  <si>
    <t>KABORE WEND-DINMADEGRE NARCISSE</t>
  </si>
  <si>
    <t>OUEDRAOGO Ousseni</t>
  </si>
  <si>
    <t>OUEDRAOGO Morou François</t>
  </si>
  <si>
    <t>OUEDRAOGO Abdoulaye</t>
  </si>
  <si>
    <t>BURED</t>
  </si>
  <si>
    <t>EXMA</t>
  </si>
  <si>
    <t>Lochim Logistics-Int</t>
  </si>
  <si>
    <t>Ouedraogo Soumaila Ismael</t>
  </si>
  <si>
    <t>ANTHONY GABRIEL SARL</t>
  </si>
  <si>
    <t>OUEDRAOGO ESPERANCE BABODO MARIE THERESE</t>
  </si>
  <si>
    <t>TT MINING</t>
  </si>
  <si>
    <t>GAYERI RESOURCES SARL</t>
  </si>
  <si>
    <t>AZIMO</t>
  </si>
  <si>
    <t>ENERMIN INTERNATIONAL</t>
  </si>
  <si>
    <t xml:space="preserve">BOSS GOLD SARL </t>
  </si>
  <si>
    <t>00022991L</t>
  </si>
  <si>
    <t>SPHINX EXPLORATION OF BURKINA (SEB)</t>
  </si>
  <si>
    <t>YOUNGA Fatima Justine</t>
  </si>
  <si>
    <t>DIAMBALLA HAMSATOU ISSAKA</t>
  </si>
  <si>
    <t>MILLOGO Dieu-Donné Hubert</t>
  </si>
  <si>
    <t>KABRE Boureima</t>
  </si>
  <si>
    <t>ETRUSCAN RESOURCES BURKINA FASO</t>
  </si>
  <si>
    <t>BURED SARL</t>
  </si>
  <si>
    <t>KABOUI Emmanuel</t>
  </si>
  <si>
    <t>KABOUI Franck Evariste</t>
  </si>
  <si>
    <t>OUSSE BINKOETE Albert</t>
  </si>
  <si>
    <t>KINDO Harouna</t>
  </si>
  <si>
    <t>ASM Engineering and Consulting sarl</t>
  </si>
  <si>
    <t>BG - SOLUTION SARL</t>
  </si>
  <si>
    <t>KINDO Mohamed Bassirou</t>
  </si>
  <si>
    <t>JC Natural Gold sarl</t>
  </si>
  <si>
    <t>KABORE Oumar</t>
  </si>
  <si>
    <t>OUEDRAOGO ABDOUL KADER</t>
  </si>
  <si>
    <t>SOCIETE DES MINIERS BURKINABE POUR LE DEVELOPPEMNT (SOMIBUD) SARL</t>
  </si>
  <si>
    <t>BURKINA GOLD SOUK SARL</t>
  </si>
  <si>
    <t>Cadastal Mining Corporation</t>
  </si>
  <si>
    <t>YAMARYA SARL</t>
  </si>
  <si>
    <t>SOMDA Adolph</t>
  </si>
  <si>
    <t>SEG-NA BTP</t>
  </si>
  <si>
    <t>SAMPEBRE R.LAURENT</t>
  </si>
  <si>
    <t>MININGOU Boowendsom Claude A</t>
  </si>
  <si>
    <t>Diamond Cement Burkina SARL</t>
  </si>
  <si>
    <t>COMPAORE KISWENDSIDA NADEGE</t>
  </si>
  <si>
    <t>ENTREPRISE DE TOUTES CONSTRUCTIONS</t>
  </si>
  <si>
    <t>BURKINA MINES ET CARRIERES</t>
  </si>
  <si>
    <t>Geoscience Servive and Services sarl</t>
  </si>
  <si>
    <t>DIASSO KALILOU GHISLAIN</t>
  </si>
  <si>
    <t>Great Wall Rock Mining Limited</t>
  </si>
  <si>
    <t>BAMBARA Salam</t>
  </si>
  <si>
    <t>GARANTIE SERVICES</t>
  </si>
  <si>
    <t>Bourougou Sebi</t>
  </si>
  <si>
    <t>ZSMK SARL</t>
  </si>
  <si>
    <t>PARE Karim</t>
  </si>
  <si>
    <t>SANOU Boubacar</t>
  </si>
  <si>
    <t>OUEDRAOGO TEGAWENDE ULRICH GHISLAIN</t>
  </si>
  <si>
    <t>NIKIEMA Tinkoulga Paul</t>
  </si>
  <si>
    <t>Middle Island Resources Ltd.</t>
  </si>
  <si>
    <t>ZIADA ROLAND OLIVIER</t>
  </si>
  <si>
    <t>SACBA-TP</t>
  </si>
  <si>
    <t>NAFA Mining sarl</t>
  </si>
  <si>
    <t>SOREXMINES-BURKINA</t>
  </si>
  <si>
    <t>ZONGO JACQUES TEEGAWENDE</t>
  </si>
  <si>
    <t>OUEDRAOGO ISSA PARATE</t>
  </si>
  <si>
    <t>ZONGO ANGE JEAN-BAPTISTE</t>
  </si>
  <si>
    <t>OUEDRAOGO Abdoul Ismael</t>
  </si>
  <si>
    <t>MOR GEOEXPLORER</t>
  </si>
  <si>
    <t xml:space="preserve">MANUFACTURE DES HUILES DU FASO, SOCIETE A RESPONSABILTE LIMITE </t>
  </si>
  <si>
    <t>00080029D</t>
  </si>
  <si>
    <t>NEBIE ALAIN GEORGES</t>
  </si>
  <si>
    <t>FARFINA RESOURCES SASU</t>
  </si>
  <si>
    <t>00076914H</t>
  </si>
  <si>
    <t>WOULA Mining sarl</t>
  </si>
  <si>
    <t>KANIS INTERNATIONAL</t>
  </si>
  <si>
    <t>EBURNEAN RESOURCES LIMITED</t>
  </si>
  <si>
    <t>BONKOUNGOU HIBRASMA</t>
  </si>
  <si>
    <t>METAUX SAV'OR SARL</t>
  </si>
  <si>
    <t>COMPAGNIE SAHELIENNE D'ENTREPRISE</t>
  </si>
  <si>
    <t>SAMAFO BURKINA FASO SA</t>
  </si>
  <si>
    <t>PYRAMIDE-M</t>
  </si>
  <si>
    <t>GOLDEN STAR EXPLORATION BURKINA FASO</t>
  </si>
  <si>
    <t>00013723W</t>
  </si>
  <si>
    <t>Cimfaso SARL</t>
  </si>
  <si>
    <t>BOUDO ARISTIDE JEAN CLEMENT</t>
  </si>
  <si>
    <t>OUEDRAOGO / YOUNGA Fatimata justine</t>
  </si>
  <si>
    <t>LOROPENI RESOURCES</t>
  </si>
  <si>
    <t xml:space="preserve">NIGNAN Baliby Yilé Didier </t>
  </si>
  <si>
    <t>RUEGGER Réné Julien</t>
  </si>
  <si>
    <t>Carrières Mines Travaux Publics BF</t>
  </si>
  <si>
    <t xml:space="preserve">SOCIETE DE TRAVAUX DE RECHERCHE ET D'EXPLOITATION MINIERE ET COMPAGNIE </t>
  </si>
  <si>
    <t>00015483U</t>
  </si>
  <si>
    <t xml:space="preserve">VOLTA PROPERTIES </t>
  </si>
  <si>
    <t>00030007W</t>
  </si>
  <si>
    <t>CAPFORE</t>
  </si>
  <si>
    <t>GEOTEAM EXPLORATATION COMPAGNY (GECO) SARL</t>
  </si>
  <si>
    <t xml:space="preserve">GAOUA MINERALS </t>
  </si>
  <si>
    <t>00011789M</t>
  </si>
  <si>
    <t>EXMA LIGHT SARL</t>
  </si>
  <si>
    <t>DABRE Mamoudou</t>
  </si>
  <si>
    <t>CLUFF GOLD SEGA SARL</t>
  </si>
  <si>
    <t>TANOU Bassenou</t>
  </si>
  <si>
    <t>ZONGO Sahada</t>
  </si>
  <si>
    <t>BOGNANA LARISSA BERENGERE</t>
  </si>
  <si>
    <t>HIBRASMA BONKOUNGOU</t>
  </si>
  <si>
    <t>00109952D</t>
  </si>
  <si>
    <t>KINDO Saidou</t>
  </si>
  <si>
    <t>ZALLE  MALICK</t>
  </si>
  <si>
    <t>SANON SINI</t>
  </si>
  <si>
    <t>SAVADOGO Mamouna (Halim Service)</t>
  </si>
  <si>
    <t>TRAORE Kélémory</t>
  </si>
  <si>
    <t>OUATTARA Soungalo</t>
  </si>
  <si>
    <t>GUEBRE MOUSSA</t>
  </si>
  <si>
    <t xml:space="preserve">PLANETTE GOLD SARL </t>
  </si>
  <si>
    <t>00049556L</t>
  </si>
  <si>
    <t xml:space="preserve">TRADECOM INDUSTRIES </t>
  </si>
  <si>
    <t>00022865T</t>
  </si>
  <si>
    <t xml:space="preserve">ORAFRIC </t>
  </si>
  <si>
    <t>00041973C</t>
  </si>
  <si>
    <t xml:space="preserve">SOCIETE MINIERE DU BURKINA </t>
  </si>
  <si>
    <t>00075840V</t>
  </si>
  <si>
    <t>AFC CONSTELOR SARL</t>
  </si>
  <si>
    <t>Kaya Exploration SARL</t>
  </si>
  <si>
    <t>00037265J</t>
  </si>
  <si>
    <t xml:space="preserve">GOLD FIELDS BURKINA FASO SARL </t>
  </si>
  <si>
    <t>00000163H</t>
  </si>
  <si>
    <t xml:space="preserve">PANTHERA (BURKINA) RESOURCES </t>
  </si>
  <si>
    <t>00108127U</t>
  </si>
  <si>
    <t>Société d'Exploitation Minière Korga (SEMIKO) SARL</t>
  </si>
  <si>
    <t xml:space="preserve">SOCIETE DE TRANSPORT ET D'EXPLOITATION MINIÈRE </t>
  </si>
  <si>
    <t>00021338X</t>
  </si>
  <si>
    <t xml:space="preserve">EXTRACOR CANADA MINING LTD </t>
  </si>
  <si>
    <t>00033652T</t>
  </si>
  <si>
    <t xml:space="preserve">PARTENARIAT NATIONAL DE L'EAU DU BF </t>
  </si>
  <si>
    <t>00048556T</t>
  </si>
  <si>
    <t>BAKY JOACHIM</t>
  </si>
  <si>
    <t>Sogea-Satom/DTP</t>
  </si>
  <si>
    <t>00004428 D</t>
  </si>
  <si>
    <t xml:space="preserve">GROUPE SORGA INTERNATIONALE </t>
  </si>
  <si>
    <t>00066600W</t>
  </si>
  <si>
    <t>OUEDRAOGO SAIDOU</t>
  </si>
  <si>
    <t>ECTB</t>
  </si>
  <si>
    <t xml:space="preserve">TIENU BUAMA SERVISES </t>
  </si>
  <si>
    <t>00110429P</t>
  </si>
  <si>
    <t xml:space="preserve">COMPTOIR BURKINABE DE METAUX PRECIEUX </t>
  </si>
  <si>
    <t>00040644T</t>
  </si>
  <si>
    <t>SOLNA RESOURCES SARL</t>
  </si>
  <si>
    <t>TENIN TRAORE</t>
  </si>
  <si>
    <t>00046604P</t>
  </si>
  <si>
    <t>Beni Mining International</t>
  </si>
  <si>
    <t>00117491Y</t>
  </si>
  <si>
    <t>BEGE</t>
  </si>
  <si>
    <t>HOPE INTERNATIONAL SARL</t>
  </si>
  <si>
    <t xml:space="preserve">SOCIETE DE RECHERCHE ET D'EXPLOITATION MINIÈRE DU FASO </t>
  </si>
  <si>
    <t>00043936P</t>
  </si>
  <si>
    <t>Phoenix</t>
  </si>
  <si>
    <t xml:space="preserve">SONTAY MINERALS RESEARCH &amp; SERVICES,INC </t>
  </si>
  <si>
    <t>00095679Z</t>
  </si>
  <si>
    <t>Geoscience service and Services</t>
  </si>
  <si>
    <t>West Africa Gold Company sarl</t>
  </si>
  <si>
    <t>Shaniel sarl</t>
  </si>
  <si>
    <t>COMPPAORE Noufou</t>
  </si>
  <si>
    <t>African Ressources Trading</t>
  </si>
  <si>
    <t>NORDGOLD YEOU SA</t>
  </si>
  <si>
    <t>00081437X</t>
  </si>
  <si>
    <t>SANOGO Abou Dramane</t>
  </si>
  <si>
    <t>KIEMA Boukaré</t>
  </si>
  <si>
    <t>Goama Raphael Zoungrana</t>
  </si>
  <si>
    <t>SANA Gold Exploration</t>
  </si>
  <si>
    <t>GLOBALEX MINING</t>
  </si>
  <si>
    <t>ETS SARL</t>
  </si>
  <si>
    <t>OUEDRAOGO Christian Baodassom</t>
  </si>
  <si>
    <t>Soutra Mining SARL</t>
  </si>
  <si>
    <t>SANFOR SARL</t>
  </si>
  <si>
    <t>HAMA Hamidou</t>
  </si>
  <si>
    <t>KABOUI Stephane</t>
  </si>
  <si>
    <t>CIM CARRIERE SARL</t>
  </si>
  <si>
    <t>Africa mining International Services</t>
  </si>
  <si>
    <t>DICKO Hama</t>
  </si>
  <si>
    <t>KANAZOE INOUSSA</t>
  </si>
  <si>
    <t>Millenium Mining</t>
  </si>
  <si>
    <t>TOURE Seydou</t>
  </si>
  <si>
    <t>TROPIC AGRO CHEM</t>
  </si>
  <si>
    <t>TIENDREBEOGO YVES EDGARD</t>
  </si>
  <si>
    <t>YOUNGA Jean Marie Boukari</t>
  </si>
  <si>
    <t>SIMBORO Daouda</t>
  </si>
  <si>
    <t xml:space="preserve">SOMIXIA GROUP </t>
  </si>
  <si>
    <t>00079155D</t>
  </si>
  <si>
    <t xml:space="preserve">SOCIETE YENOU YE N'POUN DOG BILA GOLD MINING SARL </t>
  </si>
  <si>
    <t>00075677Y</t>
  </si>
  <si>
    <t>Groupe Quebec-Afrique</t>
  </si>
  <si>
    <t>HASSABALLA ELTAYEB BASHIR AHMED</t>
  </si>
  <si>
    <t>GUINDO ABDOULAYE</t>
  </si>
  <si>
    <t>HOUME Groupe pour le Developppement</t>
  </si>
  <si>
    <t>KINDO Abdoulaye</t>
  </si>
  <si>
    <t>KANAZOE KASSOUM</t>
  </si>
  <si>
    <t>KABOUI Lionel</t>
  </si>
  <si>
    <t>GUIRO Exploration sarl</t>
  </si>
  <si>
    <t>Macis Gold Trading sarl</t>
  </si>
  <si>
    <t>BAZEMO Gisèle</t>
  </si>
  <si>
    <t>KABORE T. DIDIER</t>
  </si>
  <si>
    <t>Barkim Gold and Services</t>
  </si>
  <si>
    <t>CIGEM</t>
  </si>
  <si>
    <t>KANOUI STEPHANE</t>
  </si>
  <si>
    <t>GROUPE FILCAN INTERNATIONAL SARL</t>
  </si>
  <si>
    <t>AFC-C onstelor</t>
  </si>
  <si>
    <t>GROUPE ETDF</t>
  </si>
  <si>
    <t>Geo Plus Survey sarl</t>
  </si>
  <si>
    <t>KABORE Stephanie Bertille</t>
  </si>
  <si>
    <t>Sahel Concasse</t>
  </si>
  <si>
    <t>ROADS ENERGY Etudes et Constructions</t>
  </si>
  <si>
    <t>SONGOTOUA Karim</t>
  </si>
  <si>
    <t>OUEDRAOGO KEP H.</t>
  </si>
  <si>
    <t>OUEDRAOGO Boukary</t>
  </si>
  <si>
    <t>NIKIEMA Mahamadou</t>
  </si>
  <si>
    <t>Notre Terre</t>
  </si>
  <si>
    <t>YAOGHO Dieudonné samson</t>
  </si>
  <si>
    <t>OUEDRAOGO Kiswensida Ahmed</t>
  </si>
  <si>
    <t>SAWADOGO Tampoure Saidou</t>
  </si>
  <si>
    <t>OUEDRAOGO Karim</t>
  </si>
  <si>
    <t>NACANABO Mamoudou</t>
  </si>
  <si>
    <t>SANEM MINING</t>
  </si>
  <si>
    <t>SOME Oumarou François de Sales</t>
  </si>
  <si>
    <t>Mandjou consult</t>
  </si>
  <si>
    <t>OUEDRAOGO NEREOUAYA HAUB KENZY K.</t>
  </si>
  <si>
    <t>YAO Salimata Ariane</t>
  </si>
  <si>
    <t>SAVADOGO Mahamadou</t>
  </si>
  <si>
    <t xml:space="preserve">NEWA BURKINA SASU </t>
  </si>
  <si>
    <t>00033818N</t>
  </si>
  <si>
    <t xml:space="preserve">WEST AFRICAN ENERGY </t>
  </si>
  <si>
    <t>00015427X</t>
  </si>
  <si>
    <t>CASSEZ</t>
  </si>
  <si>
    <t xml:space="preserve">HIDDEN RESOURCES </t>
  </si>
  <si>
    <t>00075036G</t>
  </si>
  <si>
    <t xml:space="preserve">LIGUIDI MALGUEM JOINT VENTURE </t>
  </si>
  <si>
    <t>00015047J</t>
  </si>
  <si>
    <t>Bouéré Or sarl</t>
  </si>
  <si>
    <t>KORBEOGO W. Ambroise</t>
  </si>
  <si>
    <t xml:space="preserve"> KABOUI EMMANUEL</t>
  </si>
  <si>
    <t>Entreprise Hermes</t>
  </si>
  <si>
    <t>E.T.P.S. SARL</t>
  </si>
  <si>
    <t>Groupe Burkina Gold International</t>
  </si>
  <si>
    <t>KINDO Boureima</t>
  </si>
  <si>
    <t>HIDDEN Resources sarl</t>
  </si>
  <si>
    <t>ERCIN Zafer</t>
  </si>
  <si>
    <t>EMK</t>
  </si>
  <si>
    <t>COMPAORE Mouniratou S. Ghislaine</t>
  </si>
  <si>
    <t>KABORE Inoussa</t>
  </si>
  <si>
    <t>Groupe SOLAM SARL</t>
  </si>
  <si>
    <t>KABORE Ibrahim</t>
  </si>
  <si>
    <t>I AM GOLD RESSOURCES</t>
  </si>
  <si>
    <t>BONKOUNGOU ABDOUL Aziz Josue</t>
  </si>
  <si>
    <t>KOLOGO Silvère Romuald</t>
  </si>
  <si>
    <t>BIKIENGA Saidou</t>
  </si>
  <si>
    <t>Afric Carrieres SARL</t>
  </si>
  <si>
    <t>KAGUEMBEGA/ZONGO ZOURE ELISABETH</t>
  </si>
  <si>
    <t>KOUMANGDIWE ADA</t>
  </si>
  <si>
    <t>ECW</t>
  </si>
  <si>
    <t>IRIA Nasirou</t>
  </si>
  <si>
    <t>KINDO Sidi Ahmed</t>
  </si>
  <si>
    <t>ILBOUDO Aminata</t>
  </si>
  <si>
    <t>ARTIGUES Yannick Mickael</t>
  </si>
  <si>
    <t>KINDO DAOUDA</t>
  </si>
  <si>
    <t>DOULKOUM OR et Métaux Précieux</t>
  </si>
  <si>
    <t>Iamgold Minerals Burkina</t>
  </si>
  <si>
    <t>GOLD GROZA DIAMONDS</t>
  </si>
  <si>
    <t>KABRE CYRILLE</t>
  </si>
  <si>
    <t>DOH OR SARL</t>
  </si>
  <si>
    <t>KINDO Halidou</t>
  </si>
  <si>
    <t>DIASSO Zenabou</t>
  </si>
  <si>
    <t>Gayery Resources sarl</t>
  </si>
  <si>
    <t>BUTTER GOLD SERVICE</t>
  </si>
  <si>
    <t>BANSE Martin</t>
  </si>
  <si>
    <t>Alain Roger COEFE</t>
  </si>
  <si>
    <t>BANHORO Daniel</t>
  </si>
  <si>
    <t>Christ in me Mining and Minerals trading sarl</t>
  </si>
  <si>
    <t>KAFANDO MAXIME</t>
  </si>
  <si>
    <t>Africa Logistics SA</t>
  </si>
  <si>
    <t>Bur Cand International</t>
  </si>
  <si>
    <t>BONKOUNGOU Rimnéa</t>
  </si>
  <si>
    <t>Bukima sa</t>
  </si>
  <si>
    <t>DIALLO Saidou</t>
  </si>
  <si>
    <t>B2I</t>
  </si>
  <si>
    <t>ABDOUL FADH SERVICES</t>
  </si>
  <si>
    <t>ETPS SARL</t>
  </si>
  <si>
    <t>Gold House Faso</t>
  </si>
  <si>
    <t>Groupe CEMGE</t>
  </si>
  <si>
    <t>COMIGOL</t>
  </si>
  <si>
    <t>SAREM SARL</t>
  </si>
  <si>
    <t>ZERBO Seydou</t>
  </si>
  <si>
    <t>Ouoba Bapougni Georges Gustave</t>
  </si>
  <si>
    <t>Ouédraogo Fatoumata Gnouma Djélika</t>
  </si>
  <si>
    <t>TRAORE Soumana</t>
  </si>
  <si>
    <t>TRAORE Salifou</t>
  </si>
  <si>
    <t>OZ Resources sarl</t>
  </si>
  <si>
    <t>SINARE Anasse</t>
  </si>
  <si>
    <t>YAMEOGO Mahamoudou</t>
  </si>
  <si>
    <t>OUEDRAOGO CYRIAQUE B M</t>
  </si>
  <si>
    <t>SANA Adama</t>
  </si>
  <si>
    <t>SIMPORE Ami</t>
  </si>
  <si>
    <t>ZOUNGRANA Benedicta Paterne</t>
  </si>
  <si>
    <t>TRAORE MOUSSA</t>
  </si>
  <si>
    <t>Société SOCOTAF</t>
  </si>
  <si>
    <t>SIDIBE Amadou</t>
  </si>
  <si>
    <t>OZ Mining MUHENDISLIK LAAHHUT</t>
  </si>
  <si>
    <t>TRAORE MOFFA Bernadette</t>
  </si>
  <si>
    <t>SANOU Karime</t>
  </si>
  <si>
    <t>Zelo Trading sarl</t>
  </si>
  <si>
    <t>VAL-CONSTRUCTION Burkina sa</t>
  </si>
  <si>
    <t>ZONGO Rasmané</t>
  </si>
  <si>
    <t>SWISS GOLD VALUE</t>
  </si>
  <si>
    <t>TRAORE KALIMOU</t>
  </si>
  <si>
    <t>Zeni Minerals</t>
  </si>
  <si>
    <t>OUEDRAOGO Issa Pakouriyanga</t>
  </si>
  <si>
    <t>OUEDRAOGO Idrissa</t>
  </si>
  <si>
    <t>ZONGO W. Solange</t>
  </si>
  <si>
    <t>ZONGO Aicha</t>
  </si>
  <si>
    <t>SOME W. Jean Marc</t>
  </si>
  <si>
    <t>VRM SARL</t>
  </si>
  <si>
    <t>SOME Ousmane François de Salles</t>
  </si>
  <si>
    <t>NARE Athanase</t>
  </si>
  <si>
    <t>SAWADOGO Yembila</t>
  </si>
  <si>
    <t>Volta Resources management</t>
  </si>
  <si>
    <t>ZONGO YEWABI</t>
  </si>
  <si>
    <t>NANA Née SAGARA Djénéba</t>
  </si>
  <si>
    <t>QUEBEC AFRIQUE CARRIERE</t>
  </si>
  <si>
    <t>TEMFOR-SARL</t>
  </si>
  <si>
    <t>OGA Services</t>
  </si>
  <si>
    <t>OUOBA Bapougni</t>
  </si>
  <si>
    <t>SAWADOGO Salimata</t>
  </si>
  <si>
    <t>TAPSOBA Delwende Parfait King Mandela</t>
  </si>
  <si>
    <t>ZONGO Issaka</t>
  </si>
  <si>
    <t>OUEDRAOGO SANA Hubert</t>
  </si>
  <si>
    <t>Touch of Gold</t>
  </si>
  <si>
    <t>SANKARA Sita</t>
  </si>
  <si>
    <t>YODA MOHAWOYA</t>
  </si>
  <si>
    <t>TAL SOUGRI OR</t>
  </si>
  <si>
    <t>SAWADOGO Hatte Harouna</t>
  </si>
  <si>
    <t>TSR GTI SA</t>
  </si>
  <si>
    <t>TOE Djibril</t>
  </si>
  <si>
    <t>Sté IBADOU-ELRAHMAN SARL</t>
  </si>
  <si>
    <t>NIKIEMA Florence Alirban</t>
  </si>
  <si>
    <t>Zelominerals</t>
  </si>
  <si>
    <t>SAWADOGO ADAMA</t>
  </si>
  <si>
    <t>SAWADOGO Abdoul Fadhel Kabyr</t>
  </si>
  <si>
    <t>sarl Burkina Gold incentive</t>
  </si>
  <si>
    <t>JACQUES TEEGAWENDE ZONGO</t>
  </si>
  <si>
    <t>00138507E</t>
  </si>
  <si>
    <t xml:space="preserve">RESSOURCES OUANGO </t>
  </si>
  <si>
    <t>00058713X</t>
  </si>
  <si>
    <t xml:space="preserve">RESSOURCES MOUHOUN </t>
  </si>
  <si>
    <t>00058714K</t>
  </si>
  <si>
    <t xml:space="preserve">RESSOURCES FITINI </t>
  </si>
  <si>
    <t>00058710L</t>
  </si>
  <si>
    <t xml:space="preserve">RESSOURCES FERKE </t>
  </si>
  <si>
    <t>00058715F</t>
  </si>
  <si>
    <t xml:space="preserve">SOCIETE DE GRANIT ET MARBRE DU BURKINA </t>
  </si>
  <si>
    <t>00012040S</t>
  </si>
  <si>
    <t>Oui</t>
  </si>
  <si>
    <t>Non</t>
  </si>
  <si>
    <t>Actionnaire</t>
  </si>
  <si>
    <t xml:space="preserve">% </t>
  </si>
  <si>
    <t>Nationalité de l'Entité</t>
  </si>
  <si>
    <t>L'entité est-elle cotée en bourse, ou filiale à 100 % d'une Entreprise cotée en bourse ? (Oui/non)</t>
  </si>
  <si>
    <t>Si Oui - Place boursière</t>
  </si>
  <si>
    <t>IAMGOLD CORPORATION - ESSAKANE SA</t>
  </si>
  <si>
    <t>Etat burkinabé</t>
  </si>
  <si>
    <t>Burkina Faso</t>
  </si>
  <si>
    <t>N/a</t>
  </si>
  <si>
    <t>Canadienne</t>
  </si>
  <si>
    <t>T.S.E. Toronto Stock Exchange N.Y.S.E. - New York Stock Exchange</t>
  </si>
  <si>
    <t>FINAL-IMG-2020-Management-Information-Circular-May-29-2020-(1).pdf (q4cdn.com)</t>
  </si>
  <si>
    <t>Londres</t>
  </si>
  <si>
    <t>Toronto</t>
  </si>
  <si>
    <t>Toronto (TSX)</t>
  </si>
  <si>
    <t>https://www.sedar.com/FindCompanyDocuments.do</t>
  </si>
  <si>
    <t>Avesoro</t>
  </si>
  <si>
    <t>Turquie</t>
  </si>
  <si>
    <t>N/A</t>
  </si>
  <si>
    <t>https://avesoro.com/corporate/board/</t>
  </si>
  <si>
    <t>HRG</t>
  </si>
  <si>
    <t>BOUNDARY VENTURES LIMITED FILIALE 100% DE TREVALI</t>
  </si>
  <si>
    <t>Bermuda</t>
  </si>
  <si>
    <t xml:space="preserve">https://www.zonebourse.com/cours/action/TREVALI-MINING-CORPORATIO-6714470/societe/  </t>
  </si>
  <si>
    <t xml:space="preserve">NETIANA MINING COMPANY (NMC) </t>
  </si>
  <si>
    <t>Jersey Natiana Mining Ltd</t>
  </si>
  <si>
    <t xml:space="preserve">Jersey </t>
  </si>
  <si>
    <t>TERANGA GOLD CORPORATION</t>
  </si>
  <si>
    <t>https://www.zonebourse.com/cours/action/TERANGA-GOLD-CORPORATION-6864864/societe/</t>
  </si>
  <si>
    <t>CHANNEL RESOURCES</t>
  </si>
  <si>
    <t>Groupe Endeavour Mining</t>
  </si>
  <si>
    <t>https://www.sedar.com/</t>
  </si>
  <si>
    <t xml:space="preserve">Karma Mining Holding </t>
  </si>
  <si>
    <t>www.sedar.com</t>
  </si>
  <si>
    <t>www.avesoro.com</t>
  </si>
  <si>
    <t>Cadres supérieurs</t>
  </si>
  <si>
    <t>Sociétés</t>
  </si>
  <si>
    <t>Statut</t>
  </si>
  <si>
    <t>Niveau professionnel</t>
  </si>
  <si>
    <t>Genre</t>
  </si>
  <si>
    <t>Nationalité</t>
  </si>
  <si>
    <t>Burkinabé</t>
  </si>
  <si>
    <t>Etrangère</t>
  </si>
  <si>
    <t>Permanents</t>
  </si>
  <si>
    <t xml:space="preserve">Hommes </t>
  </si>
  <si>
    <t>Techniciens supérieurs et cadres moyens</t>
  </si>
  <si>
    <t xml:space="preserve">Techniciens, agents de maitrise et ouvriers qualifiés </t>
  </si>
  <si>
    <t xml:space="preserve">Employés, ouvriers, apprentis </t>
  </si>
  <si>
    <t>Contractuels</t>
  </si>
  <si>
    <t xml:space="preserve"> Total </t>
  </si>
  <si>
    <t>NANTOU MINING BF SA</t>
  </si>
  <si>
    <t>Total Général</t>
  </si>
  <si>
    <t>Masse salariale en FCFA</t>
  </si>
  <si>
    <t>Région du Bénéficiaire</t>
  </si>
  <si>
    <t>Essakane / OUDALAN</t>
  </si>
  <si>
    <t>TALATOU CONSTRUCTION</t>
  </si>
  <si>
    <t>SOCIETE BAMOYE IMPORT EXPORT (SBIE) SARL</t>
  </si>
  <si>
    <t>Ouagadougou</t>
  </si>
  <si>
    <t>NIANKORODOUGOU</t>
  </si>
  <si>
    <t>Nature</t>
  </si>
  <si>
    <t>Paiements en Numéraire</t>
  </si>
  <si>
    <t>Description</t>
  </si>
  <si>
    <t>Paiements en nature (sous forme de projet)</t>
  </si>
  <si>
    <t>Base juridique du paiement (Réf de la convention, Arrêté, décret, etc..)</t>
  </si>
  <si>
    <t>Coût du Projet encouru durant 2020</t>
  </si>
  <si>
    <t>Annexe 7 – Paiements sociaux volontaires</t>
  </si>
  <si>
    <t>Domaine d'intervention</t>
  </si>
  <si>
    <t>CENTRE-OUEST</t>
  </si>
  <si>
    <t>Paiements en Numéraire:                Date                                            (jj/mm/aaaa)</t>
  </si>
  <si>
    <t>Paiements en numéraire</t>
  </si>
  <si>
    <t>Montant</t>
  </si>
  <si>
    <t>1. Quel type de minerai qui a été est vendu ?</t>
  </si>
  <si>
    <t>2. Qui achète le produit ?</t>
  </si>
  <si>
    <t xml:space="preserve">3. Quel revenu le pays a-t-il perçu de la vente ? </t>
  </si>
  <si>
    <t>Informations centrales</t>
  </si>
  <si>
    <t>Informations supplémentaires</t>
  </si>
  <si>
    <t xml:space="preserve">Nom du vendeur </t>
  </si>
  <si>
    <t xml:space="preserve">Teneur et qualité </t>
  </si>
  <si>
    <t xml:space="preserve">Date de la vente </t>
  </si>
  <si>
    <t xml:space="preserve">Projet/permis de provenance </t>
  </si>
  <si>
    <t>Type de minerai vendu</t>
  </si>
  <si>
    <t xml:space="preserve">N° de contrat/N° de bon de commande/N° de facture </t>
  </si>
  <si>
    <t>Acheteur</t>
  </si>
  <si>
    <t>Revenus perçus</t>
  </si>
  <si>
    <t xml:space="preserve">Prix de vente unitaire (officiel/administré fixé par l’Etat) </t>
  </si>
  <si>
    <t>O9/06/2020</t>
  </si>
  <si>
    <t>08/082020</t>
  </si>
  <si>
    <t>23/092020</t>
  </si>
  <si>
    <t>Burkina Phosphate</t>
  </si>
  <si>
    <t>AROM-H</t>
  </si>
  <si>
    <t>Formulaires de Déclaration</t>
  </si>
  <si>
    <t>Etats Financiers</t>
  </si>
  <si>
    <t>Excel</t>
  </si>
  <si>
    <t>Signé par le Management</t>
  </si>
  <si>
    <t>Certifié par un auditeur</t>
  </si>
  <si>
    <t>Eléctronique / Physique</t>
  </si>
  <si>
    <t>EF 2020 certifiés par un CAC</t>
  </si>
  <si>
    <t>Rapport d'audit ou Lettre d'affirmation du CAC envoyé</t>
  </si>
  <si>
    <t>Fiabilité globale</t>
  </si>
  <si>
    <t>E</t>
  </si>
  <si>
    <t>Rapport d'audit</t>
  </si>
  <si>
    <t>Nc : Non communiqué.</t>
  </si>
  <si>
    <r>
      <t>Annexe 6 – Paiements sociaux obligatoires</t>
    </r>
    <r>
      <rPr>
        <sz val="9"/>
        <rFont val="Trebuchet MS"/>
        <family val="2"/>
      </rPr>
      <t> </t>
    </r>
  </si>
  <si>
    <r>
      <t>Annexe 5 – Effectif des employés</t>
    </r>
    <r>
      <rPr>
        <sz val="9"/>
        <rFont val="Trebuchet MS"/>
        <family val="2"/>
      </rPr>
      <t> </t>
    </r>
    <r>
      <rPr>
        <b/>
        <sz val="9"/>
        <color rgb="FFED1A3B"/>
        <rFont val="Trebuchet MS"/>
        <family val="2"/>
      </rPr>
      <t xml:space="preserve"> </t>
    </r>
  </si>
  <si>
    <r>
      <t>Annexe 3 - Structure de capital et propriété réelle des sociétés retenues dans le périmètre de rapprochement</t>
    </r>
    <r>
      <rPr>
        <b/>
        <sz val="9"/>
        <rFont val="Trebuchet MS"/>
        <family val="2"/>
      </rPr>
      <t> </t>
    </r>
    <r>
      <rPr>
        <b/>
        <sz val="9"/>
        <color rgb="FFED1A3B"/>
        <rFont val="Trebuchet MS"/>
        <family val="2"/>
      </rPr>
      <t xml:space="preserve">   </t>
    </r>
  </si>
  <si>
    <r>
      <t>Annexe 2 - Sociétés retenues pour une déclaration unilatérale</t>
    </r>
    <r>
      <rPr>
        <sz val="9"/>
        <rFont val="Trebuchet MS"/>
        <family val="2"/>
      </rPr>
      <t> </t>
    </r>
    <r>
      <rPr>
        <b/>
        <sz val="9"/>
        <color rgb="FFED1A3B"/>
        <rFont val="Trebuchet MS"/>
        <family val="2"/>
      </rPr>
      <t xml:space="preserve"> </t>
    </r>
  </si>
  <si>
    <t>Nom de la Société de sous-traitance</t>
  </si>
  <si>
    <t xml:space="preserve"> All Terrain Services </t>
  </si>
  <si>
    <t xml:space="preserve"> ORYX ENERGIES </t>
  </si>
  <si>
    <t xml:space="preserve"> Chop Ladies </t>
  </si>
  <si>
    <t xml:space="preserve"> BURKINA EQUIPEMENT (BKE) </t>
  </si>
  <si>
    <t xml:space="preserve"> Société de Forage et de Travaux Publics </t>
  </si>
  <si>
    <t xml:space="preserve"> Air LIQUIDE BURKINA FASO </t>
  </si>
  <si>
    <t xml:space="preserve"> Kanazoé et Frères </t>
  </si>
  <si>
    <t xml:space="preserve"> EGF GROUP </t>
  </si>
  <si>
    <t xml:space="preserve"> ORBIT GARANT </t>
  </si>
  <si>
    <t xml:space="preserve"> EPIROC </t>
  </si>
  <si>
    <t xml:space="preserve"> Tropic Mining &amp; Quarry </t>
  </si>
  <si>
    <t xml:space="preserve"> FLUICONNECTO BF </t>
  </si>
  <si>
    <t xml:space="preserve"> African Explosives Limited </t>
  </si>
  <si>
    <t xml:space="preserve"> UMO </t>
  </si>
  <si>
    <t xml:space="preserve"> BIA BURKINA SARL </t>
  </si>
  <si>
    <t xml:space="preserve"> Bel emploi Sarl </t>
  </si>
  <si>
    <t xml:space="preserve"> Hydraulic Greasing Services </t>
  </si>
  <si>
    <t xml:space="preserve"> Eveil Consulting  </t>
  </si>
  <si>
    <t xml:space="preserve"> Fluiconnecto SARL </t>
  </si>
  <si>
    <t xml:space="preserve"> VisionPro-RH </t>
  </si>
  <si>
    <t xml:space="preserve"> KALTIRE Mining Tire Group </t>
  </si>
  <si>
    <t xml:space="preserve"> Human Project </t>
  </si>
  <si>
    <t xml:space="preserve"> Equipement Général du Faso, SARL </t>
  </si>
  <si>
    <t xml:space="preserve"> UPRIGHT PARTNERS </t>
  </si>
  <si>
    <t xml:space="preserve"> Air Liquide </t>
  </si>
  <si>
    <t xml:space="preserve"> International Mining Services and Transport </t>
  </si>
  <si>
    <t xml:space="preserve"> Societé générale de surveillance Burkina SA </t>
  </si>
  <si>
    <t xml:space="preserve"> SAER EMPLOI BURKINA </t>
  </si>
  <si>
    <t xml:space="preserve"> Entreprise Coulibaly et frère </t>
  </si>
  <si>
    <t xml:space="preserve"> ATS </t>
  </si>
  <si>
    <t xml:space="preserve"> BYRNECUT </t>
  </si>
  <si>
    <t xml:space="preserve"> CDPG </t>
  </si>
  <si>
    <t xml:space="preserve"> AUMS </t>
  </si>
  <si>
    <t xml:space="preserve"> MIGLAB </t>
  </si>
  <si>
    <t xml:space="preserve"> AMS </t>
  </si>
  <si>
    <t xml:space="preserve"> RODS ENERGY </t>
  </si>
  <si>
    <t xml:space="preserve"> Entreprise Sila Equipement et BTP (SEB) </t>
  </si>
  <si>
    <t xml:space="preserve"> PW Mining </t>
  </si>
  <si>
    <t xml:space="preserve"> Tal sougri Sila Equipements et BTP (TSE) </t>
  </si>
  <si>
    <t xml:space="preserve"> Sahara Mining Services </t>
  </si>
  <si>
    <t xml:space="preserve"> ETABLISSEMENT OUEDRAOGO RASMANE </t>
  </si>
  <si>
    <t xml:space="preserve"> ECI </t>
  </si>
  <si>
    <t xml:space="preserve"> TRADE BUSINES WEST AFRICA (TBWA) </t>
  </si>
  <si>
    <t xml:space="preserve"> Forage Technic-Eau(FTE) </t>
  </si>
  <si>
    <t xml:space="preserve"> Médicis Assistance Sarl </t>
  </si>
  <si>
    <t xml:space="preserve"> BONODON </t>
  </si>
  <si>
    <t xml:space="preserve"> Allterrain services Burkina SARL </t>
  </si>
  <si>
    <t xml:space="preserve"> Exterhum Africa </t>
  </si>
  <si>
    <t xml:space="preserve"> Diacfa Librairie </t>
  </si>
  <si>
    <t xml:space="preserve"> BNSP </t>
  </si>
  <si>
    <t xml:space="preserve"> Equipement general du Faso </t>
  </si>
  <si>
    <t xml:space="preserve"> BBS </t>
  </si>
  <si>
    <t xml:space="preserve"> COFACO </t>
  </si>
  <si>
    <t xml:space="preserve"> PYRAMIDE SECURITE  </t>
  </si>
  <si>
    <t xml:space="preserve"> SYNDICATS </t>
  </si>
  <si>
    <t xml:space="preserve"> TECHNO SECURITY </t>
  </si>
  <si>
    <t xml:space="preserve"> TRANSCORDEC </t>
  </si>
  <si>
    <t xml:space="preserve"> COGEB SA </t>
  </si>
  <si>
    <t xml:space="preserve"> ENTREPRISE TIEMTORE LASSINA ET FRERES </t>
  </si>
  <si>
    <t xml:space="preserve"> MAXAM </t>
  </si>
  <si>
    <t xml:space="preserve"> CMEF </t>
  </si>
  <si>
    <t xml:space="preserve"> DESIMONE </t>
  </si>
  <si>
    <t xml:space="preserve"> RALPH NEGOCE </t>
  </si>
  <si>
    <t xml:space="preserve"> AEL </t>
  </si>
  <si>
    <t xml:space="preserve"> MTP SA </t>
  </si>
  <si>
    <t xml:space="preserve"> ORICA </t>
  </si>
  <si>
    <t xml:space="preserve"> ENTREPRISE FATOU SOUMANA </t>
  </si>
  <si>
    <t xml:space="preserve"> BME </t>
  </si>
  <si>
    <t xml:space="preserve"> ESSAKANE SOLAR </t>
  </si>
  <si>
    <t xml:space="preserve"> SGS BURKINA SA </t>
  </si>
  <si>
    <t xml:space="preserve"> WAYINKA MINING </t>
  </si>
  <si>
    <t xml:space="preserve"> TOTAL BURKINA </t>
  </si>
  <si>
    <t xml:space="preserve"> 3M SOLUTIONS </t>
  </si>
  <si>
    <t xml:space="preserve"> VIVO ENERGY </t>
  </si>
  <si>
    <t xml:space="preserve"> C.D.A SERVICE &amp; TRADING SARL </t>
  </si>
  <si>
    <t>Société de sous-traitance</t>
  </si>
  <si>
    <t>Nom des Comptoirs</t>
  </si>
  <si>
    <t>Comptoirs d’or</t>
  </si>
  <si>
    <t>Nc : Non communiqué.</t>
  </si>
  <si>
    <t>N/a : Non applicable.</t>
  </si>
  <si>
    <t>Elevée</t>
  </si>
  <si>
    <t>Certifié par un la Cour des Comptes (régies financières)</t>
  </si>
  <si>
    <t>Certifié par un auditeur (Société d'Etat)</t>
  </si>
  <si>
    <t xml:space="preserve">Direction Générale des Impôts (DGI) </t>
  </si>
  <si>
    <t xml:space="preserve">Direction Générale des Douanes (DGD)  </t>
  </si>
  <si>
    <t xml:space="preserve">Direction Générale du Trésor et de la Comptabilité Publique (DGTCP) </t>
  </si>
  <si>
    <t xml:space="preserve">Fonds d'Intervention pour l'Environnement (FIE) </t>
  </si>
  <si>
    <t xml:space="preserve">Agence Nationale d’Encadrement des Exploitations Minières Artisanales et Semi-mécanisées (ANEEMAS) </t>
  </si>
  <si>
    <t xml:space="preserve">Office National de Sécurisation des Sites Miniers </t>
  </si>
  <si>
    <t xml:space="preserve">Agence nationale des évaluations environnementales </t>
  </si>
  <si>
    <t>Bureau des Mines et de la Géologie du Burkina</t>
  </si>
  <si>
    <t>Identité du Bénéficiaire (Nom)</t>
  </si>
  <si>
    <t xml:space="preserve"> ESSAKANE SA </t>
  </si>
  <si>
    <t>Région des Hauts-Bassins, Commune de Houndé</t>
  </si>
  <si>
    <t>SOMISA</t>
  </si>
  <si>
    <t>Paiements en Numéraire: Date (jj/mm/aaaa)</t>
  </si>
  <si>
    <t>Paiements en Numéraire: Montant FCFA</t>
  </si>
  <si>
    <t>Type</t>
  </si>
  <si>
    <t>Date d'octroi</t>
  </si>
  <si>
    <t>Date d'expiration</t>
  </si>
  <si>
    <t>BONI</t>
  </si>
  <si>
    <t>KANDO</t>
  </si>
  <si>
    <t>NASSERE</t>
  </si>
  <si>
    <t>RAMBO</t>
  </si>
  <si>
    <t>NANDIALA</t>
  </si>
  <si>
    <t>KIRSI</t>
  </si>
  <si>
    <t>DASSA</t>
  </si>
  <si>
    <t>NAKO</t>
  </si>
  <si>
    <t>NIOU</t>
  </si>
  <si>
    <t>BANA</t>
  </si>
  <si>
    <t>MANGODARA</t>
  </si>
  <si>
    <t>NIABOURI</t>
  </si>
  <si>
    <t>PILIMPIKOU</t>
  </si>
  <si>
    <t>ZOAGA</t>
  </si>
  <si>
    <t>ROLLO</t>
  </si>
  <si>
    <t>OUESSA</t>
  </si>
  <si>
    <t>OULA</t>
  </si>
  <si>
    <t>MANSILA</t>
  </si>
  <si>
    <t>BAGASSI</t>
  </si>
  <si>
    <t>TANGAYE</t>
  </si>
  <si>
    <t>KORDIE</t>
  </si>
  <si>
    <t>KALSAKA</t>
  </si>
  <si>
    <t>HOUNDE</t>
  </si>
  <si>
    <t>BATIE</t>
  </si>
  <si>
    <t>BOUROUM</t>
  </si>
  <si>
    <t>KOUMBIA</t>
  </si>
  <si>
    <t>GUEGUERE</t>
  </si>
  <si>
    <t>ZAM</t>
  </si>
  <si>
    <t>DANDE</t>
  </si>
  <si>
    <t>Annexe 8 – Répertoire des titres miniers</t>
  </si>
  <si>
    <t>Nomenclature des flux</t>
  </si>
  <si>
    <t>Abréviation</t>
  </si>
  <si>
    <t>Définition</t>
  </si>
  <si>
    <t>Flux payés à la DGD</t>
  </si>
  <si>
    <t>Droits de Douanes et taxes assimilées</t>
  </si>
  <si>
    <t>DD</t>
  </si>
  <si>
    <t>Cette rubrique inclut les Droits de Douanes (DD), les Redevances Statistiques (RS), le Prélèvement Communautaire de Solidarité (PCS), le Prélèvement Communautaire (PC), la Taxe de péage, la Redevance Informatique (RI), le Timbre douanier, les Remises Spéciales (RSP), la Rémunération pour Copie Privée (RCP), la Contribution pour le Programme de Vérification des Importations (CPVI), la TVA, TIC, RRO, CPVI…et les Pénalités douanières.</t>
  </si>
  <si>
    <t>Ces taxes sont déclarées sur une ligne unique.</t>
  </si>
  <si>
    <t>Pénalités</t>
  </si>
  <si>
    <t>Les pénalités liées aux infractions au Code de Douane.</t>
  </si>
  <si>
    <t>Flux payés à la DGI</t>
  </si>
  <si>
    <t>Impôt sur les Sociétés</t>
  </si>
  <si>
    <t>IS</t>
  </si>
  <si>
    <t>Cet impôt est régi par la Loi n°008-2010/AN du 29 janvier 2010, selon laquelle, l’impôt sur les sociétés est un impôt annuel qui s’applique à l’ensemble des bénéfices et revenus des sociétés et autres personnes morales et des organismes assimilés. Le taux applicable de l’IS est de 27,5% en 2010. Cependant, pour les titulaires ou bénéficiaires d’un permis d’exploitation, en phase d’exploitation, l’Impôt sur le BIC ou l’IS applicable est le taux de droit commun réduit de dix points.</t>
  </si>
  <si>
    <t>Impôt Unique sur les Traitements et Salaires</t>
  </si>
  <si>
    <t>IUTS</t>
  </si>
  <si>
    <t>L’Article 55 du Code des Impôts définit l'IUTS comme étant un impôt qui s'applique à l’ensemble des traitements publics et privés, indemnités, émoluments et salaires de toute nature perçus au cours de la même année, y compris les avantages en nature à l’exception de ceux supportés par l’Etat et les collectivités locales et les établissements publics n’ayant pas un caractère industriel et commercial ». L'IUTS est calculé à partir d'un barème qui varie de 2% à 25%.</t>
  </si>
  <si>
    <t>Acomptes Provisionnels sur IS</t>
  </si>
  <si>
    <t>AP – IS</t>
  </si>
  <si>
    <t>Aux termes des dispositions de l’Article 56 de la Loi 008-2010/AN de la 29/01/2010 portante création d’un impôt sur les sociétés, "l’impôt sur les sociétés (IS) donne lieu, au titre de l’exercice comptable en cours, au versement de trois acomptes provisionnels égaux calculés sur la base de 75% du montant de l’impôt dû au titre du dernier exercice clos, appelé exercice de référence." Les sociétés soumises à l’IS procèdent à la liquidation de l’impôt sur les sociétés dû au titre de l’exercice en tenant compte des acomptes versés pour ledit exercice.</t>
  </si>
  <si>
    <t>Taxe sur la Valeur Ajoutée</t>
  </si>
  <si>
    <t>TVA</t>
  </si>
  <si>
    <t>Instituée au Burkina par la Loi de décembre 1992, la TVA est une taxe générale, unique, perçue selon un système de paiements factionnés sur la valeur ajoutée apportée par chacun des opérateurs qui interviennent dans le circuit de la production et de la distribution.</t>
  </si>
  <si>
    <t>Sont soumise à la TVA, les affaires faites au Burkina Faso par des personnes physiques ou morales qui accomplissent habituellement ou occasionnellement des actes relevant d'une activité autre que salariés.</t>
  </si>
  <si>
    <t>Le taux de la TVA est de 18% et s'applique à la base hors taxe.</t>
  </si>
  <si>
    <t>Retenue à la source sur les sommes versées par des débiteurs établis au Burkina Faso</t>
  </si>
  <si>
    <t>RET / INT</t>
  </si>
  <si>
    <t>Cette retenue à la source régie par la Loi n°2017 - 058-/AN du 20/12/2017 portant code général des impôts, s’applique sur les sommes versées par des débiteurs établis au Burkina Faso, à des personnes qui y résident, en rémunération des prestations de toute nature fournies ou utilisées sur le territoire national. Le taux de la retenue est fixé à 5%, 10%, 2% et 25% du montant hors taxes comprises des sommes versées. Toutefois, ce taux est réduit à 1% pour les travaux immobiliers et les travaux publics.</t>
  </si>
  <si>
    <t>Impôt sur le Revenu des capitaux mobiliers</t>
  </si>
  <si>
    <t>IRCM</t>
  </si>
  <si>
    <t>Cet impôt est régi par la Loi n°2017 - 058-/AN du 20/12/2017 portant code général des impôts. L’impôt sur le revenu des capitaux mobiliers est un impôt qui s’applique aux revenus distribués par les sociétés et personnes morales soumises à l’Impôt sur les Sociétés. Son taux est de 12,5% pour les jetons de présence, les dividendes distribués aux actionnaires ou administrateurs par les sociétés.</t>
  </si>
  <si>
    <t>Cependant, en vertu de l’Article 88 du Code Minier, ce taux est réduit de moitié pour les industries minières soit 6,25%. Cet impôt s’applique également aux revenus des créances.</t>
  </si>
  <si>
    <t>Retenue à la source sur les sommes versées à des prestataires non établis au Burkina</t>
  </si>
  <si>
    <t>RET/EXT</t>
  </si>
  <si>
    <t>Cette retenue à la source régie par la Loi n°2017 - 058-/AN du 20/12/2017 portant code général des impôts s’applique sur les sommes que les personnes physiques et morales qui ne possèdent pas d’installation professionnelle au Burkina Faso perçoivent en rémunération de prestations de toute nature fournies ou utilisées au Burkina Faso, sous reserve des conventions fiscales signées par le Burkina Faso, le taux de la retenue à la source est fixé à 20% du montant net des sommes versées aux personnes non établies au Burkina Faso, y compris les sommes et frais accessoires exposés par le débiteur au profit du prestataire..</t>
  </si>
  <si>
    <t>Impôt sur les Bénéfices Industriels, Commerciaux et agricole</t>
  </si>
  <si>
    <t>IBICA</t>
  </si>
  <si>
    <t>Cet impôt est régi par la Loi n° n°2017 - 058-/AN du 20/12/2017 portant code général des impôts, selon laquelle les bénéfices réalisés par les titulaires de permis d’exploitation et d’autorisation d’exploitation de carrières sont soumis à l’Impôt sur les Bénéfices Industriels et Commerciaux et/ou à l’impôt sur les sociétés. Le taux applicable est progressif par tranche de revenu.</t>
  </si>
  <si>
    <t>Taxe Patronale d'Apprentissage</t>
  </si>
  <si>
    <t>TPA</t>
  </si>
  <si>
    <t>Aux termes de l'Article 227 du Code général des impôts, la TPA est à la charge de toute personne physique ou morale ainsi que des organismes qui paient des rémunérations à titre de traitement, indemnité, émoluments et salaires et le cas échéant, qui accordent des avantages en nature. La base imposable est constituée par la totalité des rémunérations payées en argent à titre de traitement, indemnité, émolument, salaire majoré de la valeur des avantages en nature accordés et estimés comme en matière d'IUTS. La TPA est liquidée au taux de 3% de la base imposable.</t>
  </si>
  <si>
    <t>Impôt sur les Revenus Fonciers</t>
  </si>
  <si>
    <t>IRF</t>
  </si>
  <si>
    <t>Le revenu imposable est constitué par l'ensemble des revenus bruts hors TVA sous déduction d'un abattement forfaitaire de 50% pour frais et charges. L'IRF est obtenu en appliquant le barème progressif par tranche : 18% de 0 à 100 000 FCFA et 25% au-dessus de 100 000 FCFA.</t>
  </si>
  <si>
    <t>Minimum Forfaitaire de Perception</t>
  </si>
  <si>
    <t>MFP</t>
  </si>
  <si>
    <t>Cet impôt est régi par la Loi n n°2017 - 058-/AN du 20/12/2017 portant code général des impôts, qui a établi un minimum forfaitaire de perception de l’impôt sur les sociétés au titre d'une année déterminée en fonction du chiffre d'affaires hors taxe de la période écoulée. Il est dû par les sociétés déficitaires ou dont le résultat fiscal ne permet pas de générer un impôt sur les sociétés supérieur à un million (1 000 000) de francs CFA pour les contribuables relevant du régime du bénéfice du réel normal d’imposition et trois cent mille (300 000) francs CFA pour les contribuables relevant du régime du bénéfice du réel simplifié d'imposition.</t>
  </si>
  <si>
    <t>Prélèvements à la source sur les ventes en régime intérieur</t>
  </si>
  <si>
    <t>PREL / INT</t>
  </si>
  <si>
    <t>Ce prélèvement régi par la Loi n°2017 - 058-/AN du 20/12/2017 portant code général des impôts s'applique sur les ventes locales de biens. Le taux du prélèvement est fixé à 2% du montant toutes taxes comprises des sommes versées au titre de la vente</t>
  </si>
  <si>
    <t xml:space="preserve">Contribution des patentes </t>
  </si>
  <si>
    <t>Patentes</t>
  </si>
  <si>
    <t>Contributions des patentes au profit des collectivités locales d’implémentation des entités</t>
  </si>
  <si>
    <t>Taxe sur la plus-value de cessions des titres miniers (ancienne Taxe spécifique sur les revenus de transactions de titres miniers)</t>
  </si>
  <si>
    <t>En vue de fiscaliser effectivement les gains provenant des opérations réalisées sur les titres miniers, la loi de finances gestion 2012 a institué une taxe spécifique au taux de 20%.</t>
  </si>
  <si>
    <t>Droit d’Enregistrement</t>
  </si>
  <si>
    <t>DE</t>
  </si>
  <si>
    <t>Conformément à l’article 393 du Code général des impôts les droits d’enregistrement sont fixes, proportionnels ou progressifs suivant la nature des actes et mutations qui y sont assujettis.</t>
  </si>
  <si>
    <t>Taxe de bien de mainmorte / Taxe Foncière sur les Sociétés</t>
  </si>
  <si>
    <t>TBMM/TFS</t>
  </si>
  <si>
    <t xml:space="preserve">En vertu de l’Ordonnance 69-61 du 15 novembre 1969, il est perçu au profit des budgets communaux ou des départements une taxe annuelle des biens de mainmorte représentative des droits de mutations entre vifs et par décès. </t>
  </si>
  <si>
    <t xml:space="preserve">Cette taxe est due par les sociétés par actions et par les collectivités qui ont une existence propre et qui subsistent indépendamment des mutations qui peuvent se produire dans leur personne. </t>
  </si>
  <si>
    <t xml:space="preserve">TFS : </t>
  </si>
  <si>
    <t>En vertu de l’article 251 du nouveau code général des impôts, cette taxe est due par les SA, SAS, SARL, les sociétés d’économie mixte et les sociétés d’Etat à raison des immeubles qu’elles possèdent.</t>
  </si>
  <si>
    <t>Elle est due pour l’année entière par le propriétaire ou l’usufruitier. En cas de bail à construction, elle est due par le propriétaire du sol.</t>
  </si>
  <si>
    <t xml:space="preserve">La taxe est réglée en raison de la valeur locative des propriétés sous déduction de 50% pour dépérissement et frais d’entretien et réparation. </t>
  </si>
  <si>
    <t>Le taux de la taxe est fixé à 10%.</t>
  </si>
  <si>
    <t>Remboursements de crédit de TVA</t>
  </si>
  <si>
    <t>Il s’agit des remboursements de crédit de TVA effectué par le Trésor Public suite à une demande de remboursement déposé par les sociétés minières auprès de la DGI. Ainsi ne sont pris en compte au sein de cette rubrique que les montants effectivement encaissés par les sociétés. Comme il s’agit d’un paiement effectué par l’Etat, il y a lieu de renseigné le montant avec un signe négatif.</t>
  </si>
  <si>
    <t>Taxe sur les Plus-Value Immobilière</t>
  </si>
  <si>
    <t>TPVI</t>
  </si>
  <si>
    <t>Cette taxe est assise sur les plus-values réalisées par les personnes physiques ou morales lors de la cession à titre onéreux des immeubles bâtis et non bâtis, des droits immobiliers et des titres de société à prépondérance immobilière.</t>
  </si>
  <si>
    <t>Les pénalités liées aux infractions au Code des Impôts.</t>
  </si>
  <si>
    <t>Flux payés à la DGTCP</t>
  </si>
  <si>
    <t>Redevances proportionnelles (Royalties)</t>
  </si>
  <si>
    <t>Royalties</t>
  </si>
  <si>
    <t>Cette redevance est régie par les Articles 143 et suivants du Code Minier. L’Article 143 dudit Code stipule que tout titulaire d'un titre minier ou bénéficiaire d'une autorisation est assujetti au paiement de droits fixes et de droits proportionnels comprenant une taxe superficiaire et une redevance proportionnelle dont le montant, l’assiette, le taux et les modalités de recouvrement sont déterminés par voie règlementaire.</t>
  </si>
  <si>
    <t>Les montants et modalités de règlement sont déterminés par le Décret N°2017-0023/PRES/PM/MEMC/MINEFID portant fixation des taxes et redevances minières.</t>
  </si>
  <si>
    <t>Taxes Superficiaires</t>
  </si>
  <si>
    <t>TS</t>
  </si>
  <si>
    <t>Cette taxe est régie par les Articles 143 et suivants du Code Minier. L’Article 143 dudit Code stipule que tout titulaire d'un titre minier ou bénéficiaire d'une autorisation est assujetti au paiement de droits fixes et de droits proportionnels comprenant une taxe superficiaire et une redevance proportionnelle dont le montant, l’assiette, le taux et les modalités de recouvrement sont déterminés par voie règlementaire.</t>
  </si>
  <si>
    <t>Les montants et modalités de règlement sont déterminés par le Décret N° -0023/PRES/PM/MEMC/MINEFID du 3 mars 2010 portant fixation des taxes et redevances minières tel que modifié et complété par le Décret N°-0023/PRES/PM/MEMC/MINEFID</t>
  </si>
  <si>
    <t>Dividendes versés à l'Etat</t>
  </si>
  <si>
    <t>Dividendes</t>
  </si>
  <si>
    <t>Selon l’Article 18 du Code Minier, « l’octroi du permis d’exploitation de grande mine donne lieu à l’attribution à l’Etat de 10% des parts ou actions d’apport de la société d’exploitation, libres de toutes charges »</t>
  </si>
  <si>
    <t>Droits Fixes</t>
  </si>
  <si>
    <t>Ce droit est régi par les Articles 143 et suivants du Code Minier. Ce droit est perçu lors de l’octroi, le renouvellement et le transfert de titres miniers ou d’autorisations administratives. Les montants et modalités de règlement sont déterminés par le Décret N° -0023/PRES/PM/MEMC/MINEFID portant fixation des taxes et redevances minières.</t>
  </si>
  <si>
    <t>Les pénalités sont prévues par le Décret N°-0023/PRES/PM/MEMC/MINEFID et suivants du Code Minier.</t>
  </si>
  <si>
    <t xml:space="preserve">Frais de dossier </t>
  </si>
  <si>
    <t>Frais de dossier</t>
  </si>
  <si>
    <t>Il s’agit des frais de dossier liquidés par les entreprises extractives au titre des opérations sur les titres miniers.</t>
  </si>
  <si>
    <t xml:space="preserve">Vente d'or saisi BNAF </t>
  </si>
  <si>
    <t>Vente d'or saisie (par la BNAF qui a pour mission la recherche et la constatation des infractions relatives à la commercialisation de l’or et des autres substances précieuses)</t>
  </si>
  <si>
    <t xml:space="preserve">Amendes/BNAF </t>
  </si>
  <si>
    <t>Amendes payées par tout exploitant artisanal ou industriel, tout comptoir d’achat qui ne tient pas à son siège ou dans ses centres d’achat, des registres de production, d’achat, de vente ou d’exportation ou qui n’établit pas de bordereaux pour ses opérations (Article 34 LOI N°028-2017/AN portant organisation de la commercialisation de l’or et des autres substances précieuses au Burkina Faso)</t>
  </si>
  <si>
    <t xml:space="preserve">Contribution au Fonds Minier de Développement Local (1%) </t>
  </si>
  <si>
    <t>C'est une contribution affectée au financement des plans régionaux et plans communaux de développement</t>
  </si>
  <si>
    <t xml:space="preserve">Flux payés à l'ONASSIM </t>
  </si>
  <si>
    <t xml:space="preserve">Frais de prestation ONASSIM </t>
  </si>
  <si>
    <t>Frais payés en contrepartie de l'assurance de la sécurité des sites miniers.</t>
  </si>
  <si>
    <t>Flux payés à l'ANEEMAS</t>
  </si>
  <si>
    <t xml:space="preserve">Taxe à l'exportation d’or </t>
  </si>
  <si>
    <t>Article 14 du décret n°2017-0023/PRES/PM/MEMC/MINEFID du 23 janvier 2017 portant fixation des taxes et redevances minières a habilité l'ANEEMAS à percevoir les taxes à l’exportation d’or de production artisanale. Cette taxe est fixée à 200 Francs CFA/gramme pour tout comptoir qui désire exporter l’or en passant par l’ANEEMAS.</t>
  </si>
  <si>
    <t xml:space="preserve">Produits des ventes d’or </t>
  </si>
  <si>
    <t>Vente d'or acheté par l'ANEEMAS auprès des collecteurs agréés et les détenteurs d'une carte artisan minier ainsi que l'or saisi par la BNAF</t>
  </si>
  <si>
    <t>Flux payés à l'ANEVE (Ex-BUNEE)</t>
  </si>
  <si>
    <t>Frais de prestation BUNEE</t>
  </si>
  <si>
    <t>Droits fixes et droits proportionnels perçus par l’ANEVE pour le traitement des dossiers d’évaluations environnementales (EIES), des audits environnementaux.</t>
  </si>
  <si>
    <t>Flux payés au BUMIGEB</t>
  </si>
  <si>
    <t>Frais de prestation BUMIGEB</t>
  </si>
  <si>
    <t>Frais des prestations de service du BUMIGEB.</t>
  </si>
  <si>
    <t xml:space="preserve">Flux payés à toutes les entités publiques </t>
  </si>
  <si>
    <t>Autres flux de paiements significatifs</t>
  </si>
  <si>
    <t xml:space="preserve">Tout paiement significatif non listé dans le formulaire de déclaration </t>
  </si>
  <si>
    <t>Flux payés aux collectivités</t>
  </si>
  <si>
    <t>Taxes payées directement aux collectivités (Taxes Communales)</t>
  </si>
  <si>
    <t>Taxes communales</t>
  </si>
  <si>
    <t xml:space="preserve">Toutes taxes payées directement aux régions ou collectivités autre que celles payés aux receveurs du trésor.  </t>
  </si>
  <si>
    <t>Fonds de Réhabilitation et de fermeture de la mine (FRE)</t>
  </si>
  <si>
    <t>Versements au fonds de réhabilitation et de fermeture de la mine</t>
  </si>
  <si>
    <t>Le FRE est destiné à percevoir les cotisations des sociétés minières à partir du décret N 2017-0068/PRES/PM/MEMC/MEEVCC/MINEFID/MATDSI portant organisation, fonctionnement et modalité de perception du FRE. Il destinés à financer les activités de réhabilitation des sites miniers</t>
  </si>
  <si>
    <t xml:space="preserve">Paiements sociaux </t>
  </si>
  <si>
    <t xml:space="preserve">Paiements sociaux obligatoire </t>
  </si>
  <si>
    <t>Paiements sociaux obligatoires </t>
  </si>
  <si>
    <t>Ces flux concernent les contributions contractuelles faites par les sociétés extractives dans le cadre de la responsabilité sociale.</t>
  </si>
  <si>
    <t>Sont notamment concernées par cette rubrique : les versements effectués par les sociétés extractives pour le financement de projets d’infrastructures sanitaires, scolaires, routiers, maraîchages et celles d’appui aux actions des communautés locales.</t>
  </si>
  <si>
    <t xml:space="preserve">Les paiements effectués pour les besoins de l’exploitation de la société ou en dédommagement des riverains ne doivent pas être reportés. </t>
  </si>
  <si>
    <t>Paiements sociaux volontaires</t>
  </si>
  <si>
    <t>Ces flux concernent l’ensemble des contributions volontaires faites par les sociétés extractives dans le cadre du développement local.</t>
  </si>
  <si>
    <t>Les paiements effectués pour les besoins de l’exploitation de la société ou en dédommagement des riverains ne doivent pas être reportés.</t>
  </si>
  <si>
    <t xml:space="preserve">Transferts  </t>
  </si>
  <si>
    <t>Transferts au titre de la Taxe superficiaire (Communes/régions)</t>
  </si>
  <si>
    <t>Régions : Il s’agit des rétrocessions effectuées par le Trésor public au titre de la taxe superficiaire aux régions à hauteur 10% des 20% de la taxe superficiaire</t>
  </si>
  <si>
    <t>Communes : Il s’agit des rétrocessions effectuées par le Trésor public au titre de la taxe superficiaire aux communes à hauteur 90% des 20% de la taxe superficiaire</t>
  </si>
  <si>
    <t>Transferts au titre des pénalités sur les taxes et redevances minière</t>
  </si>
  <si>
    <t>Arrêté conjoint N°2018/007/MMC/MINEFID portant répartition des pénalités sur les taxes et redevances minières*</t>
  </si>
  <si>
    <t>Article 2 : les pénalités de retard des taxes et redevances minières sont perçues à l'occasion des retards accusés par les détenteurs de titres miniers et autorisations dans le paiement des montants des taxes et redevances proportionnelles qui sont majorées de 10% conformément à l'article 15 du décret N°2017-0023/PRES/PM/MEMC/MINEFID du 23 Janvier 2017, portant fixation des taxes et redevances minières.</t>
  </si>
  <si>
    <t>Article 3 : les Pénalités sur les taxes et redevances minières sont reparties en raison de :</t>
  </si>
  <si>
    <t xml:space="preserve">     - 30% pour le budget de l'Etat</t>
  </si>
  <si>
    <t xml:space="preserve">     - 70% pour le fond de motivation du ministère des mines et des carrières.</t>
  </si>
  <si>
    <t>Transferts au titre des recettes du BUNEE</t>
  </si>
  <si>
    <t xml:space="preserve">Il s’agit des rétrocessions effectuées par le Trésor public au titre des recettes du BUNEE au profit de fonds d’intervention pour l’environnement </t>
  </si>
  <si>
    <t xml:space="preserve">Transferts au Fonds Minier de Développement Local </t>
  </si>
  <si>
    <t>Le Fonds minier de développement local est affecté au financement des plans régionaux et des plans communaux de développement.</t>
  </si>
  <si>
    <t>Il est alimenté par la contribution, d’une part de l’Etat à hauteur de 20% des redevances proportionnelles collectées, liées à la valeur des produits extraits et/ou vendus et d’autre part des titulaires de permis d’exploitation de mines et les bénéficiaires d’autorisation d’exploitation industrielle de substances de carrières à hauteur de 1% de leur chiffre d’affaires mensuel hors taxes ou de la valeur des produits extraits au cours du mois.</t>
  </si>
  <si>
    <t>Transferts au Fonds de financement de la recherche géologique et minière et de soutien à la formation sur les sciences de la terre</t>
  </si>
  <si>
    <t>Il s’agit des rétrocessions effectuées par le Trésor public au titre du fond de financement de la recherche géologique et minière et de soutien à la formation sur les sciences de la terre qui est alimenté par 15% des :</t>
  </si>
  <si>
    <t>- redevances proportionnelles</t>
  </si>
  <si>
    <t>- taxes superficiaires</t>
  </si>
  <si>
    <t>- droits fixes des titres miniers et autorisations</t>
  </si>
  <si>
    <t>- frais de demandes d'agrément d'achat et de vente d'or collectés.</t>
  </si>
  <si>
    <t>50</t>
  </si>
  <si>
    <t xml:space="preserve">Transferts au Fonds de réhabilitation, de sécurisation des sites miniers artisanaux et de lutte contre l’usage des produits chimiques prohibés </t>
  </si>
  <si>
    <t>Le Fonds de réhabilitation, de sécurisation des sites miniers artisanaux et de lutte contre l’usage des produits chimiques prohibés est alimenté par 25% de la redevance forfaitaire payée par les bénéficiaires d’autorisation d’exploitation artisanale de substances de mine ou de carrière.</t>
  </si>
  <si>
    <t xml:space="preserve">Transferts au titre des recettes Douanières </t>
  </si>
  <si>
    <t>Il s’agit des rétrocessions effectuées par le Trésor public au titre de certaines taxes douanières au profit des fonds UEMOA et CEDEAO et des services de la douane</t>
  </si>
  <si>
    <t>Autres recettes transférées</t>
  </si>
  <si>
    <t>Toute autre rétrocession effectuée sur les recettes perçues du secteur minier au profit d’entités ou fonds en dehors du budget de l’Etat</t>
  </si>
  <si>
    <t>Annexe 9 – Définition des flux de paiement</t>
  </si>
  <si>
    <t>Annexe 10 – Fiche de conciliation par société</t>
  </si>
  <si>
    <t>Droits de Douane et taxes assimilées</t>
  </si>
  <si>
    <t>Impôt Unique sur les Traitements et Salaires (IUTS)</t>
  </si>
  <si>
    <t>Taxe sur la Valeur Ajoutée (TVA)</t>
  </si>
  <si>
    <t>Retenue de l’impôt sur Revenu Foncier (RET / IRF)</t>
  </si>
  <si>
    <t>Droit d'enregistrement (DE)</t>
  </si>
  <si>
    <t>Remboursements de crédit de TVA (remboursement effectif) **</t>
  </si>
  <si>
    <t>Taxe Superficiaire</t>
  </si>
  <si>
    <t>Versements au Fonds de réhabilitation et de fermeture des mines</t>
  </si>
  <si>
    <t>Total Paiements en numéraire</t>
  </si>
  <si>
    <t>Acomptes Provisionnels sur IS (AP - IS)</t>
  </si>
  <si>
    <t>Retenue à la source intérieur (RET / INT)</t>
  </si>
  <si>
    <t>Retenue à la source extérieur (RET / EXT)</t>
  </si>
  <si>
    <t>Taxe Patronale d'Apprentissage (TPA)</t>
  </si>
  <si>
    <t>Impôt sur les Sociétés (IS)</t>
  </si>
  <si>
    <t>Minimum Forfaitaire de Perception (MFP)</t>
  </si>
  <si>
    <t>Impôt sur les Revenus Fonciers (IRF)</t>
  </si>
  <si>
    <t>Périmètre</t>
  </si>
  <si>
    <t>Montant en FCFA</t>
  </si>
  <si>
    <t>U : déclaration unilatérale de l’Etat.</t>
  </si>
  <si>
    <t>P : déclaration des sociétés retenues dans le périmètre de conciliation.</t>
  </si>
  <si>
    <t>Annexe 11 – Détail des revenus budgétaires par société extractive</t>
  </si>
  <si>
    <t>Flux</t>
  </si>
  <si>
    <t>Taxe de bien de mainmorte (TBMM) / Taxe Foncière sur les Sociétés (TFS)</t>
  </si>
  <si>
    <t>Annexe 13 – Détail des paiements des sous-traitants miniers par société</t>
  </si>
  <si>
    <t>Annexe 14 – Détail des paiements des sous-traitants miniers par flux</t>
  </si>
  <si>
    <t>Annexe 15 – Détail des paiements des entreprises par société extractive</t>
  </si>
  <si>
    <t>Annexe 12 – Détail des revenus budgétaires par flux de paiement</t>
  </si>
  <si>
    <t>Annexe 16 – Détail des paiements des entreprises par flux de paiement</t>
  </si>
  <si>
    <t>FCFA</t>
  </si>
  <si>
    <t xml:space="preserve">Annexe 17 – Détail des paiements par projet </t>
  </si>
  <si>
    <t>Ce formulaire est destiné uniquement aux sociétés extractives</t>
  </si>
  <si>
    <t>L'entreprise est-elle cotée en bourse, ou filiale à 100 % d'une entreprise cotée en bourse ?  □ Oui. □ Non</t>
  </si>
  <si>
    <t xml:space="preserve">Activité principale </t>
  </si>
  <si>
    <t xml:space="preserve">Activité secondaire </t>
  </si>
  <si>
    <t>Effectif 2020</t>
  </si>
  <si>
    <t>Niveau</t>
  </si>
  <si>
    <t>Masse salariale en milliards FCFA</t>
  </si>
  <si>
    <t>Permis et autorisations actifs en 2020</t>
  </si>
  <si>
    <t>Code/Ref</t>
  </si>
  <si>
    <t>Nom du permis/Autorisation</t>
  </si>
  <si>
    <t>Ressources</t>
  </si>
  <si>
    <r>
      <t xml:space="preserve">Superficie en </t>
    </r>
    <r>
      <rPr>
        <b/>
        <sz val="8"/>
        <color rgb="FFFF0000"/>
        <rFont val="Trebuchet MS"/>
        <family val="2"/>
      </rPr>
      <t>[unité]</t>
    </r>
  </si>
  <si>
    <t xml:space="preserve">Lieu </t>
  </si>
  <si>
    <t xml:space="preserve">Liste des sous-traitants miniers </t>
  </si>
  <si>
    <t xml:space="preserve">Nom de la société </t>
  </si>
  <si>
    <t>Pays de résidence</t>
  </si>
  <si>
    <t xml:space="preserve">Activités sous-traitées </t>
  </si>
  <si>
    <t>Nom du commissaire aux comptes / auditeur</t>
  </si>
  <si>
    <t>Les états financiers de 2020 ont-ils fait l'objet d'un audit? (Oui/non)</t>
  </si>
  <si>
    <t>(Si oui, merci de joindre les États financiers certifiés de 2020 ou une lettre d'affirmation de la part du CAC attestant que les états financiers ont fait l'objet d'un audit)</t>
  </si>
  <si>
    <t>FORMULAIRE DE DECLARATION (Paiements / Recettes)</t>
  </si>
  <si>
    <t>Période couverte : 1er janvier au 31 décembre 2020</t>
  </si>
  <si>
    <t>Nom de l'entité (Entreprise / Administration publique)</t>
  </si>
  <si>
    <t>Production</t>
  </si>
  <si>
    <t xml:space="preserve">Type de produit </t>
  </si>
  <si>
    <t>Volume</t>
  </si>
  <si>
    <t xml:space="preserve">Unité </t>
  </si>
  <si>
    <t>Valeur de la production</t>
  </si>
  <si>
    <t>Exportation</t>
  </si>
  <si>
    <t>Quantité exportée</t>
  </si>
  <si>
    <t>Valeur des exportations</t>
  </si>
  <si>
    <t>Formulaire préparé par</t>
  </si>
  <si>
    <t xml:space="preserve"> Fonction </t>
  </si>
  <si>
    <t>Adresse email</t>
  </si>
  <si>
    <t xml:space="preserve"> Tél. </t>
  </si>
  <si>
    <t>Paiements / Recettes (*)</t>
  </si>
  <si>
    <t>Réf</t>
  </si>
  <si>
    <t>Payé à/reçu par</t>
  </si>
  <si>
    <t>USD</t>
  </si>
  <si>
    <t>Commentaires</t>
  </si>
  <si>
    <t>DGD</t>
  </si>
  <si>
    <t>DGI</t>
  </si>
  <si>
    <t>Impôt sur le Revenu des Valeurs Mobilières (IRVM)</t>
  </si>
  <si>
    <t>Impôt sur les Bénéfices Industriels et Commerciaux (BIC)</t>
  </si>
  <si>
    <t>Prélèvements à la source (PREL / INT)</t>
  </si>
  <si>
    <t>Impôt sur le Revenu des Créances, dépôts et cautionnements  (IRC)</t>
  </si>
  <si>
    <t>Taxe spécifique sur les revenus de transactions de titres miniers</t>
  </si>
  <si>
    <t>Taxe sur les Plus-Value Immobilière (TPVI)</t>
  </si>
  <si>
    <t>DGTCP</t>
  </si>
  <si>
    <t>Bonus de signature/Droits de cession</t>
  </si>
  <si>
    <t>Prime de découverte/prime de production</t>
  </si>
  <si>
    <t>ONASSIM</t>
  </si>
  <si>
    <t xml:space="preserve">ANEEMAS </t>
  </si>
  <si>
    <t>L’ANEVE (ex BUNEE)</t>
  </si>
  <si>
    <t>BUMIGEB</t>
  </si>
  <si>
    <t>Autres flux de paiements significatifs (&gt; 10 millions de FCFA)</t>
  </si>
  <si>
    <t xml:space="preserve">Tous </t>
  </si>
  <si>
    <t>Collectivités /Régions</t>
  </si>
  <si>
    <t xml:space="preserve">                      -   </t>
  </si>
  <si>
    <t xml:space="preserve">                   -   </t>
  </si>
  <si>
    <t>Paiements sociaux obligatoires</t>
  </si>
  <si>
    <t>Tous</t>
  </si>
  <si>
    <t xml:space="preserve">Paiements sociaux volontaires </t>
  </si>
  <si>
    <t>Total Paiements Sociaux</t>
  </si>
  <si>
    <t xml:space="preserve">Transferts au titre de la Taxe superficiaire </t>
  </si>
  <si>
    <t>Communes /Régions</t>
  </si>
  <si>
    <t>Transferts au titre des pénalités sur les taxes et</t>
  </si>
  <si>
    <t>redevances minière</t>
  </si>
  <si>
    <t>Fond d'intervention pour l'Env.</t>
  </si>
  <si>
    <t>Tous (sauf DGTCP)</t>
  </si>
  <si>
    <t>Transactions de Troc/Projets intégrés</t>
  </si>
  <si>
    <t>Total budget de l'engagement/travaux</t>
  </si>
  <si>
    <t>Etat</t>
  </si>
  <si>
    <t>Valeur des engagements/travaux encourus du 1/1/2020 au 31/12/2020</t>
  </si>
  <si>
    <t>Valeur cumulée des engagements/travaux encourus au 31/12/2020</t>
  </si>
  <si>
    <t>(*)</t>
  </si>
  <si>
    <t>Les montants des paiements/recettes doivent être conformes aux totaux par taxe dans le tableau du 3.détail des paiements.</t>
  </si>
  <si>
    <t>(**)</t>
  </si>
  <si>
    <t>Les remboursements effectifs des crédits de TVA doivent être renseignés en signe négatif (-)</t>
  </si>
  <si>
    <t>Attestation de la Direction de l'entité déclarante</t>
  </si>
  <si>
    <t>Je soussigné pour et au nom de l'entité déclarante que les informations contenues dans la déclaration ci-attachée sont correctes et fiables.</t>
  </si>
  <si>
    <t>Je confirme particulièrement que:</t>
  </si>
  <si>
    <t>1.</t>
  </si>
  <si>
    <t>Les informations relatives aux montants payés/perçus sont complètes et ont été fidèlement extraites des données comptables de l'entité;</t>
  </si>
  <si>
    <t>2.</t>
  </si>
  <si>
    <t>Tous les montants payés/perçus sont appuyées par des quittances authentiques et sont appuyés par des pièces justificatives probantes;</t>
  </si>
  <si>
    <t>3.</t>
  </si>
  <si>
    <t>Les montants déclarés ne contiennent pas des sommes payées/perçues avant le 1 janvier ou après le 31 décembre de l'exercice concerné;</t>
  </si>
  <si>
    <t>4.</t>
  </si>
  <si>
    <t>La classification des montants payés/perçus est correcte au niveau des différentes taxes;</t>
  </si>
  <si>
    <t>5.</t>
  </si>
  <si>
    <t>Les montants déclarés ne contiennent pas des sommes payées/perçues pour le compte d'autres entités;</t>
  </si>
  <si>
    <t>6.</t>
  </si>
  <si>
    <t>Les montants déclarés sont exclusivement liés à des sommes payées/perçues par l'entité;</t>
  </si>
  <si>
    <t>7.</t>
  </si>
  <si>
    <t>Les comptes de l'entité ont été audités selon les normes internationales et aucune réserve à caractère fiscal et social n'a été émise.</t>
  </si>
  <si>
    <t>DETAIL DES PAIEMENTS / RECETTES</t>
  </si>
  <si>
    <t>Date de paiement</t>
  </si>
  <si>
    <t>N° du reçu/quittance</t>
  </si>
  <si>
    <t>N° liquidation (*)</t>
  </si>
  <si>
    <t>Nomenclature des flux/Nom de la taxe</t>
  </si>
  <si>
    <t xml:space="preserve">Payé à/Reçu de </t>
  </si>
  <si>
    <t>Lieu de paiement</t>
  </si>
  <si>
    <t>Total (1)</t>
  </si>
  <si>
    <t xml:space="preserve">             -   </t>
  </si>
  <si>
    <t>(*) Seulement exigé pour le détail des droits de douanes.</t>
  </si>
  <si>
    <t>(1) Le total doit correspondre aux montants déclarés dans le 2.Formulaire de déclaration.</t>
  </si>
  <si>
    <t>Ce formulaire est destiné uniquement aux sociétés extractives, à la DGD et à la DGMG</t>
  </si>
  <si>
    <t>DETAIL DES EXPORTATIONS</t>
  </si>
  <si>
    <t>N° / Ref. Expédition / Cargaison</t>
  </si>
  <si>
    <t xml:space="preserve">Date d'expédition / Cargaison </t>
  </si>
  <si>
    <t>Substance exportée</t>
  </si>
  <si>
    <t>Poids / Volume</t>
  </si>
  <si>
    <t>Unité</t>
  </si>
  <si>
    <t xml:space="preserve"> [à renseigner]</t>
  </si>
  <si>
    <t>Qualité (Concentration)</t>
  </si>
  <si>
    <t>Prix unitaire (USD)</t>
  </si>
  <si>
    <t>Valeur totale</t>
  </si>
  <si>
    <t xml:space="preserve"> (en USD)</t>
  </si>
  <si>
    <t>(en FCFA)</t>
  </si>
  <si>
    <t>Entité acheteuse</t>
  </si>
  <si>
    <t>Pays du destinataire de l'expédition/la cargaison</t>
  </si>
  <si>
    <t>Ce formulaire est destiné aux sociétés extractives et à la DGMG</t>
  </si>
  <si>
    <t>DETAIL DE LA PRODUCTION</t>
  </si>
  <si>
    <t>Date/mois de production</t>
  </si>
  <si>
    <t>Substance</t>
  </si>
  <si>
    <t xml:space="preserve">Type/qualité du Produit </t>
  </si>
  <si>
    <t>Quantité</t>
  </si>
  <si>
    <t>Valeur (USD)</t>
  </si>
  <si>
    <t>Valeur (FCFA)</t>
  </si>
  <si>
    <t>DETAIL DU STRUCTURE DE CAPITAL DES SOCIETES MINIERES</t>
  </si>
  <si>
    <t>Actionnariat au 31/12/2020</t>
  </si>
  <si>
    <t>Nom / Entité</t>
  </si>
  <si>
    <t>% Participation</t>
  </si>
  <si>
    <t xml:space="preserve">Nationalité de l'Entité </t>
  </si>
  <si>
    <t>L'entité est-elle cotée en bourse, ou filiale à 100 % d'une entreprise cotée en bourse ?</t>
  </si>
  <si>
    <t xml:space="preserve"> (oui/non)</t>
  </si>
  <si>
    <t>Place boursière</t>
  </si>
  <si>
    <t>Lien URL (Documentations/ informations sur les propriétaires effectifs)</t>
  </si>
  <si>
    <t>Participation publique (Etat -Puissance publique)</t>
  </si>
  <si>
    <t>Participation publique (Etat-Entreprise publiques)</t>
  </si>
  <si>
    <t xml:space="preserve">% participation des Entités privées/Personnes physiques </t>
  </si>
  <si>
    <t>Le total doit être de 100%</t>
  </si>
  <si>
    <t>DETAIL DES PARTICIPATIONS DE L'ETAT DANS LES SOCIETES MINIERES</t>
  </si>
  <si>
    <t>Ce formulaire est destiné uniquement à la SFPB, à la DGTCP et à la DGMG</t>
  </si>
  <si>
    <t>En cas de changement du % participation</t>
  </si>
  <si>
    <t>Engagements attachés à la participation</t>
  </si>
  <si>
    <t>Entreprises Extractives</t>
  </si>
  <si>
    <t>% Participation au 31/12/2019</t>
  </si>
  <si>
    <t>% Participation au 31/12/2020</t>
  </si>
  <si>
    <t>Nature de la transaction)</t>
  </si>
  <si>
    <t>Valeur de la transaction</t>
  </si>
  <si>
    <t>Modalités de paiements (comptant ou autre à préciser)</t>
  </si>
  <si>
    <t>Acquéreur</t>
  </si>
  <si>
    <t xml:space="preserve"> (A remplir uniquement en cas de cession)</t>
  </si>
  <si>
    <t>Y'a-t-il un engagement de couvrir une partie des dépenses/coût du projet ?</t>
  </si>
  <si>
    <t>Les termes attachés à la participation</t>
  </si>
  <si>
    <t>DETAIL DES PAIEMENTS SOCIAUX OBLIGATOIRES</t>
  </si>
  <si>
    <t>Identité du Bénéficiaire (Nom, fonction)</t>
  </si>
  <si>
    <t>Région /Commune du bénéficiaire</t>
  </si>
  <si>
    <t>Paiements en numéraires</t>
  </si>
  <si>
    <t>Date</t>
  </si>
  <si>
    <t>(Annexer les convention si applicable)</t>
  </si>
  <si>
    <t>Ce formulaire est destiné uniquement aux entreprises extractives</t>
  </si>
  <si>
    <t>DETAIL DES PAIEMENTS SOCIAUX VOLONTAIRES</t>
  </si>
  <si>
    <t>Région du bénéficiaire</t>
  </si>
  <si>
    <t>Ce formulaire est destiné uniquement à la société d'Etat "SEPB"</t>
  </si>
  <si>
    <t>DEPENSES QUASI BUDGETAIRES</t>
  </si>
  <si>
    <t xml:space="preserve">A. DEPENSES QUASI FISCALES : </t>
  </si>
  <si>
    <t>Exemples de dépenses à reporter  : "paiements pour des services sociaux, pour des infrastructures publiques, pour des</t>
  </si>
  <si>
    <t>subventions ou pour le service de la dette nationale</t>
  </si>
  <si>
    <t>Nature de la dépense (*)</t>
  </si>
  <si>
    <t>Autres données sur la dépense</t>
  </si>
  <si>
    <t>DETAIL DES TRANSFERTS</t>
  </si>
  <si>
    <t>Ce formulaire est destiné uniquement aux Régies Financières</t>
  </si>
  <si>
    <t>Taxe transférée</t>
  </si>
  <si>
    <t>Date du transfert</t>
  </si>
  <si>
    <t>Bénéficiaire</t>
  </si>
  <si>
    <t>Région/ Commune du Bénéficiaire (si applicable)</t>
  </si>
  <si>
    <t>Critères appliqués</t>
  </si>
  <si>
    <t xml:space="preserve">Commentaires </t>
  </si>
  <si>
    <t>Superficie/ Autre à définir</t>
  </si>
  <si>
    <t>Cadre juridique</t>
  </si>
  <si>
    <t>(Annexer l'état de répartition si applicable )</t>
  </si>
  <si>
    <t>Ce formulaire est destiné aux sociétés extractives, aux Sociétés d'Etat et aux régies financières</t>
  </si>
  <si>
    <t>DETAIL DES TRANSACTIONS DE TROC/PROJETS INTEGRES</t>
  </si>
  <si>
    <t>Description du projet/travaux</t>
  </si>
  <si>
    <t>Lieu du projet/Travaux</t>
  </si>
  <si>
    <t xml:space="preserve">Engagements </t>
  </si>
  <si>
    <t>Cadre juridique de la transaction  (Réf de la convention, Arrêté, décret, etc..)</t>
  </si>
  <si>
    <t>FORMULAIRE DE DECLARATION DE LA PROPRIETE REELLE</t>
  </si>
  <si>
    <t>Définition de la propriété réelle</t>
  </si>
  <si>
    <t xml:space="preserve">Conformément à l’Exigence 2.5.f.i de la Norme ITIE  « Un (Les) propriétaire(s) réel(s) d’une entreprise est (sont) la (ou </t>
  </si>
  <si>
    <t xml:space="preserve">les) personne(s) physique(s) qui, directement ou indirectement, possède(nt) ou exerce(nt) en dernier ressort le droit de </t>
  </si>
  <si>
    <t xml:space="preserve">propriété ou le contrôle de l’entité juridique. ». Suite à l’Exigence 2.5.f.ii et conformément au Décret n°2021- 0493 portant </t>
  </si>
  <si>
    <t>obligation de déclaration de la propriété effective des entreprises extractives , un propriétaire réel est :</t>
  </si>
  <si>
    <t xml:space="preserve">La personne physique qui détient les actions d’une entreprise et en tire les bénéfices ou contrôle effectivement les </t>
  </si>
  <si>
    <t>actions de celle-ci.</t>
  </si>
  <si>
    <t xml:space="preserve">Les expressions « propriété réelle » ou « propriété effective », « propriétaire réelle » ou « propriétaire effectif » ou « </t>
  </si>
  <si>
    <t>bénéficiaire effectif » sont synonymes et interchangeables.</t>
  </si>
  <si>
    <t xml:space="preserve">Elles indiquent l’obligation de la déclaration et de la divulgation des propriétaires ou bénéficiaires effectifs des </t>
  </si>
  <si>
    <t xml:space="preserve">entreprises ou sociétés extractives. L’obligation porte sur la personne physique qui, directement ou indirectement, </t>
  </si>
  <si>
    <t>possède ou exerce en dernier ressort le droit de propriété ou le contrôle de l’entité juridique.</t>
  </si>
  <si>
    <t>Doivent être déclarés comme bénéficiaires effectifs :</t>
  </si>
  <si>
    <t>-Toute personne physique détenant dans une entreprise extractive une part d’au moins 25% plus 1 des actions ;</t>
  </si>
  <si>
    <t>- Les détenteurs de parts les plus importants dont le cumul atteint 25% plus 1 des actions ;</t>
  </si>
  <si>
    <t xml:space="preserve">- Toute personne physique qui exerce, par d’autres moyens, un pouvoir de contrôle sur les organes de gestion, </t>
  </si>
  <si>
    <t>d’administration ou de direction de la société déclarante ou sur l’assemblée générale des ses associés ou actionnaires.</t>
  </si>
  <si>
    <t xml:space="preserve">A défaut d’identification, selon les critères précédents, les bénéficiaires effectifs sont les personnes physiques qui </t>
  </si>
  <si>
    <t xml:space="preserve">occupent directement ou indirectement, notamment par l’intermédiaire d’une ou plusieurs personnes morales la </t>
  </si>
  <si>
    <t>position de représentant légal de la société déclarante</t>
  </si>
  <si>
    <t xml:space="preserve">Conformément à l’Exigence 2.5.f.ii de la Norme ITIE  la définition du "propriétaire(s) réel(s)" devra également préciser </t>
  </si>
  <si>
    <t xml:space="preserve">les obligations de déclaration pour "les personnes politiquement exposées (PPE)", conformément Décret n°2021- 0493 </t>
  </si>
  <si>
    <t>portant obligation de déclaration de la propriété effective des entreprises extractives, une PPE :</t>
  </si>
  <si>
    <t>PPE étrangères : Les personnes physique qui exerce ou qui ont exercé d’importance fonctions publiques, a savoir :</t>
  </si>
  <si>
    <t>a. Les chefs d’Etat en exercice ou les anciens chefs d’Etat;</t>
  </si>
  <si>
    <t>b. Les chefs de gouvernement en exercice ou les anciens chefs de gouvernement;</t>
  </si>
  <si>
    <t>c. Les politiciens de haut rang;</t>
  </si>
  <si>
    <t>d. Les hauts responsables au sein des pouvoirs publics;</t>
  </si>
  <si>
    <t>e. Les magistrats et militaires de haut rang;</t>
  </si>
  <si>
    <t>f. Les dirigeants d’entreprises publiques;</t>
  </si>
  <si>
    <t>g. Les hauts responsables de partis politiques;</t>
  </si>
  <si>
    <t>h. Les membres de famille d’une PPE, en l’occurrence:</t>
  </si>
  <si>
    <t>. le conjoint.</t>
  </si>
  <si>
    <t>. tout partenaire considéré comme l’équivalent d’un conjoint;</t>
  </si>
  <si>
    <t>. les enfants et leurs conjoints ou partenaires;</t>
  </si>
  <si>
    <t>. les autres parents jusqu’au troisième degré;</t>
  </si>
  <si>
    <t>i. Les personnes connues pour être étroitement associées à une PPE;</t>
  </si>
  <si>
    <t>j. Toute autres personne désignée par l’autorité compétente.</t>
  </si>
  <si>
    <t xml:space="preserve">PPE Nationales: Les personnes physiques qui exercent ou qui ont exercé d’importantes fonctions publiques au Burkina </t>
  </si>
  <si>
    <t>Faso, notamment les personnes physiques ci-dessus visées allant du point a. au point i.;</t>
  </si>
  <si>
    <t xml:space="preserve">PPE des organisations internationales: les personnes qui exercent ou qui ont exercé d’importantes fonctions au sein de </t>
  </si>
  <si>
    <t xml:space="preserve">ou pour le compte d’une organisation internationale, notamment les membres de la haute direction, en particulier, les </t>
  </si>
  <si>
    <t xml:space="preserve">directeurs, les directeurs adjoints et les membres du conseil d’administration et toutes les personnes exerçant des </t>
  </si>
  <si>
    <t>fonctions équivalentes.</t>
  </si>
  <si>
    <t xml:space="preserve">La notion de personne politiquement exposées ne couvre pas les personnes de rang moyen ou inférieur relevant des </t>
  </si>
  <si>
    <t>catégories ci-dessus.</t>
  </si>
  <si>
    <t>Conformément à cette définition de la propriété réelle et personne politiquement exposée, au 31 décembre 2020 le(s) propriétaire(s) réel(s) de l'entreprise est/sont:</t>
  </si>
  <si>
    <t>Identité du propriétaire réel (1)</t>
  </si>
  <si>
    <t>Nom complet de la personne tel qu'il apparait sur la carte d'identité</t>
  </si>
  <si>
    <t>&lt;Texte&gt;</t>
  </si>
  <si>
    <t>Personne politiquement exposée (PPE)</t>
  </si>
  <si>
    <t>Oui / Non</t>
  </si>
  <si>
    <t>Raison de cette désignation PPE</t>
  </si>
  <si>
    <t>S'applique du</t>
  </si>
  <si>
    <t>&lt;JJ-MM-AAAA&gt;</t>
  </si>
  <si>
    <t>Au</t>
  </si>
  <si>
    <t>Date de naissance</t>
  </si>
  <si>
    <t>Numéro d'identité nationale</t>
  </si>
  <si>
    <t>Texte</t>
  </si>
  <si>
    <t>Adresse de résidence</t>
  </si>
  <si>
    <t>Adresse professionnelle</t>
  </si>
  <si>
    <t>Autres coordonnées</t>
  </si>
  <si>
    <t>Information sur la manière dont la propriété est détenue ou la façon dont le contrôle est exercé sur l'entreprise</t>
  </si>
  <si>
    <t>Actions directes</t>
  </si>
  <si>
    <t>Nombre d'actions</t>
  </si>
  <si>
    <t>&lt;Nombre&gt;</t>
  </si>
  <si>
    <t>% des actions</t>
  </si>
  <si>
    <t>Droits de vote directs</t>
  </si>
  <si>
    <t>Nombre de voix</t>
  </si>
  <si>
    <t>% des voix</t>
  </si>
  <si>
    <t>Actions indirectes</t>
  </si>
  <si>
    <t>Nombre d'actions indirectes</t>
  </si>
  <si>
    <t>% des actions indirectes</t>
  </si>
  <si>
    <t>Dénomination juridique de l'entreprise intermédiaire 1</t>
  </si>
  <si>
    <t xml:space="preserve">Numéro d'identification unique </t>
  </si>
  <si>
    <t>&lt;Numéro&gt;</t>
  </si>
  <si>
    <t>Droits de vote indirects</t>
  </si>
  <si>
    <t>Nombre de voix indirectes</t>
  </si>
  <si>
    <t>% des voix indirectes</t>
  </si>
  <si>
    <t>Autres moyens</t>
  </si>
  <si>
    <t>Explication quant à l'exercice des droits</t>
  </si>
  <si>
    <t>Date d'acquisition des intérêts</t>
  </si>
  <si>
    <t>Identité du propriétaire réel (2)</t>
  </si>
  <si>
    <t xml:space="preserve">Je, soussigné, confirme, au nom de l'entité déclarante, que les informations fournies dans la présente déclaration de propriété réelle sont exactes et fidèles. </t>
  </si>
  <si>
    <t>[Nous joignons les informations complémentaires suivantes pour permettre de vérifier les informations fournies relatives à la propriété réelle :]</t>
  </si>
  <si>
    <t>Ce formulaire est destiné uniquement à la SFPB et à la DGTCP/DGMG</t>
  </si>
  <si>
    <t>Prêts- garanties- Subventions accordés à des entités opérantes dans le secteur extractif</t>
  </si>
  <si>
    <t>Ou accordés par compensation des revenus du secteur extractif</t>
  </si>
  <si>
    <r>
      <t xml:space="preserve">Période couverte : 1er janvier au 31 décembre </t>
    </r>
    <r>
      <rPr>
        <b/>
        <sz val="8"/>
        <color theme="1"/>
        <rFont val="Trebuchet MS"/>
        <family val="2"/>
      </rPr>
      <t>2020</t>
    </r>
  </si>
  <si>
    <t>Bénéficiaire (Nom de l'entité)</t>
  </si>
  <si>
    <t xml:space="preserve">Montant (valeur)  du prêt / garantie / Subvention </t>
  </si>
  <si>
    <t>Termes de la Transaction</t>
  </si>
  <si>
    <t>Autres commentaires</t>
  </si>
  <si>
    <t>Montant FCFA</t>
  </si>
  <si>
    <t>Période de remboursement</t>
  </si>
  <si>
    <t>% d'intérêt</t>
  </si>
  <si>
    <t>Encours non remboursé au 31/12/2020</t>
  </si>
  <si>
    <t>Montant remboursé durant la période au 01/01/2020 au 31/12/2020</t>
  </si>
  <si>
    <t>Ce formulaire est destiné uniquement à la DGCM/DGMG</t>
  </si>
  <si>
    <t>NB</t>
  </si>
  <si>
    <t>La DGMG est tenue de produire une lettre d'affirmation sur la conformité des octrois par rapport à la réglementation</t>
  </si>
  <si>
    <t xml:space="preserve">Octroi des Permis/titres </t>
  </si>
  <si>
    <t>Étape</t>
  </si>
  <si>
    <t>Informations demandées</t>
  </si>
  <si>
    <t>Publication de l'appel d'offres</t>
  </si>
  <si>
    <t>Liste des journaux et/ou des sites web où a été publié l'appel d'offre</t>
  </si>
  <si>
    <t>Date de publication</t>
  </si>
  <si>
    <t>Journal</t>
  </si>
  <si>
    <t>Site web</t>
  </si>
  <si>
    <t>Réception des offres</t>
  </si>
  <si>
    <t>Liste des soumissionnaires</t>
  </si>
  <si>
    <t>Pays d'origine</t>
  </si>
  <si>
    <t>…</t>
  </si>
  <si>
    <t>Évaluation des Offres</t>
  </si>
  <si>
    <t xml:space="preserve">Entité/Structure ayant évaluée l'offre : </t>
  </si>
  <si>
    <t>Critères techniques et financiers de l'évaluation :</t>
  </si>
  <si>
    <t>Critère technique 1</t>
  </si>
  <si>
    <t>Critère technique 2</t>
  </si>
  <si>
    <t>Critère financier 1</t>
  </si>
  <si>
    <t>Critère financier 2</t>
  </si>
  <si>
    <t>……</t>
  </si>
  <si>
    <t>Résultats des évaluations techniques et financières  (Cas d'appel d'offres)</t>
  </si>
  <si>
    <t>Société retenue</t>
  </si>
  <si>
    <t>Nom de la société/Membres du consortium</t>
  </si>
  <si>
    <t>Propriétaires</t>
  </si>
  <si>
    <t>Signature du contrat</t>
  </si>
  <si>
    <t>Données sur la licence</t>
  </si>
  <si>
    <t>Type de minerais</t>
  </si>
  <si>
    <t>Superficie</t>
  </si>
  <si>
    <t xml:space="preserve">Ce formulaire est destiné uniquement à la SEPB </t>
  </si>
  <si>
    <t>Les déclarations relatives aux « Premières ventes » c'est à dire la vente de la part de l'Etat dans le production minière</t>
  </si>
  <si>
    <t>Teneur et qualité (par exemple, API) – divulgations par cargaison uniquement</t>
  </si>
  <si>
    <t>Date de la vente (date du connaissement - divulgations par cargaison uniquement)</t>
  </si>
  <si>
    <t>Incoterms -(FOB par exemple)</t>
  </si>
  <si>
    <t>Port de chargement, terminal ou dépôt</t>
  </si>
  <si>
    <r>
      <t xml:space="preserve">Volumes vendus </t>
    </r>
    <r>
      <rPr>
        <sz val="8"/>
        <color rgb="FFFFFFFF"/>
        <rFont val="Trebuchet MS"/>
        <family val="2"/>
      </rPr>
      <t>(en tonne)</t>
    </r>
  </si>
  <si>
    <t xml:space="preserve">Informations tarifaires : Prix de vente officiel </t>
  </si>
  <si>
    <t>Informations tarifaires : Option tarifaire</t>
  </si>
  <si>
    <t>Type de contrat (à terme par exemple)</t>
  </si>
  <si>
    <t>Destination/Pays</t>
  </si>
  <si>
    <t>Annexe 21 – Rapprochement des transferts infranationaux au titre des taxes superficiaires</t>
  </si>
  <si>
    <t>Déclarations de la DGTCP</t>
  </si>
  <si>
    <t xml:space="preserve">Arrêté conjoint n°2021-237/MEMC/MINEFID </t>
  </si>
  <si>
    <t>Écart</t>
  </si>
  <si>
    <t>BOUCLE DU MOUHOUN</t>
  </si>
  <si>
    <t>CASCADES</t>
  </si>
  <si>
    <t>CENTRE</t>
  </si>
  <si>
    <t>CENTRE-EST</t>
  </si>
  <si>
    <t>CENTRE-NORD</t>
  </si>
  <si>
    <t>CENTRE-SUD</t>
  </si>
  <si>
    <t>EST</t>
  </si>
  <si>
    <t>HAUTS-BASSINS</t>
  </si>
  <si>
    <t>NORD</t>
  </si>
  <si>
    <t>PLATEAU-CENTRAL</t>
  </si>
  <si>
    <t>SAHEL</t>
  </si>
  <si>
    <t>SUD-OUEST</t>
  </si>
  <si>
    <t>Arrêté conjoint n°2021-237/MEMC/MINEFID</t>
  </si>
  <si>
    <t>BONDOKUI</t>
  </si>
  <si>
    <t>FARA</t>
  </si>
  <si>
    <t>GASSAN</t>
  </si>
  <si>
    <t>KONA</t>
  </si>
  <si>
    <t>KOUNGNY</t>
  </si>
  <si>
    <t>OURI</t>
  </si>
  <si>
    <t>PÂ</t>
  </si>
  <si>
    <t>POMPOÏ</t>
  </si>
  <si>
    <t>POURA</t>
  </si>
  <si>
    <t>SAFANE</t>
  </si>
  <si>
    <t>TCHERIBA</t>
  </si>
  <si>
    <t>TOMA</t>
  </si>
  <si>
    <t>YAHO</t>
  </si>
  <si>
    <t>YÉ</t>
  </si>
  <si>
    <t>BÉRÉGADOUGOU</t>
  </si>
  <si>
    <t>DAKORO</t>
  </si>
  <si>
    <t>LOUMANA</t>
  </si>
  <si>
    <t>NIANGOLOKO</t>
  </si>
  <si>
    <t>OUÔ</t>
  </si>
  <si>
    <t>SIDéRADOUGOU</t>
  </si>
  <si>
    <t>SINDOU</t>
  </si>
  <si>
    <t>TIÉFORA</t>
  </si>
  <si>
    <t>SAABA</t>
  </si>
  <si>
    <t>ANDEMTENGA</t>
  </si>
  <si>
    <t>BÉGUÉDO</t>
  </si>
  <si>
    <t>BITOU</t>
  </si>
  <si>
    <t>DIALGAYE</t>
  </si>
  <si>
    <t>GARANGO</t>
  </si>
  <si>
    <t>KOMTOèGA</t>
  </si>
  <si>
    <t>KOUPELA</t>
  </si>
  <si>
    <t>NIAOGHO</t>
  </si>
  <si>
    <t>OUARGAYE</t>
  </si>
  <si>
    <t>SOUDOUGUI</t>
  </si>
  <si>
    <t>TENKODOGO</t>
  </si>
  <si>
    <t>YARGATENGA</t>
  </si>
  <si>
    <t>ZABRÉ</t>
  </si>
  <si>
    <t>BARSALGHO</t>
  </si>
  <si>
    <t>BOALA</t>
  </si>
  <si>
    <t>BOULSA</t>
  </si>
  <si>
    <t>BOURZANGA</t>
  </si>
  <si>
    <t>BOUSSOUMA</t>
  </si>
  <si>
    <t>DABLO</t>
  </si>
  <si>
    <t>GUIBARE</t>
  </si>
  <si>
    <t>KAYA</t>
  </si>
  <si>
    <t>KONGOUSSI</t>
  </si>
  <si>
    <t>KORSIMORO</t>
  </si>
  <si>
    <t>MANE</t>
  </si>
  <si>
    <t>NAGBINGOU</t>
  </si>
  <si>
    <t>NAMISSIGUIMA</t>
  </si>
  <si>
    <t>PENSA</t>
  </si>
  <si>
    <t>PIBAORE</t>
  </si>
  <si>
    <t>PISSILA</t>
  </si>
  <si>
    <t>ROUKO</t>
  </si>
  <si>
    <t>SABSE</t>
  </si>
  <si>
    <t>TIKARE</t>
  </si>
  <si>
    <t>TOUGOURI</t>
  </si>
  <si>
    <t>YALGO</t>
  </si>
  <si>
    <t>ZEGUEDEGUEN</t>
  </si>
  <si>
    <t>ZIGA</t>
  </si>
  <si>
    <t>ZIMTANGA</t>
  </si>
  <si>
    <t>BIEHA</t>
  </si>
  <si>
    <t>DIDYR</t>
  </si>
  <si>
    <t>IMASGHO</t>
  </si>
  <si>
    <t>KINDI</t>
  </si>
  <si>
    <t>KOUDOUGOU</t>
  </si>
  <si>
    <t>KYON</t>
  </si>
  <si>
    <t>NANORO</t>
  </si>
  <si>
    <t>PELLA</t>
  </si>
  <si>
    <t>POA</t>
  </si>
  <si>
    <t>POUNI</t>
  </si>
  <si>
    <t>REO</t>
  </si>
  <si>
    <t>SAPOUY</t>
  </si>
  <si>
    <t>SIGLE</t>
  </si>
  <si>
    <t>SILLY</t>
  </si>
  <si>
    <t>SOA</t>
  </si>
  <si>
    <t>SOURGOU</t>
  </si>
  <si>
    <t>TENADO</t>
  </si>
  <si>
    <t>ZAMO</t>
  </si>
  <si>
    <t>ZAWARA</t>
  </si>
  <si>
    <t>BERE</t>
  </si>
  <si>
    <t>BINDE</t>
  </si>
  <si>
    <t>DOULOUGOU</t>
  </si>
  <si>
    <t>GOGO</t>
  </si>
  <si>
    <t>GOMBOUSSOUGOU</t>
  </si>
  <si>
    <t>GUIARO</t>
  </si>
  <si>
    <t>GUIBA</t>
  </si>
  <si>
    <t>KOMBISSIRI</t>
  </si>
  <si>
    <t>MANGA</t>
  </si>
  <si>
    <t>NOBERE</t>
  </si>
  <si>
    <t>PO</t>
  </si>
  <si>
    <t>TIEBELE</t>
  </si>
  <si>
    <t>BILANGA</t>
  </si>
  <si>
    <t>BOGANDE</t>
  </si>
  <si>
    <t>DIAPAGA</t>
  </si>
  <si>
    <t>FADA-NGOURMA</t>
  </si>
  <si>
    <t>GAYERI</t>
  </si>
  <si>
    <t>KANTCHARI</t>
  </si>
  <si>
    <t>KOALA</t>
  </si>
  <si>
    <t>KOMPIENGA</t>
  </si>
  <si>
    <t>LIPTOUGOU</t>
  </si>
  <si>
    <t>LOGBOU</t>
  </si>
  <si>
    <t>MANI</t>
  </si>
  <si>
    <t>MATIAKOALI</t>
  </si>
  <si>
    <t>NAMOUNOU</t>
  </si>
  <si>
    <t>PAMA</t>
  </si>
  <si>
    <t>PARTIAGA</t>
  </si>
  <si>
    <t>PIELA</t>
  </si>
  <si>
    <t>TAMBAGA</t>
  </si>
  <si>
    <t>THION</t>
  </si>
  <si>
    <t>BEREBA</t>
  </si>
  <si>
    <t>BOBO-DIOULASSO</t>
  </si>
  <si>
    <t>FOUNZAN</t>
  </si>
  <si>
    <t>KARANGASSO-SAMBLA</t>
  </si>
  <si>
    <t>KARANGASSO-VIGUE</t>
  </si>
  <si>
    <t>KOTI</t>
  </si>
  <si>
    <t>KOUROUMA</t>
  </si>
  <si>
    <t>LENA</t>
  </si>
  <si>
    <t>PENI</t>
  </si>
  <si>
    <t>TOUSSIANA</t>
  </si>
  <si>
    <t>ARBOLLE</t>
  </si>
  <si>
    <t>BARGA</t>
  </si>
  <si>
    <t>BASSI</t>
  </si>
  <si>
    <t>BOKEN</t>
  </si>
  <si>
    <t>GOMPONSOM</t>
  </si>
  <si>
    <t>GOURSI</t>
  </si>
  <si>
    <t>KOSSOUKA</t>
  </si>
  <si>
    <t>KOUMBRI</t>
  </si>
  <si>
    <t>LEBA</t>
  </si>
  <si>
    <t>OUAHIGOUYA</t>
  </si>
  <si>
    <t>OUINDIGUI</t>
  </si>
  <si>
    <t>SAMBA</t>
  </si>
  <si>
    <t>SENGUENEGA</t>
  </si>
  <si>
    <t>THIOU</t>
  </si>
  <si>
    <t>TITAO</t>
  </si>
  <si>
    <t>TOUGO</t>
  </si>
  <si>
    <t>YAKO</t>
  </si>
  <si>
    <t>AMBSOUYA</t>
  </si>
  <si>
    <t>BOUDRI</t>
  </si>
  <si>
    <t>BOUSSE</t>
  </si>
  <si>
    <t>DAPEOLGO</t>
  </si>
  <si>
    <t>KOGHO</t>
  </si>
  <si>
    <t>LOUMBILA</t>
  </si>
  <si>
    <t>MEGUE</t>
  </si>
  <si>
    <t>MOGTEDO</t>
  </si>
  <si>
    <t>OURGOU-MANEGA</t>
  </si>
  <si>
    <t>SAOLGO</t>
  </si>
  <si>
    <t>TOEGUEN</t>
  </si>
  <si>
    <t>ZINIARE</t>
  </si>
  <si>
    <t>ZITENGA</t>
  </si>
  <si>
    <t>ZORGHO</t>
  </si>
  <si>
    <t>ZOUNGOU</t>
  </si>
  <si>
    <t>ARBINDA</t>
  </si>
  <si>
    <t>BANI</t>
  </si>
  <si>
    <t>BOUNDORE</t>
  </si>
  <si>
    <t>DJIBO</t>
  </si>
  <si>
    <t>DORI</t>
  </si>
  <si>
    <t>FALAGOUNTOU</t>
  </si>
  <si>
    <t>GORGADJI</t>
  </si>
  <si>
    <t>GOROM-GOROM</t>
  </si>
  <si>
    <t>KELBO</t>
  </si>
  <si>
    <t>KOUTOUGOU</t>
  </si>
  <si>
    <t>MARKOYE</t>
  </si>
  <si>
    <t>NASSOUMBOU</t>
  </si>
  <si>
    <t>SAMPELGA</t>
  </si>
  <si>
    <t>SEBBA</t>
  </si>
  <si>
    <t>SEYTENGA</t>
  </si>
  <si>
    <t>SOLHAN</t>
  </si>
  <si>
    <t>TANKOUGOUNADIE</t>
  </si>
  <si>
    <t>TIN-AKOFF</t>
  </si>
  <si>
    <t>TITABE</t>
  </si>
  <si>
    <t>TONGOMAYEL</t>
  </si>
  <si>
    <t>BOUROUM-BOUROUM</t>
  </si>
  <si>
    <t>BOUSSERA</t>
  </si>
  <si>
    <t>BOUSSOU-KOULA</t>
  </si>
  <si>
    <t>DANO</t>
  </si>
  <si>
    <t>DIEBOUGOU</t>
  </si>
  <si>
    <t>DISSIHN</t>
  </si>
  <si>
    <t>DJIGOUE</t>
  </si>
  <si>
    <t>DOLO</t>
  </si>
  <si>
    <t>GAOUA</t>
  </si>
  <si>
    <t>GBOMBLORA</t>
  </si>
  <si>
    <t>GBONDJIGUI</t>
  </si>
  <si>
    <t>IÔLÔNIÔRÔ</t>
  </si>
  <si>
    <t>KAMPTI</t>
  </si>
  <si>
    <t>KOPER</t>
  </si>
  <si>
    <t>KPUERE</t>
  </si>
  <si>
    <t>LEGMOIN</t>
  </si>
  <si>
    <t>LOROPENI</t>
  </si>
  <si>
    <t>MALBA</t>
  </si>
  <si>
    <t>MIDEBDO</t>
  </si>
  <si>
    <t>ORONKUA</t>
  </si>
  <si>
    <t>PERIGBAN</t>
  </si>
  <si>
    <t>ZAMBO</t>
  </si>
  <si>
    <t>Annexe 22 – Revenus affectés à des régions ou à des programmes spécifiques</t>
  </si>
  <si>
    <t xml:space="preserve">Revenus </t>
  </si>
  <si>
    <t>% Affectation des revenus</t>
  </si>
  <si>
    <t>Régions /programmes bénéficiaires</t>
  </si>
  <si>
    <t>Mécanismes de redevabilité</t>
  </si>
  <si>
    <t xml:space="preserve">% d’affectation par bénéficiaire </t>
  </si>
  <si>
    <t xml:space="preserve">Bénéficiaire </t>
  </si>
  <si>
    <t xml:space="preserve">Taxe superficiaire </t>
  </si>
  <si>
    <t>(+) L’affectation fait l’objet d’un arrêté conjoint publié au Journal Officiel incluant le détail des montants affectés par région et par commune</t>
  </si>
  <si>
    <t>(-) Les textes ne prévoient pas une affectation des fonds obtenus pour des activités spécifiques.</t>
  </si>
  <si>
    <t xml:space="preserve">(-) Les textes ne prévoient la publication d’un rapport spécifique sur l’utilisation des ressources au titre des taxes superficiaires </t>
  </si>
  <si>
    <t xml:space="preserve">(+) L’affectation au titre de la période 2016 à 2019 a fait l’objet d’un audit de performance de la part de la Cour des Compte dont le rapport a été rendu public[1]. </t>
  </si>
  <si>
    <t>(+) L’adoption du décret n°2019-0621/PRES/PM/MINEFID/MATDC du 14 juin 2019 portant nomenclature budgétaire des collectivités territoriales du Burkina Faso qui a consacré la rubrique 7141 aux « Taxes superficiaires ».</t>
  </si>
  <si>
    <t>(-) Le rapport de la Cour relève que les ressources transférées contribuent à la réalisation des investissements communautaires, mais ne sont pas gérées par les Collectivités territoriales sur la base de critères spécifiques d’admissibilité et de sélection des investissements définis.  De plus, les projets réalisés avec lesdites ressources ne prennent pas en compte le genre, notamment l’autonomisation des femmes.</t>
  </si>
  <si>
    <t>(-) Le rapport de la Cour relève également que les montants des TS sont retracés dans les budgets, les comptes administratifs et de gestion des collectivités visitées, mais, ne sont pas inscrits dans une rubrique spécifique</t>
  </si>
  <si>
    <t>Contribution des sociétés au titre du FMDL (1% du chiffre d’affaires hors taxes)</t>
  </si>
  <si>
    <t>100% (au FMDL)</t>
  </si>
  <si>
    <t>100% Communes minières</t>
  </si>
  <si>
    <t>(+) Les ressources allouées aux collectivités territoriales au titre du FMDL sont inscrites dans les programmes d’investissements communautaires des bénéficiaires. Elles sont affectées en priorité aux secteurs sociaux</t>
  </si>
  <si>
    <t>(+) L’utilisation du FMDL fait l’objet de rapports annuels adoptés par les conseils municipaux et régionaux et elle est soumise au contrôle des structures compétentes de l’Etat et qui font l’objet d’une large publication conformément aux exigences de l’ITIE</t>
  </si>
  <si>
    <t>(+) L’état des contributions au FMDL fait l’objet d’un rapport annuel conjoint des ministères en charge des mines et des finances qui fait l’objet d’une publication au journal officiel et d’une large diffusion dans les journaux d’annonces légales et conformément aux exigences de l’ITIE. Le rapport annuel conjoint au titre des années 2017 et 2018 est publié sur le site web ITIE -BF[2].</t>
  </si>
  <si>
    <t xml:space="preserve">(+) L’affectation au FMDL et l’utilisation de ses ressources au titre de la période 2016 à 2019 a fait l’objet d’un audit de performance de la part de la Cour des Compte dont le rapport a été rendu public[3]. </t>
  </si>
  <si>
    <t>(-) Les rapports annuels sur l’utilisation du FMDL n’ont pas été publiés</t>
  </si>
  <si>
    <t>(-)Le rapport conjoint sur l’état des contributions au FMDL au titre de la période 2017 et 2019 n’a été rendu public qu’en novembre 2020</t>
  </si>
  <si>
    <t xml:space="preserve">(-) Le rapport de la Cour relève l’absence d’instructions précises sur la rubrique dans laquelle les revenus du FMDL doivent être enregistrés au niveau des collectivités territoriales </t>
  </si>
  <si>
    <t xml:space="preserve">12,5% communes minières </t>
  </si>
  <si>
    <t xml:space="preserve">25% autres communes des régions minières </t>
  </si>
  <si>
    <t xml:space="preserve">12,5% régions minières </t>
  </si>
  <si>
    <t xml:space="preserve">Redevances proportionnelle </t>
  </si>
  <si>
    <t>37,5% communes des autres régions (non minières)</t>
  </si>
  <si>
    <t xml:space="preserve">12,5% des autres régions non minières </t>
  </si>
  <si>
    <t>100% (pour le Fonds de Financement de la Recherche géologique et minière et de soutien à la formation sur les sciences de la terre)</t>
  </si>
  <si>
    <t>65% pour le BUMIGEB</t>
  </si>
  <si>
    <t>(+) Le Fonds est soumis aux règles et procédures de gestion des établissements publics ainsi qu’au contrôle des structures compétentes dûment mandatées par l’Etat</t>
  </si>
  <si>
    <t>(-) Les rapports sur les recettes collectées et les ressources affectées ne font pas l’objet de publication</t>
  </si>
  <si>
    <t xml:space="preserve">(-) Absence de rapport spécifiques par les structures bénéficiaires sur l’utilisation des fonds conformément aux activités éligibles telles que fixées par l’arrêté n°2018-008/MMC/MINEFID/MESRSI du 23 mars 2018 </t>
  </si>
  <si>
    <t xml:space="preserve">Taxes superficiaires </t>
  </si>
  <si>
    <t>10% pour le Fonds d’équipement des Mines et des Carrières</t>
  </si>
  <si>
    <t>Droits fixes des titres miniers et autorisations</t>
  </si>
  <si>
    <t xml:space="preserve">15% pour le FONER </t>
  </si>
  <si>
    <t>Frais de demandes d’agrément d’achat et de vente d’or collectés</t>
  </si>
  <si>
    <t>5% pour les départements des universités publiques en charge de la formation dans le domaine des sciences de la terre</t>
  </si>
  <si>
    <t>5% pour les structures publiques de formation et de recherche dans les autres domaines des sciences et techniques</t>
  </si>
  <si>
    <t>Redevance forfaitaire payée par les bénéficiaires d’autorisations d’exploitation artisanales de substances de mines ou de carrières</t>
  </si>
  <si>
    <t>100% (pour le Fonds de Réhabilitation, de Sécurisation des sites miniers artisanaux et de lutte contre l’usage des produits chimiques prohibés)</t>
  </si>
  <si>
    <t xml:space="preserve">15% pour l’ONASSIM </t>
  </si>
  <si>
    <t>(+) le fonds est géré par le FIE qui est soumis au contrôle des structures compétentes de l’Etat</t>
  </si>
  <si>
    <t>(+)Les ministères en charge des mines, de l’environnement et des finances produisent un rapport annuel conjoint exhaustif et complet de l’état et de la gestion du Fonds de réhabilitation et de fermeture de la mine. Ce rapport est publié au Journal officiel et fait l’objet d’une large diffusion dans la presse à la fin du deuxième trimestre de l’année en cours pour l’état de l’exercice de l’année antérieure (Art. 27 du Code minier)</t>
  </si>
  <si>
    <t>(-) Dans la pratique, le rapport sur la gestion du fonds n’est pas diffusé</t>
  </si>
  <si>
    <t>Cautions de réhabilitation des sites d’exploitation versées à l’octroi et au renouvellement des autorisations d’exploitation artisanale des substances de mines ou de carrières en cas de défaillance du bénéficiaire de l’autorisation</t>
  </si>
  <si>
    <t>85% pour l’ANEEMAS</t>
  </si>
  <si>
    <t>Cotisation des titulaires des permis d’exploitation industrielle, semi mécanisées et des sites d’exploitation industrielle de substance de carrières au FRFM</t>
  </si>
  <si>
    <t xml:space="preserve">100% FIE </t>
  </si>
  <si>
    <t>100% pour les activités du plan de réhabilitation et de fermeture des mines.</t>
  </si>
  <si>
    <t>(-) Les rapports sur les sommes versées dans les fonds et sur l’exécution physique et financière des travaux de de réhabilitation ne font pas l’objet d’une publication.</t>
  </si>
  <si>
    <t>Pénalités sur les taxes et les redevances minières</t>
  </si>
  <si>
    <t>Fonds de motivation du Ministère des Mines et des carrières</t>
  </si>
  <si>
    <t xml:space="preserve">(-) Aucun rapport n’est prévu sur l’alimentation et l’utilisation de ce fonds </t>
  </si>
  <si>
    <t>Prélèvement Communautaire de la CEDEAO (PCC)</t>
  </si>
  <si>
    <t>CDAO</t>
  </si>
  <si>
    <t xml:space="preserve">NA </t>
  </si>
  <si>
    <t>Prélèvement Communautaire de Solidarité (PCS)</t>
  </si>
  <si>
    <t>UEMOA</t>
  </si>
  <si>
    <t>NA</t>
  </si>
  <si>
    <t>Contribution à la patente des sociétés minières</t>
  </si>
  <si>
    <t>Collectivités territoriales d'implantation des établissements des sociétés minières</t>
  </si>
  <si>
    <t>(+) Le décret n°2019-0621/PRES/PM/MINEFID/MATDC du 14 juin 2019 portant nomenclature budgétaire des collectivités territoriales du Burkina Faso consacre la rubrique 7110 aux « Contributions des Patentes».</t>
  </si>
  <si>
    <t>(-) La cotisation des sociétés minières n’est pas tracée dans un compte distinct rendant techniquement impossible aux collectivités bénéficiaires de confirmer les données reportées par les sociétés.</t>
  </si>
  <si>
    <r>
      <t xml:space="preserve">Volumes vendus </t>
    </r>
    <r>
      <rPr>
        <sz val="8"/>
        <color rgb="FFFFFFFF"/>
        <rFont val="Trebuchet MS"/>
        <family val="2"/>
      </rPr>
      <t>(sac de 50 kg)</t>
    </r>
  </si>
  <si>
    <t xml:space="preserve"> 25%P2O5 </t>
  </si>
  <si>
    <t xml:space="preserve"> Kotchari </t>
  </si>
  <si>
    <r>
      <t xml:space="preserve">(*) </t>
    </r>
    <r>
      <rPr>
        <i/>
        <sz val="8"/>
        <color rgb="FFFF0000"/>
        <rFont val="Trebuchet MS"/>
        <family val="2"/>
      </rPr>
      <t>Exemples de dépenses à reporter  : "paiements pour des services sociaux, pour des infrastructures publiques, pour de subventions ou pour le service de la dette nationale</t>
    </r>
  </si>
  <si>
    <r>
      <t>Dénomination juridique de l'entreprise intermédiaire 2</t>
    </r>
    <r>
      <rPr>
        <i/>
        <sz val="8"/>
        <color rgb="FF000000"/>
        <rFont val="Trebuchet MS"/>
        <family val="2"/>
      </rPr>
      <t>(ajouter des lignes si nécessaire)</t>
    </r>
  </si>
  <si>
    <r>
      <t xml:space="preserve">Numéro d'identification unique </t>
    </r>
    <r>
      <rPr>
        <i/>
        <sz val="8"/>
        <color rgb="FF000000"/>
        <rFont val="Trebuchet MS"/>
        <family val="2"/>
      </rPr>
      <t>(ajouter des lignes si nécessaire)</t>
    </r>
  </si>
  <si>
    <r>
      <t xml:space="preserve">Dénomination juridique de l'entreprise intermédiaire 2 </t>
    </r>
    <r>
      <rPr>
        <i/>
        <sz val="8"/>
        <color rgb="FF000000"/>
        <rFont val="Trebuchet MS"/>
        <family val="2"/>
      </rPr>
      <t>(ajouter des lignes si nécessaire)</t>
    </r>
  </si>
  <si>
    <r>
      <t>Certification</t>
    </r>
    <r>
      <rPr>
        <sz val="8"/>
        <color theme="1"/>
        <rFont val="Trebuchet MS"/>
        <family val="2"/>
      </rPr>
      <t> </t>
    </r>
  </si>
  <si>
    <r>
      <t>[Nom]</t>
    </r>
    <r>
      <rPr>
        <sz val="8"/>
        <color theme="1"/>
        <rFont val="Trebuchet MS"/>
        <family val="2"/>
      </rPr>
      <t xml:space="preserve">______________________                         </t>
    </r>
  </si>
  <si>
    <r>
      <t>[Fonction]</t>
    </r>
    <r>
      <rPr>
        <sz val="8"/>
        <color theme="1"/>
        <rFont val="Trebuchet MS"/>
        <family val="2"/>
      </rPr>
      <t>_____________________                           [Signature]_________________</t>
    </r>
  </si>
  <si>
    <r>
      <t>(-)Le rapport de la Cour relève que les</t>
    </r>
    <r>
      <rPr>
        <b/>
        <sz val="8"/>
        <color rgb="FF3B3838"/>
        <rFont val="Trebuchet MS"/>
        <family val="2"/>
      </rPr>
      <t xml:space="preserve"> </t>
    </r>
    <r>
      <rPr>
        <sz val="8"/>
        <color rgb="FF3B3838"/>
        <rFont val="Trebuchet MS"/>
        <family val="2"/>
      </rPr>
      <t>Collectivités territoriales bénéficiaires des ressources du FMDL n’ont pas défini de critères d’admissibilité et de sélection leur permettant de réaliser des investissements sociaux avec objectivité et équité tout en prenant en compte le genre</t>
    </r>
  </si>
  <si>
    <r>
      <t xml:space="preserve">-         </t>
    </r>
    <r>
      <rPr>
        <b/>
        <sz val="8"/>
        <color rgb="FF3B3838"/>
        <rFont val="Trebuchet MS"/>
        <family val="2"/>
      </rPr>
      <t xml:space="preserve">État de la répartition des taxes superficiaires collectées par Région (en FCFA) : </t>
    </r>
  </si>
  <si>
    <r>
      <t xml:space="preserve">-         </t>
    </r>
    <r>
      <rPr>
        <b/>
        <sz val="8"/>
        <color rgb="FF3B3838"/>
        <rFont val="Trebuchet MS"/>
        <family val="2"/>
      </rPr>
      <t>État de la répartition des taxes superficiaires collectées par Commune (en FCFA) :</t>
    </r>
  </si>
  <si>
    <r>
      <t xml:space="preserve">Paiements Sociaux </t>
    </r>
    <r>
      <rPr>
        <i/>
        <sz val="8"/>
        <color rgb="FFFFFFFF"/>
        <rFont val="Trebuchet MS"/>
        <family val="2"/>
      </rPr>
      <t>(rubrique réservée uniquement aux Sociétés Minières)</t>
    </r>
  </si>
  <si>
    <r>
      <t>Transferts</t>
    </r>
    <r>
      <rPr>
        <b/>
        <i/>
        <sz val="8"/>
        <color rgb="FFFFFFFF"/>
        <rFont val="Trebuchet MS"/>
        <family val="2"/>
      </rPr>
      <t xml:space="preserve"> </t>
    </r>
    <r>
      <rPr>
        <i/>
        <sz val="8"/>
        <color rgb="FFFFFFFF"/>
        <rFont val="Trebuchet MS"/>
        <family val="2"/>
      </rPr>
      <t>(rubrique réservée uniquement aux Régies Financières)</t>
    </r>
  </si>
  <si>
    <r>
      <t>Annexe 4 – Fiabilisation des déclarations</t>
    </r>
    <r>
      <rPr>
        <sz val="8"/>
        <rFont val="Trebuchet MS"/>
        <family val="2"/>
      </rPr>
      <t> </t>
    </r>
  </si>
  <si>
    <r>
      <t>Propriété réelle (PR)</t>
    </r>
    <r>
      <rPr>
        <sz val="8"/>
        <color rgb="FF000000"/>
        <rFont val="Trebuchet MS"/>
        <family val="2"/>
      </rPr>
      <t> </t>
    </r>
    <r>
      <rPr>
        <b/>
        <sz val="8"/>
        <color rgb="FFFFFFFF"/>
        <rFont val="Trebuchet MS"/>
        <family val="2"/>
      </rPr>
      <t>/lien vers la documentation sur les PR</t>
    </r>
  </si>
  <si>
    <t>Annexe 10-(1)</t>
  </si>
  <si>
    <t>Annexe 10-(2)</t>
  </si>
  <si>
    <t>Annexe 10-(3)</t>
  </si>
  <si>
    <t>Annexe 10-(4)</t>
  </si>
  <si>
    <t>Annexe 10-(5)</t>
  </si>
  <si>
    <t>Annexe 10-(6)</t>
  </si>
  <si>
    <t>Annexe 10-(7)</t>
  </si>
  <si>
    <t>Annexe 10-(8)</t>
  </si>
  <si>
    <t>Annexe 10-(9)</t>
  </si>
  <si>
    <t>Annexe 10-(10)</t>
  </si>
  <si>
    <t>Annexe 10-(11)</t>
  </si>
  <si>
    <t>Annexe 10-(12)</t>
  </si>
  <si>
    <t>Annexe 10-(13)</t>
  </si>
  <si>
    <t>Annexe 10-(14)</t>
  </si>
  <si>
    <t>Annexe 10-(15)</t>
  </si>
  <si>
    <t>Annexe 10-(16)</t>
  </si>
  <si>
    <t>Annexe 10-(17)</t>
  </si>
  <si>
    <t>Annexe 23 – Lettre d’affirmation de la DGCM</t>
  </si>
  <si>
    <t>GRYPHON MINERALS BURKINA FASO SARL</t>
  </si>
  <si>
    <t>11 BP 1196 CMS OUGADOUGOU 11; Ouaga 2000 secteur 54 zone A section B; lot 35 ple 09; Tel: 25 37 59 44</t>
  </si>
  <si>
    <t>Ouaga 2000 secteur 54 ple 12 et 13 lot 30 section 291 zone B rue 15.564 porte 71; Tel:25-37-69-69</t>
  </si>
  <si>
    <t>Ouaga ex secteur 13, zone du bois ple 12, lot 11 section EO rue: worg-ntondo; 01 BP 4861 OUAGA 01. Tel: 25 36 13 57</t>
  </si>
  <si>
    <t>Immeuble UPAK, boulevard France-Afrique, secteur 54, OUAGA 2000 01 BP 2509 OUAGADOUGOU 01
TEL : 25 37 55 91/ 93/ 94/ 95</t>
  </si>
  <si>
    <t>Secteur 27 Ouayalghin ple 07 lot 22 section SL 06 BP 10772 OUAGADOUGOU 06. Tel: 25 36 73 84</t>
  </si>
  <si>
    <t>Ouaga secteur 10 avenue Ouezin Coulibaly ple B lot 1104 section AS. 03 BP 7194 Ouaga 03. Tel 25 30 01 84 burkinaphosphate.sepb@gmail.com</t>
  </si>
  <si>
    <t>17/09/2020 Ouagadougou</t>
  </si>
  <si>
    <t>JILBEY BURKINA SARL (filiale appartenant à 100% à HIGH RIVER GOLD MINES OUEST AFRICA LTD basé aux îles Caiman)</t>
  </si>
  <si>
    <t>NON</t>
  </si>
  <si>
    <t xml:space="preserve">Avion resources mali LTD </t>
  </si>
  <si>
    <t>Ile Barbade</t>
  </si>
  <si>
    <t>SEMAFO BOUNGOU</t>
  </si>
  <si>
    <t>Riverstone Ressources Burkina Sarl</t>
  </si>
  <si>
    <t>SEMAFO BURKINA FASO</t>
  </si>
  <si>
    <t>Santé</t>
  </si>
  <si>
    <t>Elevage</t>
  </si>
  <si>
    <t>Eau</t>
  </si>
  <si>
    <t>Immeuble UPAK, boulevard France-Afrique, secteur 54, OUAGA 2000 01 BP 4418 OUAGADOUGOU 01
TEL : 25 37 55 91/ 93/ 94/ 95</t>
  </si>
  <si>
    <t>ROXGOLD INC </t>
  </si>
  <si>
    <t>Permanent :  titulaire d'un contrat à durée indéterminée (CDI)</t>
  </si>
  <si>
    <t>Permanent :  titulaire d'un contrat à durée déterminée (CDD)</t>
  </si>
  <si>
    <t>Entreprise</t>
  </si>
  <si>
    <t>Secteur</t>
  </si>
  <si>
    <t>Entité
 de l’État</t>
  </si>
  <si>
    <t>Nom de flux de revenus</t>
  </si>
  <si>
    <t>Prélevé dans le cadre
du projet (O/N)</t>
  </si>
  <si>
    <t>Déclaré par projet (O/N)</t>
  </si>
  <si>
    <t>Nom de projet</t>
  </si>
  <si>
    <t>Devise</t>
  </si>
  <si>
    <t>Valeur des revenus en milliards de FCFA</t>
  </si>
  <si>
    <t>P</t>
  </si>
  <si>
    <t>Mines &amp; Carrières</t>
  </si>
  <si>
    <t xml:space="preserve">Direction Générale des Douanes (DGD) </t>
  </si>
  <si>
    <t>Direction Générale des Impôts (DGI)</t>
  </si>
  <si>
    <t>Droit d'enregistemeent (DE)</t>
  </si>
  <si>
    <t>Direction Générale du Trésor et de la Comptabilité Publique (DGTCP)</t>
  </si>
  <si>
    <t>Bissa (Bam)</t>
  </si>
  <si>
    <t xml:space="preserve">Bureau des Mines et de la Géologie du Burkina (BUMIGEB) </t>
  </si>
  <si>
    <t>Fonds d'Intervention pour l'Environnement (FIE)</t>
  </si>
  <si>
    <t>Bouéré</t>
  </si>
  <si>
    <t>Burkina Mining Company</t>
  </si>
  <si>
    <t>Agence nationale des évaluations environnementales (ANEVE)</t>
  </si>
  <si>
    <t>Essakane (Oudalan)</t>
  </si>
  <si>
    <t>Office National de Sécurisation des Sites Miniers (ONASSIM)</t>
  </si>
  <si>
    <t>Agence de l'eau</t>
  </si>
  <si>
    <t>SAMTENGA</t>
  </si>
  <si>
    <t>SANBRADO</t>
  </si>
  <si>
    <t>TAPARKO</t>
  </si>
  <si>
    <t>U</t>
  </si>
  <si>
    <t xml:space="preserve">ACACIA BURKINA FASO EXPLORATION </t>
  </si>
  <si>
    <t>AFFINOR</t>
  </si>
  <si>
    <t>Agence Nationale d’Encadrement des Exploitations Minières Artisanales et Semi-mécanisées (ANEEMAS)</t>
  </si>
  <si>
    <t xml:space="preserve">AFRICAN MINING SERVICES BURKINA FASO </t>
  </si>
  <si>
    <t xml:space="preserve">AFRICAN UNDERGROUND MINING SERVICES BURKINA FASO </t>
  </si>
  <si>
    <t xml:space="preserve">ALBOURY RESOURCES </t>
  </si>
  <si>
    <t>ALPHA &amp; OMEGA GOLD</t>
  </si>
  <si>
    <t xml:space="preserve">AMPELLA MINING </t>
  </si>
  <si>
    <t xml:space="preserve">AMPELLA RESOURCES BURKINA BURKINA FASO </t>
  </si>
  <si>
    <t xml:space="preserve">AXELLE BUSINESS &amp; TRADING </t>
  </si>
  <si>
    <t>BEBTENGA</t>
  </si>
  <si>
    <t xml:space="preserve">BIRIM GOLDFIELD LTD BURKINA </t>
  </si>
  <si>
    <t xml:space="preserve">BIRIMIAN DISCOVERY </t>
  </si>
  <si>
    <t xml:space="preserve">BIRIMIAN RESOURCES </t>
  </si>
  <si>
    <t xml:space="preserve">BURKINA CONTEMPORAIN DE SECURITE </t>
  </si>
  <si>
    <t xml:space="preserve">BURKINA FASO GOLD </t>
  </si>
  <si>
    <t xml:space="preserve">BURKINA FASO GOLD EXPLORATION </t>
  </si>
  <si>
    <t xml:space="preserve">BURKINA GEOSERVICES </t>
  </si>
  <si>
    <t>BURKINA HYDRO SERVICES</t>
  </si>
  <si>
    <t xml:space="preserve">BURKINA SECURITY PLUS </t>
  </si>
  <si>
    <t xml:space="preserve">BYRNECUT BURKINA FASO </t>
  </si>
  <si>
    <t xml:space="preserve">C M T P BURKINA FASO </t>
  </si>
  <si>
    <t>C.S.O. SARL</t>
  </si>
  <si>
    <t xml:space="preserve">CARRIERE GENERALE DU BURKINA </t>
  </si>
  <si>
    <t>CIMBURKINA</t>
  </si>
  <si>
    <t>COMATRAP NORD-EST</t>
  </si>
  <si>
    <t>COMPAORE Kiswendsida Nadège</t>
  </si>
  <si>
    <t>DABRE MAMOUDOU</t>
  </si>
  <si>
    <t>DANDE 2</t>
  </si>
  <si>
    <t xml:space="preserve">ELOHIM GOLD CORPORATION </t>
  </si>
  <si>
    <t xml:space="preserve">ER BURKINA EXPLORATION </t>
  </si>
  <si>
    <t>FARAFINA RESOURCES SASU</t>
  </si>
  <si>
    <t xml:space="preserve">FARAFINA RESSOURCES </t>
  </si>
  <si>
    <t xml:space="preserve">GOLDEN STAR  EXPLORATION BURKINA </t>
  </si>
  <si>
    <t xml:space="preserve">GROUPE EAU ET INGENIERIE SOCIALE (GEIS) </t>
  </si>
  <si>
    <t xml:space="preserve">HIGH RIVER GOLD MINES WA LTD </t>
  </si>
  <si>
    <t xml:space="preserve">JILBEY BURKINA SARL </t>
  </si>
  <si>
    <t>JULIAN MARTINEZ TORREJON</t>
  </si>
  <si>
    <t xml:space="preserve">KAYA EXPLORATION SARL </t>
  </si>
  <si>
    <t xml:space="preserve">KIAKA GOLD </t>
  </si>
  <si>
    <t>KONIOUDOU</t>
  </si>
  <si>
    <t xml:space="preserve">KONKERA </t>
  </si>
  <si>
    <t>KONKOBO ISSAKA</t>
  </si>
  <si>
    <t xml:space="preserve">LIGUIDI HOLDCO </t>
  </si>
  <si>
    <t xml:space="preserve">MAKO GOLD </t>
  </si>
  <si>
    <t xml:space="preserve">MANA MINERAL SARF </t>
  </si>
  <si>
    <t xml:space="preserve">MNG GOLD BURKINA </t>
  </si>
  <si>
    <t>NAPALGA-SALAGUI</t>
  </si>
  <si>
    <t>OREZONE BOMBORE</t>
  </si>
  <si>
    <t xml:space="preserve">OREZONE.INC SARL </t>
  </si>
  <si>
    <t>OUEDRAOGO MOUSSA</t>
  </si>
  <si>
    <t xml:space="preserve">PETITES OPERATIONS MINIERES </t>
  </si>
  <si>
    <t xml:space="preserve">PREDICTIVE DISCOVERY </t>
  </si>
  <si>
    <t xml:space="preserve">PROGNOZ BURKINA SARL </t>
  </si>
  <si>
    <t xml:space="preserve">PW  MINING  INTERNATIONAL  LIMITED BF </t>
  </si>
  <si>
    <t xml:space="preserve">RESSOURCES TANGAYEN </t>
  </si>
  <si>
    <t xml:space="preserve">RIVERSTONE RESOURCES INC </t>
  </si>
  <si>
    <t xml:space="preserve">RIVERSTONE RESSOURCES BURKINA </t>
  </si>
  <si>
    <t xml:space="preserve">ROXGOLD EXPLORATION </t>
  </si>
  <si>
    <t xml:space="preserve">SARAMA FASO </t>
  </si>
  <si>
    <t>SAWADOGO RASMANE</t>
  </si>
  <si>
    <t xml:space="preserve">SOCIETE DES MINES DU FASO </t>
  </si>
  <si>
    <t>SOLNA RESOURCES</t>
  </si>
  <si>
    <t xml:space="preserve">SWA </t>
  </si>
  <si>
    <t xml:space="preserve">TANLOUKA </t>
  </si>
  <si>
    <t>TANOU BASSENOU</t>
  </si>
  <si>
    <t>TAONSGHO</t>
  </si>
  <si>
    <t>TIABILA</t>
  </si>
  <si>
    <t>TOE BRAHIMA</t>
  </si>
  <si>
    <t xml:space="preserve">TROPIC MINING AND QUARRY </t>
  </si>
  <si>
    <t xml:space="preserve">WEST AFRICAN RESSOURCES DEVELOPPEMENT </t>
  </si>
  <si>
    <t xml:space="preserve">WURA RESSOURCES PTY LTD </t>
  </si>
  <si>
    <t>YANKASSO</t>
  </si>
  <si>
    <t>YOUNGA FATIMA JUSTINE</t>
  </si>
  <si>
    <t>N° Ordre</t>
  </si>
  <si>
    <t>Code</t>
  </si>
  <si>
    <t>Nom</t>
  </si>
  <si>
    <t>Détenteur</t>
  </si>
  <si>
    <t>Date de la Demande</t>
  </si>
  <si>
    <t>Superficie (km²)</t>
  </si>
  <si>
    <t>REGION</t>
  </si>
  <si>
    <t>PROVINCE</t>
  </si>
  <si>
    <t>AKIM</t>
  </si>
  <si>
    <t>NAMATENGA</t>
  </si>
  <si>
    <t>BABONGA</t>
  </si>
  <si>
    <t>YAGHA</t>
  </si>
  <si>
    <t>BAGASSI EST</t>
  </si>
  <si>
    <t>BALE</t>
  </si>
  <si>
    <t>BANAKELEDAGA</t>
  </si>
  <si>
    <t>TIMALI FRERES SARL</t>
  </si>
  <si>
    <t>HAUTS BASSINS</t>
  </si>
  <si>
    <t>HOUET</t>
  </si>
  <si>
    <t>BANIERA 2</t>
  </si>
  <si>
    <t>TROPIC MINING AND QUARRY</t>
  </si>
  <si>
    <t>SUD OUEST</t>
  </si>
  <si>
    <t>PONI</t>
  </si>
  <si>
    <t>BANLO</t>
  </si>
  <si>
    <t>BAPLA</t>
  </si>
  <si>
    <t>BARSA</t>
  </si>
  <si>
    <t>OUEDRAOGO ABDOULAYE</t>
  </si>
  <si>
    <t>BAM</t>
  </si>
  <si>
    <t>BIDO</t>
  </si>
  <si>
    <t>Sanou Boubacar</t>
  </si>
  <si>
    <t>CENTRE OUEST</t>
  </si>
  <si>
    <t>SANGUIE</t>
  </si>
  <si>
    <t>BIFORO</t>
  </si>
  <si>
    <t>BOUCLE DUMOUHOUN</t>
  </si>
  <si>
    <t>BALE/TUY</t>
  </si>
  <si>
    <t>BILE_KARAMBIRI</t>
  </si>
  <si>
    <t xml:space="preserve">SUD OUEST </t>
  </si>
  <si>
    <t>IOBA</t>
  </si>
  <si>
    <t>BINI</t>
  </si>
  <si>
    <t>OUEDRAOGO MOROU FRANÇOIS</t>
  </si>
  <si>
    <t>CENTRE NORD</t>
  </si>
  <si>
    <t>SOUM/SANMATENGA</t>
  </si>
  <si>
    <t>BIRA-NORD</t>
  </si>
  <si>
    <t>BISSATENGA</t>
  </si>
  <si>
    <t>KONE OUMAR</t>
  </si>
  <si>
    <t>PLATEAU CENTRAL</t>
  </si>
  <si>
    <t>GANZOURGOU</t>
  </si>
  <si>
    <t>BITOU SUD-EST</t>
  </si>
  <si>
    <t>BOULGOU</t>
  </si>
  <si>
    <t>BITTOU</t>
  </si>
  <si>
    <t>BOHARA</t>
  </si>
  <si>
    <t>COMOE</t>
  </si>
  <si>
    <t>BOMBORE V</t>
  </si>
  <si>
    <t>BONDI</t>
  </si>
  <si>
    <t>OUEDRAOGO OUSSENI</t>
  </si>
  <si>
    <t>BOUGOURIBA</t>
  </si>
  <si>
    <t>BONZAN</t>
  </si>
  <si>
    <t>Societé des miniers Burkinabè pour le developpement</t>
  </si>
  <si>
    <t>HAUTS BASSINS/BOUCLE DU MOUHOUN</t>
  </si>
  <si>
    <t>TUY/BALE</t>
  </si>
  <si>
    <t>CASCADES/HAUTS-BASSINS</t>
  </si>
  <si>
    <t>COMOE/HOUET</t>
  </si>
  <si>
    <t>BOULMANGA NORD</t>
  </si>
  <si>
    <t>KOANDA SAÏBA</t>
  </si>
  <si>
    <t>CENTRE-NORD/SAHEL</t>
  </si>
  <si>
    <t>NAMENTENGA/SENO</t>
  </si>
  <si>
    <t>BOULON</t>
  </si>
  <si>
    <t>SOW SOUMAILA</t>
  </si>
  <si>
    <t>DABOKUY 2</t>
  </si>
  <si>
    <t>Sarama Faso SARL</t>
  </si>
  <si>
    <t>DIMASSA</t>
  </si>
  <si>
    <t>SANMATENGA</t>
  </si>
  <si>
    <t>DIMASSA SUD</t>
  </si>
  <si>
    <t>DINDIARADOUGOU</t>
  </si>
  <si>
    <t>NAFA MINING SARL</t>
  </si>
  <si>
    <t>DJIORIHAMMA</t>
  </si>
  <si>
    <t>TAPOA</t>
  </si>
  <si>
    <t>DOGOTALAMA</t>
  </si>
  <si>
    <t>BARRO ABDOULAYE</t>
  </si>
  <si>
    <t>DON 1</t>
  </si>
  <si>
    <t>SISSILI</t>
  </si>
  <si>
    <t>DORO</t>
  </si>
  <si>
    <t>SAM MINING COMPANY SARL</t>
  </si>
  <si>
    <t>SANMATENGA/NAMENTENGA</t>
  </si>
  <si>
    <t>DOSSI 2</t>
  </si>
  <si>
    <t>BOUCLE DU MOUHOUN/HAUTS BASSINS</t>
  </si>
  <si>
    <t>DOU</t>
  </si>
  <si>
    <t>DOUMBA 2</t>
  </si>
  <si>
    <t>KINDO HAROUNA</t>
  </si>
  <si>
    <t>SAHEL/CENTRE-NORD</t>
  </si>
  <si>
    <t>SOUM/SENO/NAMENTENGA</t>
  </si>
  <si>
    <t>DRP 4</t>
  </si>
  <si>
    <t>PONI/BOUGOURIBA</t>
  </si>
  <si>
    <t>EDEN</t>
  </si>
  <si>
    <t>NAYALA</t>
  </si>
  <si>
    <t>FARO</t>
  </si>
  <si>
    <t>ZIRO</t>
  </si>
  <si>
    <t>FORODO</t>
  </si>
  <si>
    <t>NOUMBIEL</t>
  </si>
  <si>
    <t>FOUNA 2</t>
  </si>
  <si>
    <t>TUY</t>
  </si>
  <si>
    <t>GARSAY 2</t>
  </si>
  <si>
    <t>Pare Karim</t>
  </si>
  <si>
    <t>SOUM</t>
  </si>
  <si>
    <t>GOLONGA</t>
  </si>
  <si>
    <t>ASM ENGINEERING AND CONSULTING SARL</t>
  </si>
  <si>
    <t>LOROUM</t>
  </si>
  <si>
    <t>GOUINDOUGOU</t>
  </si>
  <si>
    <t>LERABA/COMOE</t>
  </si>
  <si>
    <t>GOUMI</t>
  </si>
  <si>
    <t>BOULKIEMDE</t>
  </si>
  <si>
    <t>GOUNGHEIN</t>
  </si>
  <si>
    <t>EST/CENTRE EST</t>
  </si>
  <si>
    <t>GOURMA/KOURITENGA</t>
  </si>
  <si>
    <t>GOURBA</t>
  </si>
  <si>
    <t>YATENGA</t>
  </si>
  <si>
    <t>HOUBE</t>
  </si>
  <si>
    <t>ALPHA &amp; OMEGA SARL</t>
  </si>
  <si>
    <t>KAMAHO</t>
  </si>
  <si>
    <t>KAMPALA</t>
  </si>
  <si>
    <t>JC NATUREL GOLD SARL</t>
  </si>
  <si>
    <t>NAHOURI/ZOUNDWEOGO</t>
  </si>
  <si>
    <t>KANOUGOU</t>
  </si>
  <si>
    <t>KOURITENGA</t>
  </si>
  <si>
    <t>KAPOGOUAN 2</t>
  </si>
  <si>
    <t>KARANGASSO</t>
  </si>
  <si>
    <t>KONATE ALI</t>
  </si>
  <si>
    <t>KARI.</t>
  </si>
  <si>
    <t>Bured SARL</t>
  </si>
  <si>
    <t>MOUHOUN</t>
  </si>
  <si>
    <t>KAWARA</t>
  </si>
  <si>
    <t>LERABA</t>
  </si>
  <si>
    <t>KIKIO.</t>
  </si>
  <si>
    <t>SANGUIE/BOULKIEMDE</t>
  </si>
  <si>
    <t>ER Burkina Exploration SARL</t>
  </si>
  <si>
    <t>PASSORE</t>
  </si>
  <si>
    <t>KODOGO II</t>
  </si>
  <si>
    <t>NAMENTENGA/SANMATENGA</t>
  </si>
  <si>
    <t>KOHO</t>
  </si>
  <si>
    <t>KONDAGOU</t>
  </si>
  <si>
    <t>Birimian Discovery SARL</t>
  </si>
  <si>
    <t>CENTRE-EST/EST</t>
  </si>
  <si>
    <t>KOULPELOGO/KOMPIENGA</t>
  </si>
  <si>
    <t>KONGA</t>
  </si>
  <si>
    <t>YATENGA/SOUROU</t>
  </si>
  <si>
    <t>KORITIGUI</t>
  </si>
  <si>
    <t>Essakane Exploration SARL</t>
  </si>
  <si>
    <t>OUDALAN</t>
  </si>
  <si>
    <t>KOUDRE I</t>
  </si>
  <si>
    <t>CENTRE-EST/CENTRE-SUD</t>
  </si>
  <si>
    <t>ZOUNWEOGO/BOULGOU</t>
  </si>
  <si>
    <t>KOUGNI I</t>
  </si>
  <si>
    <t>TIGAHIRE TIEBELEHIRE KODJO PASCAL</t>
  </si>
  <si>
    <t>KOULSONDE</t>
  </si>
  <si>
    <t>CENTRE EST</t>
  </si>
  <si>
    <t>KOULPELOGO</t>
  </si>
  <si>
    <t>KOUMBIA-EST</t>
  </si>
  <si>
    <t>SOMDA ADOLPH</t>
  </si>
  <si>
    <t>KOUMBILI</t>
  </si>
  <si>
    <t>MNG Gold Burkina SARL</t>
  </si>
  <si>
    <t>CENTRE SUD</t>
  </si>
  <si>
    <t>NAHOURI</t>
  </si>
  <si>
    <t>KOUTIAMA</t>
  </si>
  <si>
    <t>KOURITENGA/BOULGOU</t>
  </si>
  <si>
    <t>KOVIO</t>
  </si>
  <si>
    <t>Acc Ressources SARL</t>
  </si>
  <si>
    <t>HAUTS- BASSINS</t>
  </si>
  <si>
    <t>MABERA II</t>
  </si>
  <si>
    <t>PONI/NOUMBIEL</t>
  </si>
  <si>
    <t>MADOUGOU</t>
  </si>
  <si>
    <t>ZIDA Roland Olivier</t>
  </si>
  <si>
    <t>LOROUM/YATENGA</t>
  </si>
  <si>
    <t>MADYIR</t>
  </si>
  <si>
    <t>CENTRE OUETS/BOUCLE DU MOUHOUN</t>
  </si>
  <si>
    <t>SANGUIE/NAYALA</t>
  </si>
  <si>
    <t>MANESSE II</t>
  </si>
  <si>
    <t>MANIS</t>
  </si>
  <si>
    <t>MANKARGA V3.</t>
  </si>
  <si>
    <t>MANZOUR-DAYERE</t>
  </si>
  <si>
    <t>MARKIO</t>
  </si>
  <si>
    <t>MARKO</t>
  </si>
  <si>
    <t>MASSAKO</t>
  </si>
  <si>
    <t>MEKI</t>
  </si>
  <si>
    <t>MOU</t>
  </si>
  <si>
    <t>NABANGOU</t>
  </si>
  <si>
    <t>CENTRE EST/EST</t>
  </si>
  <si>
    <t>NABATEON</t>
  </si>
  <si>
    <t>NAKO II</t>
  </si>
  <si>
    <t>NAMBI</t>
  </si>
  <si>
    <t>NESSEMTENGA</t>
  </si>
  <si>
    <t>CENTRE-OUEST/BOUCLE DU MOUHOUN</t>
  </si>
  <si>
    <t>SISSILI/BALE</t>
  </si>
  <si>
    <t>NIOFERA 2</t>
  </si>
  <si>
    <t>BOUGOURIBA/PONI</t>
  </si>
  <si>
    <t>NIOU SUD</t>
  </si>
  <si>
    <t>CENTRE OUEST/PLATEAU CENTRAL</t>
  </si>
  <si>
    <t>BOULKIEMDE/KOURWEOGO</t>
  </si>
  <si>
    <t>NOGBELE</t>
  </si>
  <si>
    <t>NOTRE TERRE 1</t>
  </si>
  <si>
    <t>NOTRE TERRE</t>
  </si>
  <si>
    <t>CENTRE-NORD/NORD</t>
  </si>
  <si>
    <t>BAM/PASSORE</t>
  </si>
  <si>
    <t>NOTRE TERRE 2</t>
  </si>
  <si>
    <t>OUANGORO 2</t>
  </si>
  <si>
    <t>Sarama Mining Burkina SARL</t>
  </si>
  <si>
    <t>CASCADES/SUD-OUEST</t>
  </si>
  <si>
    <t>COMOE/PONI</t>
  </si>
  <si>
    <t>PALPAGA.</t>
  </si>
  <si>
    <t>PAKMOAGDA SAMBO</t>
  </si>
  <si>
    <t>PIOU</t>
  </si>
  <si>
    <t>POUYTENGA</t>
  </si>
  <si>
    <t>RIM SIDO GEOSCIENCES SAS</t>
  </si>
  <si>
    <t>PLATEAU CENTRAL/CENTRE-EST</t>
  </si>
  <si>
    <t>GANZOURGOU/KOURITENGA</t>
  </si>
  <si>
    <t>BUREAU INTERNATIONAL D'INGENIERIE (B2I) SARL</t>
  </si>
  <si>
    <t>YATENGA/BAM</t>
  </si>
  <si>
    <t>RAMONGO.</t>
  </si>
  <si>
    <t>OUEDRAOGO ABDOUL ISMAEL</t>
  </si>
  <si>
    <t>SAKOU</t>
  </si>
  <si>
    <t>NORD/CENTRE-NORD</t>
  </si>
  <si>
    <t>BAM/YATENGA</t>
  </si>
  <si>
    <t>SAMBA OUEST</t>
  </si>
  <si>
    <t>SANABA</t>
  </si>
  <si>
    <t>BANWA</t>
  </si>
  <si>
    <t>SEMAPOUN.</t>
  </si>
  <si>
    <t>SILMIOUGOU</t>
  </si>
  <si>
    <t>NABIL SERVICES AFRIQUE SARL</t>
  </si>
  <si>
    <t>TANYA-PARI</t>
  </si>
  <si>
    <t>TIBIN</t>
  </si>
  <si>
    <t>TIEBO</t>
  </si>
  <si>
    <t>TIERADENI 3</t>
  </si>
  <si>
    <t>TILLI</t>
  </si>
  <si>
    <t>TIMBERBA</t>
  </si>
  <si>
    <t>TOKO</t>
  </si>
  <si>
    <t>BOULGOU/KOULPELOGO</t>
  </si>
  <si>
    <t>TOLEPERMOU</t>
  </si>
  <si>
    <t>TOUGUE</t>
  </si>
  <si>
    <t>TOUMOUALI</t>
  </si>
  <si>
    <t>TYONGO</t>
  </si>
  <si>
    <t>EST/PLATEAU CENTRAL</t>
  </si>
  <si>
    <t>GOURMA/GNAGNA/KOURITENGA</t>
  </si>
  <si>
    <t>WATINOMA</t>
  </si>
  <si>
    <t>WAYALGHIN BW</t>
  </si>
  <si>
    <t>PLATEAU CENTRA/CENTRE-EST</t>
  </si>
  <si>
    <t>GANZOURGOU/BOULGOU</t>
  </si>
  <si>
    <t>WAYEN-RAPADAMA</t>
  </si>
  <si>
    <t>WUO-CENMA</t>
  </si>
  <si>
    <t>WEST AFRICA MINERAL RESOURCES HOLDING LIMITED BF</t>
  </si>
  <si>
    <t>KADIOGO</t>
  </si>
  <si>
    <t>YAHO I</t>
  </si>
  <si>
    <t>YAKALA.</t>
  </si>
  <si>
    <t>CENTRE EST/CENTRE SUD</t>
  </si>
  <si>
    <t>BOULGOU/ZOUNWEOGO</t>
  </si>
  <si>
    <t>YEMBIRI.</t>
  </si>
  <si>
    <t>YERITAGUI</t>
  </si>
  <si>
    <t>SOCIETE D'EXPLOITATION ET DE COMMERCIALISATION D'OR AU BURKINA</t>
  </si>
  <si>
    <t>GOURMA/KOMANDJARI/TAPOA</t>
  </si>
  <si>
    <t>ZINDINTARE</t>
  </si>
  <si>
    <t>ZINKO</t>
  </si>
  <si>
    <t>ZITENGA 2</t>
  </si>
  <si>
    <t>OUBRITENGA</t>
  </si>
  <si>
    <t>NIKIEMA TINKOULGA PAUL</t>
  </si>
  <si>
    <t>Permis de recherche</t>
  </si>
  <si>
    <t>Numéro ordre</t>
  </si>
  <si>
    <t>Numéro du titre</t>
  </si>
  <si>
    <t>Date de la demande</t>
  </si>
  <si>
    <t>SATUT</t>
  </si>
  <si>
    <t>BAZOULE SUD-EST</t>
  </si>
  <si>
    <t>Autorisation d'exploitation industrielle de substances de carrières</t>
  </si>
  <si>
    <t>VALIDE</t>
  </si>
  <si>
    <t>BISSIGA</t>
  </si>
  <si>
    <t>CHINA LONGFA SARL</t>
  </si>
  <si>
    <t>BOUSSOUMA 2</t>
  </si>
  <si>
    <t>SOCIETE DE COMMERCE GENERAL ET DE DISTRIBUTION</t>
  </si>
  <si>
    <t>BOUSSOUMA 3</t>
  </si>
  <si>
    <t>COMATRAP_NW</t>
  </si>
  <si>
    <t>COMPAGNIE AFRICAINE DE TRAVAUX PUBLICS</t>
  </si>
  <si>
    <t>GAUGHIN</t>
  </si>
  <si>
    <t>Autorisation d'exploitation semi mécanisée de substances de carrières</t>
  </si>
  <si>
    <t>KOMTAMA</t>
  </si>
  <si>
    <t>KOND-KOANKEN</t>
  </si>
  <si>
    <t>KORO II</t>
  </si>
  <si>
    <t>LAMZOUDO</t>
  </si>
  <si>
    <t>NAMASSE</t>
  </si>
  <si>
    <t>RAMONGO SUD</t>
  </si>
  <si>
    <t>SAMBIN</t>
  </si>
  <si>
    <t>SIB ROOG TANGUIN</t>
  </si>
  <si>
    <t>SAMPEBRE R, L AURENT</t>
  </si>
  <si>
    <t>TAMISSI &amp; POUSZINGA</t>
  </si>
  <si>
    <t>GREAT WALL ROCK MINING LIMITED</t>
  </si>
  <si>
    <t>TOROSSO</t>
  </si>
  <si>
    <t>Autorisation de prospection</t>
  </si>
  <si>
    <t>ZAM-SUD</t>
  </si>
  <si>
    <t>Commune</t>
  </si>
  <si>
    <t>Province</t>
  </si>
  <si>
    <t>Région</t>
  </si>
  <si>
    <t>GOYE-GOYE 2</t>
  </si>
  <si>
    <t>Kindo Daouda</t>
  </si>
  <si>
    <t>Péni</t>
  </si>
  <si>
    <t>Houet</t>
  </si>
  <si>
    <t>Hauts-Bassins</t>
  </si>
  <si>
    <t>Valide</t>
  </si>
  <si>
    <t>KALAO</t>
  </si>
  <si>
    <t>Silly</t>
  </si>
  <si>
    <t>Sissili</t>
  </si>
  <si>
    <t>Centre-Ouest</t>
  </si>
  <si>
    <t>KARABOLE</t>
  </si>
  <si>
    <t>Pouni</t>
  </si>
  <si>
    <t>Sanguié</t>
  </si>
  <si>
    <t>TIMPEREBA</t>
  </si>
  <si>
    <t>Niangoloko</t>
  </si>
  <si>
    <t>Comoé</t>
  </si>
  <si>
    <t>Cascades</t>
  </si>
  <si>
    <t>Permis de Recherche (PR)</t>
  </si>
  <si>
    <t>Autorisations d'exploitation industrielle de substances de carrières (AEISC)</t>
  </si>
  <si>
    <t>Autorisations d'exploitation artisanale de substances de mines (AEASM)</t>
  </si>
  <si>
    <t>Source : DGCM</t>
  </si>
  <si>
    <t>FOURFARE</t>
  </si>
  <si>
    <t>Autorisation d'exploitation artisanale de substances de mines</t>
  </si>
  <si>
    <t>Libéré</t>
  </si>
  <si>
    <t>Zabre Sarllidou</t>
  </si>
  <si>
    <t>GARGANDE</t>
  </si>
  <si>
    <t>YODA ABDOULAYE</t>
  </si>
  <si>
    <t>SEYTINGA</t>
  </si>
  <si>
    <t>3S MINING SARL</t>
  </si>
  <si>
    <t>KAYARA OUEST</t>
  </si>
  <si>
    <t>Wemenga</t>
  </si>
  <si>
    <t>NAGWEGA</t>
  </si>
  <si>
    <t>SAWADOGO DJINGUI</t>
  </si>
  <si>
    <t>SEMORO</t>
  </si>
  <si>
    <t>Pafadnam Adama</t>
  </si>
  <si>
    <t>GBOMBLORA SUD</t>
  </si>
  <si>
    <t>Fankani Soussouhan</t>
  </si>
  <si>
    <t>DASSOR</t>
  </si>
  <si>
    <t>BOUNKOUNGOU HIBRASMA</t>
  </si>
  <si>
    <t>KOMTOEGA II</t>
  </si>
  <si>
    <t>YODA TASSERE</t>
  </si>
  <si>
    <t>YEOU</t>
  </si>
  <si>
    <t>Bonkoungou Rimnéa</t>
  </si>
  <si>
    <t>TANWAKA</t>
  </si>
  <si>
    <t>Axelle Business And Trading SARL (AXBT)</t>
  </si>
  <si>
    <t>KARABOLE.</t>
  </si>
  <si>
    <t>TRAORE KELEMORY</t>
  </si>
  <si>
    <t>TIMPERBA</t>
  </si>
  <si>
    <t>NIGNAN BALIBY YILE DIDIER</t>
  </si>
  <si>
    <t>OUAYALGUI</t>
  </si>
  <si>
    <t>OUEDRAOGO KARIM</t>
  </si>
  <si>
    <t>TIEN</t>
  </si>
  <si>
    <t>Kanis International</t>
  </si>
  <si>
    <t>BANGRIN</t>
  </si>
  <si>
    <t>E T P S SARL</t>
  </si>
  <si>
    <t>NAPONE</t>
  </si>
  <si>
    <t>Vimaco SARL</t>
  </si>
  <si>
    <t>DAMA 2</t>
  </si>
  <si>
    <t>Sobunes</t>
  </si>
  <si>
    <t>DAMA 1</t>
  </si>
  <si>
    <t>SOUROUKOUDINGA SUD 2</t>
  </si>
  <si>
    <t>SOUROUKOUDINGA 2</t>
  </si>
  <si>
    <t>ZORMONGDO</t>
  </si>
  <si>
    <t>DANDE-KOUROUMA</t>
  </si>
  <si>
    <t>GOGHIN</t>
  </si>
  <si>
    <t>KARANGASSO 2</t>
  </si>
  <si>
    <t>KARANAGASSO 3</t>
  </si>
  <si>
    <t>KARANGASSO 1</t>
  </si>
  <si>
    <t>DANDE 3</t>
  </si>
  <si>
    <t>WOUSKONGO</t>
  </si>
  <si>
    <t>KARNA BLOC 2</t>
  </si>
  <si>
    <t>Fasofert</t>
  </si>
  <si>
    <t>KARNA BLOC 1</t>
  </si>
  <si>
    <t>SAMBA-SO</t>
  </si>
  <si>
    <t>KORO</t>
  </si>
  <si>
    <t>EXPLOITATION DES CARRIERES DU FASO SUARL</t>
  </si>
  <si>
    <t>SAMBONAYE II</t>
  </si>
  <si>
    <t>Cogeb International SA</t>
  </si>
  <si>
    <t>WAYEN</t>
  </si>
  <si>
    <t>SOCIETE L'IMMOBILIERE PAR EXCELLENCE INTERNATIONALE (IMMOREX)</t>
  </si>
  <si>
    <t>SAMANDENI NW</t>
  </si>
  <si>
    <t>Tropic AGro Chem</t>
  </si>
  <si>
    <t>SAMANDENI EW</t>
  </si>
  <si>
    <t>ZINIARE NORD</t>
  </si>
  <si>
    <t>SOROUBAT BF NORD-EST</t>
  </si>
  <si>
    <t>B G Africa SARL</t>
  </si>
  <si>
    <t>ENTREPRISE BONKOUNGOU MAHAMADOU ET FILS (EBOMAF)</t>
  </si>
  <si>
    <t>DIOUNKAN SUD</t>
  </si>
  <si>
    <t>Sofanec</t>
  </si>
  <si>
    <t>DIOUNKAN NORD</t>
  </si>
  <si>
    <t>YANGA</t>
  </si>
  <si>
    <t>Coeffe Alain</t>
  </si>
  <si>
    <t>BOUSSOUMA 1</t>
  </si>
  <si>
    <t>Locodien de Yagouli Achille</t>
  </si>
  <si>
    <t>KARANGASSO 3</t>
  </si>
  <si>
    <t>Faso Commerce General et Services</t>
  </si>
  <si>
    <t>SAMSAONGO</t>
  </si>
  <si>
    <t>Entreprise Kanazoe Salifou SA</t>
  </si>
  <si>
    <t>YANSARE</t>
  </si>
  <si>
    <t>Lingani Toussaint</t>
  </si>
  <si>
    <t>KOMPIGA</t>
  </si>
  <si>
    <t>SADABA NORD</t>
  </si>
  <si>
    <t>NAYAMBSE NORD</t>
  </si>
  <si>
    <t>POUSSOUGZIGA 2</t>
  </si>
  <si>
    <t>NANGTENGA</t>
  </si>
  <si>
    <t>GS LOGISTICS</t>
  </si>
  <si>
    <t>DOULOUGOU NORD</t>
  </si>
  <si>
    <t>BURKINA PROSPERE ET MANAGEMENT SARL</t>
  </si>
  <si>
    <t>MANEGA</t>
  </si>
  <si>
    <t>SOCIETE NARE ET FRERES (SONAF)  SA</t>
  </si>
  <si>
    <t>TANDAGA</t>
  </si>
  <si>
    <t>LES CIMENTS DU NORD (LCN) SARL</t>
  </si>
  <si>
    <t>SOGOSSAGASSO</t>
  </si>
  <si>
    <t>SADABA</t>
  </si>
  <si>
    <t>GONSE</t>
  </si>
  <si>
    <t>NOMGANA</t>
  </si>
  <si>
    <t>SELOGHIN</t>
  </si>
  <si>
    <t>SOUROUKOUDINDA SUD</t>
  </si>
  <si>
    <t>DIAPANGOU</t>
  </si>
  <si>
    <t>YIMDI 2</t>
  </si>
  <si>
    <t>Societe Miniere Burkinabe de l'Afrique de l'Ouest</t>
  </si>
  <si>
    <t>TIARA EST</t>
  </si>
  <si>
    <t>ZINIARE SUD</t>
  </si>
  <si>
    <t>CO.GE.OK Carriere et BTP</t>
  </si>
  <si>
    <t>SOUROUKOUDINGA 1</t>
  </si>
  <si>
    <t>BOUSSOUMA DCB 2</t>
  </si>
  <si>
    <t>BOUSSOUMA DCB 1</t>
  </si>
  <si>
    <t>GOGUIN</t>
  </si>
  <si>
    <t>Autorisation de recherche de gites de substance de carrières</t>
  </si>
  <si>
    <t>BOMBORE</t>
  </si>
  <si>
    <t>Permis d'exploitation industrielle</t>
  </si>
  <si>
    <t>Orezone Bombore SARL</t>
  </si>
  <si>
    <t>Riverstone Karma SARL</t>
  </si>
  <si>
    <t>NETIANA</t>
  </si>
  <si>
    <t>NETIANA MINING COMPAGNY</t>
  </si>
  <si>
    <t>BOUNGOU</t>
  </si>
  <si>
    <t>TIN-DIOULOF</t>
  </si>
  <si>
    <t>SAHELIAN MINING SA</t>
  </si>
  <si>
    <t>YARAMOKO</t>
  </si>
  <si>
    <t>Roxgold SARLnu SARL</t>
  </si>
  <si>
    <t>High River Gold (Nordgold Yeou SARL)</t>
  </si>
  <si>
    <t>SEGUENEGA</t>
  </si>
  <si>
    <t>Hounde Gold Operation SA</t>
  </si>
  <si>
    <t>MANA</t>
  </si>
  <si>
    <t>Semafo Burkina Faso SARL</t>
  </si>
  <si>
    <t>BALAJI GROUP MINING KALSAKA SA</t>
  </si>
  <si>
    <t>SOCIETE DES MINES DE SANBRADO (SOMISA)</t>
  </si>
  <si>
    <t>NORDGOLD SAMTENGA</t>
  </si>
  <si>
    <t>BOUERE DOHOUN</t>
  </si>
  <si>
    <t>Bouere - Dohoun Gold Operation SARL</t>
  </si>
  <si>
    <t>TAMBAO</t>
  </si>
  <si>
    <t>Pan African Tambao SARL</t>
  </si>
  <si>
    <t>ESSAKANE</t>
  </si>
  <si>
    <t>Essakane SARL</t>
  </si>
  <si>
    <t>KIAKA II</t>
  </si>
  <si>
    <t>Kiaka Gold SARL</t>
  </si>
  <si>
    <t>Konkera SARL</t>
  </si>
  <si>
    <t>WAHGNION</t>
  </si>
  <si>
    <t>Gryphon SARL</t>
  </si>
  <si>
    <t>BISSA-ZANDKOM</t>
  </si>
  <si>
    <t>Bissa Gold SARL</t>
  </si>
  <si>
    <t>INATA</t>
  </si>
  <si>
    <t>Societe des Mines de Belahouro (SMB) SARL</t>
  </si>
  <si>
    <t>PERKOA</t>
  </si>
  <si>
    <t>Nantou Mining Limited BV</t>
  </si>
  <si>
    <t>Somita SARL</t>
  </si>
  <si>
    <t>YOUGA</t>
  </si>
  <si>
    <t>DJORO</t>
  </si>
  <si>
    <t>Permis d'exploitation semi mécanisée de substances de mines</t>
  </si>
  <si>
    <t>WYZ Solutions SARL</t>
  </si>
  <si>
    <t>FOAGA</t>
  </si>
  <si>
    <t>SASSA 1</t>
  </si>
  <si>
    <t>Pinsapo Gold SARL</t>
  </si>
  <si>
    <t>V3</t>
  </si>
  <si>
    <t>OPOR</t>
  </si>
  <si>
    <t>MINING INTERNATIONAL SERVICE</t>
  </si>
  <si>
    <t>Cotexmin-Kha</t>
  </si>
  <si>
    <t>RIM</t>
  </si>
  <si>
    <t>Construction et Exploitation Burkina SARL</t>
  </si>
  <si>
    <t>Salma International SARL</t>
  </si>
  <si>
    <t>SASSA I</t>
  </si>
  <si>
    <t>Pinsapo Trading SARL</t>
  </si>
  <si>
    <t>DYILENIONA</t>
  </si>
  <si>
    <t>Kabore Ousse et Freres SARL</t>
  </si>
  <si>
    <t>N'DJAWE 1</t>
  </si>
  <si>
    <t>N'DJAWE 2</t>
  </si>
  <si>
    <t>TOUNTE I</t>
  </si>
  <si>
    <t>ZARAN KIPSI</t>
  </si>
  <si>
    <t>SOUBEIRA NORD</t>
  </si>
  <si>
    <t>BOTOUONOU</t>
  </si>
  <si>
    <t>Escaledor SARL</t>
  </si>
  <si>
    <t>DARAMANDOUGOU 1</t>
  </si>
  <si>
    <t>WUO-NE</t>
  </si>
  <si>
    <t>TIEFORA NORD</t>
  </si>
  <si>
    <t>Minatec SARLs</t>
  </si>
  <si>
    <t>BADOURA</t>
  </si>
  <si>
    <t>Metalor SARL Avec Ca</t>
  </si>
  <si>
    <t>POURA SUD</t>
  </si>
  <si>
    <t>POURA NORD</t>
  </si>
  <si>
    <t>KONKOLIKAN</t>
  </si>
  <si>
    <t>ZAM SUD</t>
  </si>
  <si>
    <t>West African Resources Development SARL</t>
  </si>
  <si>
    <t>DAMONGTO</t>
  </si>
  <si>
    <t>NAMASSA</t>
  </si>
  <si>
    <t>B.G.C Burkina SARL</t>
  </si>
  <si>
    <t>WERINKERA</t>
  </si>
  <si>
    <t>Societe de Valorisation de Minerais d'Or SARL</t>
  </si>
  <si>
    <t>PANKOURA</t>
  </si>
  <si>
    <t>Iamgold Burkina Exploration SARL</t>
  </si>
  <si>
    <t>MOUGUE</t>
  </si>
  <si>
    <t>Boss Minerals SARL</t>
  </si>
  <si>
    <t>INTIEDOUGOU</t>
  </si>
  <si>
    <t>BANIRI</t>
  </si>
  <si>
    <t>NYEKAORGO</t>
  </si>
  <si>
    <t>SONTAY MINERALS RESEARCH &amp; SERVICES INC SARL</t>
  </si>
  <si>
    <t>FOBIRI 2</t>
  </si>
  <si>
    <t>KOUDOUBITO</t>
  </si>
  <si>
    <t>GOLDEX SARL</t>
  </si>
  <si>
    <t>KALO</t>
  </si>
  <si>
    <t>Traore Ibrahim</t>
  </si>
  <si>
    <t>DALINGA</t>
  </si>
  <si>
    <t>KAMSONGO</t>
  </si>
  <si>
    <t>NOTOU</t>
  </si>
  <si>
    <t>SYNERGY OF GOLD SARL</t>
  </si>
  <si>
    <t>SIS</t>
  </si>
  <si>
    <t>DIOGA SUD</t>
  </si>
  <si>
    <t>Benta Resources SARL</t>
  </si>
  <si>
    <t>DIOGA</t>
  </si>
  <si>
    <t>SARTENGA</t>
  </si>
  <si>
    <t>TANKORO</t>
  </si>
  <si>
    <t>DYNIKONGOLO</t>
  </si>
  <si>
    <t>ZEKO</t>
  </si>
  <si>
    <t>Vital Metals Burkina SARL</t>
  </si>
  <si>
    <t>DIANVOUR</t>
  </si>
  <si>
    <t>Lmz Gold Burkina SARL</t>
  </si>
  <si>
    <t>YOUBA</t>
  </si>
  <si>
    <t>ZIGLA</t>
  </si>
  <si>
    <t>Kambire Appolinaire</t>
  </si>
  <si>
    <t>SONGO</t>
  </si>
  <si>
    <t>LAMANA</t>
  </si>
  <si>
    <t>Diallo Sarllamata</t>
  </si>
  <si>
    <t>ZERBOGO II</t>
  </si>
  <si>
    <t>NIANGOUELA</t>
  </si>
  <si>
    <t>Precision Resources SARL</t>
  </si>
  <si>
    <t>DOYANA</t>
  </si>
  <si>
    <t>Kabre Boureima</t>
  </si>
  <si>
    <t>KONGOROBA</t>
  </si>
  <si>
    <t>Ouedraogo Daouda</t>
  </si>
  <si>
    <t>TIERADENIE</t>
  </si>
  <si>
    <t>Groupe Al Rania SARL Avec AG</t>
  </si>
  <si>
    <t>KOUTOURA</t>
  </si>
  <si>
    <t>OUGAROU</t>
  </si>
  <si>
    <t>Zalle Malick</t>
  </si>
  <si>
    <t>KPERE BATIE</t>
  </si>
  <si>
    <t>Ampella Mining Gold SARL</t>
  </si>
  <si>
    <t>SOKORANI II</t>
  </si>
  <si>
    <t>NOUMOUSSO</t>
  </si>
  <si>
    <t>Capfore</t>
  </si>
  <si>
    <t>SOUKOURA II</t>
  </si>
  <si>
    <t>TOEYOKO</t>
  </si>
  <si>
    <t>PEPIN</t>
  </si>
  <si>
    <t>Sawadogo N Ali</t>
  </si>
  <si>
    <t>OUARABA</t>
  </si>
  <si>
    <t>KOULHOKO NORD</t>
  </si>
  <si>
    <t>DAMBINA TIAMBA</t>
  </si>
  <si>
    <t>KOMSILGA</t>
  </si>
  <si>
    <t>BANIERA</t>
  </si>
  <si>
    <t>GOUELI</t>
  </si>
  <si>
    <t>Nemaro Gold Burkina SARL</t>
  </si>
  <si>
    <t>LOUNGO</t>
  </si>
  <si>
    <t>Prognoz Exploration Burkina SARL</t>
  </si>
  <si>
    <t>KANGOUNADENI</t>
  </si>
  <si>
    <t>DABOKUY 2.</t>
  </si>
  <si>
    <t>DJIKANDO</t>
  </si>
  <si>
    <t>OUSSE BINKOETE ALBERT</t>
  </si>
  <si>
    <t>MARGOU</t>
  </si>
  <si>
    <t>BALOGO</t>
  </si>
  <si>
    <t>MANEGTABA</t>
  </si>
  <si>
    <t>ENRROXS ENERGY &amp; MINING MALI SA</t>
  </si>
  <si>
    <t>MILPO</t>
  </si>
  <si>
    <t>Birimian Exploration SARL</t>
  </si>
  <si>
    <t>DASSA SUD</t>
  </si>
  <si>
    <t>GOUNDOU</t>
  </si>
  <si>
    <t>NOMIKDOU</t>
  </si>
  <si>
    <t>KARI NORD</t>
  </si>
  <si>
    <t>LIBOU</t>
  </si>
  <si>
    <t>Mineral Resources Burkina SARL</t>
  </si>
  <si>
    <t>FAKOTO</t>
  </si>
  <si>
    <t>TIN-RHASSAN 2</t>
  </si>
  <si>
    <t>KAZONI ABDEL AZIZ THIERRY</t>
  </si>
  <si>
    <t>TIFORODO</t>
  </si>
  <si>
    <t>NIAWE</t>
  </si>
  <si>
    <t>IRINA</t>
  </si>
  <si>
    <t>Hien Irenee</t>
  </si>
  <si>
    <t>BAPLA NORD</t>
  </si>
  <si>
    <t>OUEDRAOGO JEROME</t>
  </si>
  <si>
    <t>ZAMPA</t>
  </si>
  <si>
    <t>Sana Adama</t>
  </si>
  <si>
    <t>FOLGOU</t>
  </si>
  <si>
    <t>FOUNGOU</t>
  </si>
  <si>
    <t>BOUSSOURA</t>
  </si>
  <si>
    <t>ROXGOLD BOUSSOURA SARL</t>
  </si>
  <si>
    <t>WUO LAND</t>
  </si>
  <si>
    <t>Boudo Aristide Jean Clement</t>
  </si>
  <si>
    <t>KOKOI</t>
  </si>
  <si>
    <t>KALAGRE</t>
  </si>
  <si>
    <t>KOMBOARI</t>
  </si>
  <si>
    <t>BUKIMA SA</t>
  </si>
  <si>
    <t>OUEDEGUIN</t>
  </si>
  <si>
    <t>KYELLA</t>
  </si>
  <si>
    <t>Torrejon Julian Martinez</t>
  </si>
  <si>
    <t>KAPOGOUAN</t>
  </si>
  <si>
    <t>BATIARA</t>
  </si>
  <si>
    <t>Bouboucari Moussa</t>
  </si>
  <si>
    <t>FILIO</t>
  </si>
  <si>
    <t>DAMBA</t>
  </si>
  <si>
    <t>FETE KOLE</t>
  </si>
  <si>
    <t>SOUMA</t>
  </si>
  <si>
    <t>LE FILON D'OR DE BOUDRI</t>
  </si>
  <si>
    <t>DIBI</t>
  </si>
  <si>
    <t>SANEM</t>
  </si>
  <si>
    <t>GAOUDI</t>
  </si>
  <si>
    <t>West Africa Gold Company SARL</t>
  </si>
  <si>
    <t>GOUPA</t>
  </si>
  <si>
    <t>BAMBARA SaÏba</t>
  </si>
  <si>
    <t>GUESSYAM</t>
  </si>
  <si>
    <t>BILGOTENGA</t>
  </si>
  <si>
    <t>KABORE MADELEINE</t>
  </si>
  <si>
    <t>WUOCENMA</t>
  </si>
  <si>
    <t>GOEMA</t>
  </si>
  <si>
    <t>KINDA STEVEN  LEWIS PINGGDWENDE</t>
  </si>
  <si>
    <t>POROGO</t>
  </si>
  <si>
    <t>ROLGA</t>
  </si>
  <si>
    <t>Sahaurum SA</t>
  </si>
  <si>
    <t>KABOUI FRANCK EVARISTE</t>
  </si>
  <si>
    <t>TANKIENGA</t>
  </si>
  <si>
    <t>Burkina SARL</t>
  </si>
  <si>
    <t>SELOGUIN</t>
  </si>
  <si>
    <t>Miglab Travaux et Services SARL</t>
  </si>
  <si>
    <t>YARCE</t>
  </si>
  <si>
    <t>Altcom SA</t>
  </si>
  <si>
    <t>GOUDRE</t>
  </si>
  <si>
    <t>FINIMA</t>
  </si>
  <si>
    <t>Faso Mines et Services SARL</t>
  </si>
  <si>
    <t>FINKERE</t>
  </si>
  <si>
    <t>KILOU</t>
  </si>
  <si>
    <t>LOUGOUMA</t>
  </si>
  <si>
    <t>SEBEDOUGOU</t>
  </si>
  <si>
    <t>KANRA</t>
  </si>
  <si>
    <t>WOURA</t>
  </si>
  <si>
    <t>DAPALA</t>
  </si>
  <si>
    <t>KODJINI</t>
  </si>
  <si>
    <t>Sawadogo Yembila</t>
  </si>
  <si>
    <t>POMPOI NORD</t>
  </si>
  <si>
    <t>GONDERE</t>
  </si>
  <si>
    <t>BURKINA TRAITEMENT ET RAFFINAGE</t>
  </si>
  <si>
    <t>SAGO</t>
  </si>
  <si>
    <t>TOGHIN 1</t>
  </si>
  <si>
    <t>OUAZALA</t>
  </si>
  <si>
    <t>Ouedraogo Elie Justin</t>
  </si>
  <si>
    <t>KAMPALA 3</t>
  </si>
  <si>
    <t>JC NATURAL GOLD SARL</t>
  </si>
  <si>
    <t>GARGO</t>
  </si>
  <si>
    <t>BOLLE</t>
  </si>
  <si>
    <t>LOGOFOLON</t>
  </si>
  <si>
    <t>DIAKORA</t>
  </si>
  <si>
    <t>DONESSOUNE JEAN</t>
  </si>
  <si>
    <t>DOUNOUGOU</t>
  </si>
  <si>
    <t>TIERADENI I</t>
  </si>
  <si>
    <t>KOGOBA</t>
  </si>
  <si>
    <t>TAMBIRI</t>
  </si>
  <si>
    <t>Burkina Resources SARL</t>
  </si>
  <si>
    <t>KOULOKO</t>
  </si>
  <si>
    <t>TIERADENI</t>
  </si>
  <si>
    <t>PASSOGO</t>
  </si>
  <si>
    <t>SOKOURA</t>
  </si>
  <si>
    <t>SIDOGO</t>
  </si>
  <si>
    <t>KALSE</t>
  </si>
  <si>
    <t>SIBY OUEST</t>
  </si>
  <si>
    <t>NIEGO</t>
  </si>
  <si>
    <t>GUIMBA</t>
  </si>
  <si>
    <t>Bologo Bebyegda</t>
  </si>
  <si>
    <t>KASSIORA</t>
  </si>
  <si>
    <t>Miman Seidou Moustapha</t>
  </si>
  <si>
    <t>NAPADE</t>
  </si>
  <si>
    <t>NAMISSIGMA OUEST</t>
  </si>
  <si>
    <t>KAO NORD</t>
  </si>
  <si>
    <t>BONGUIRGA</t>
  </si>
  <si>
    <t>KAO SUD</t>
  </si>
  <si>
    <t>MEMER</t>
  </si>
  <si>
    <t>BOTORO</t>
  </si>
  <si>
    <t>YANGASE</t>
  </si>
  <si>
    <t>TANTIOMBO</t>
  </si>
  <si>
    <t>DORONGOU</t>
  </si>
  <si>
    <t>KARBA 2</t>
  </si>
  <si>
    <t>Dieni Halidou</t>
  </si>
  <si>
    <t>SADOURE</t>
  </si>
  <si>
    <t>BAOLA II</t>
  </si>
  <si>
    <t>KIAKA 2</t>
  </si>
  <si>
    <t>TINKIRO</t>
  </si>
  <si>
    <t>TAURONATA</t>
  </si>
  <si>
    <t>BOUAMOUANDI</t>
  </si>
  <si>
    <t>NYON</t>
  </si>
  <si>
    <t>GBINGBINA</t>
  </si>
  <si>
    <t>BOSSOARI</t>
  </si>
  <si>
    <t>TOROHIN</t>
  </si>
  <si>
    <t>YOROGO</t>
  </si>
  <si>
    <t>POIKORO</t>
  </si>
  <si>
    <t>BAKLOUTE</t>
  </si>
  <si>
    <t>PEW</t>
  </si>
  <si>
    <t>DJANGA OUEST</t>
  </si>
  <si>
    <t>Diamballa Hamsatou Issaka</t>
  </si>
  <si>
    <t>NONGLADO</t>
  </si>
  <si>
    <t>ROLLE</t>
  </si>
  <si>
    <t>TOUHAHOU</t>
  </si>
  <si>
    <t>NYA NOU</t>
  </si>
  <si>
    <t>NIARE</t>
  </si>
  <si>
    <t>NAKOMGO</t>
  </si>
  <si>
    <t>KUBINA</t>
  </si>
  <si>
    <t>SAKUILGA</t>
  </si>
  <si>
    <t>OUERE</t>
  </si>
  <si>
    <t>SANA</t>
  </si>
  <si>
    <t>MANBO</t>
  </si>
  <si>
    <t>SOCIETE D'ACHAT ET DE VENTE D'OR ARTISANALE (SAVORA)</t>
  </si>
  <si>
    <t>WALEME</t>
  </si>
  <si>
    <t>BIRIM GOLDFIELDS Ltd BURKINA SARL</t>
  </si>
  <si>
    <t>LEMITERA</t>
  </si>
  <si>
    <t>YAM Technologie SARL</t>
  </si>
  <si>
    <t>SAO</t>
  </si>
  <si>
    <t>Lankoande Marchelin</t>
  </si>
  <si>
    <t>RIGUI</t>
  </si>
  <si>
    <t>Karma Exploration SARL</t>
  </si>
  <si>
    <t>ZANNA</t>
  </si>
  <si>
    <t>KONKOIRA</t>
  </si>
  <si>
    <t>BONGOU</t>
  </si>
  <si>
    <t>TAMBIFWANOU</t>
  </si>
  <si>
    <t>DIM</t>
  </si>
  <si>
    <t>SALA</t>
  </si>
  <si>
    <t>Wentworth Gold SARL</t>
  </si>
  <si>
    <t>PELLA 1</t>
  </si>
  <si>
    <t>Landaogo SARL</t>
  </si>
  <si>
    <t>POUNI II</t>
  </si>
  <si>
    <t>BOUBOULOU 1</t>
  </si>
  <si>
    <t>Bureau d'Etude des Geosciences et de l'Environnement (BEGE) SARL</t>
  </si>
  <si>
    <t>SOAGA</t>
  </si>
  <si>
    <t>Sawadogo Mohamadi</t>
  </si>
  <si>
    <t>YOUGA NORD</t>
  </si>
  <si>
    <t>NOGBELE II</t>
  </si>
  <si>
    <t>Gryphon Minerals BF SARL</t>
  </si>
  <si>
    <t>NIANKA II</t>
  </si>
  <si>
    <t>DIERISSO II</t>
  </si>
  <si>
    <t>NABANGA</t>
  </si>
  <si>
    <t>MABERA</t>
  </si>
  <si>
    <t>LEFOURBA</t>
  </si>
  <si>
    <t>KARI SUD</t>
  </si>
  <si>
    <t>GOUNTOUNA</t>
  </si>
  <si>
    <t>BLACK STAR RESSOURCES AFRICA SARL</t>
  </si>
  <si>
    <t>ARTOUGOU EST</t>
  </si>
  <si>
    <t>Matiakoali BSR</t>
  </si>
  <si>
    <t>TYIKORO</t>
  </si>
  <si>
    <t>BANKARTOUGOU OUEST</t>
  </si>
  <si>
    <t>SORONKINA</t>
  </si>
  <si>
    <t>Ouedraogo Mahanmadou</t>
  </si>
  <si>
    <t>PAMBOUROU</t>
  </si>
  <si>
    <t>ZANDKOM II</t>
  </si>
  <si>
    <t>TAWORI</t>
  </si>
  <si>
    <t>DANGOU</t>
  </si>
  <si>
    <t>KALINGA</t>
  </si>
  <si>
    <t>DASSOUI</t>
  </si>
  <si>
    <t>Liguidi Holdco SARL</t>
  </si>
  <si>
    <t>BOLA</t>
  </si>
  <si>
    <t>YANSSE</t>
  </si>
  <si>
    <t>NYARAFO</t>
  </si>
  <si>
    <t>KOUDRE II</t>
  </si>
  <si>
    <t>KOURFADIE</t>
  </si>
  <si>
    <t>TOYOKO</t>
  </si>
  <si>
    <t>KASSAHO</t>
  </si>
  <si>
    <t>OUEDRAOGO ISSA PAKOURIYANGA</t>
  </si>
  <si>
    <t>LARE</t>
  </si>
  <si>
    <t>DRABO LARE LAMINE</t>
  </si>
  <si>
    <t>NOGBELE SUD</t>
  </si>
  <si>
    <t>BIO</t>
  </si>
  <si>
    <t>BONGUI</t>
  </si>
  <si>
    <t>AFC Constelor Panafrican Resources</t>
  </si>
  <si>
    <t>ARBOLE 1</t>
  </si>
  <si>
    <t>Groupe Al Rania SARL</t>
  </si>
  <si>
    <t>BOURA</t>
  </si>
  <si>
    <t>MANESSE</t>
  </si>
  <si>
    <t>BAGNIMA</t>
  </si>
  <si>
    <t>BOMBOUELA 2</t>
  </si>
  <si>
    <t>DIVOLE EST</t>
  </si>
  <si>
    <t>TOGHIN</t>
  </si>
  <si>
    <t>WURA RESOURCES PTY LTD SARL</t>
  </si>
  <si>
    <t>KIERE 2</t>
  </si>
  <si>
    <t>WAKUI 2</t>
  </si>
  <si>
    <t>OUOBDAGA</t>
  </si>
  <si>
    <t>NABATEON_ISSOUF</t>
  </si>
  <si>
    <t>ISSOUF DONLE</t>
  </si>
  <si>
    <t>MOULE 1</t>
  </si>
  <si>
    <t>YAMEGTENGA</t>
  </si>
  <si>
    <t>Yago Lazare</t>
  </si>
  <si>
    <t>DIVOLE OUEST</t>
  </si>
  <si>
    <t>TYABO</t>
  </si>
  <si>
    <t>Boss Ressources</t>
  </si>
  <si>
    <t>KABOUI EMMANUEL</t>
  </si>
  <si>
    <t>GAYERI RESOURCES</t>
  </si>
  <si>
    <t>BALBO II</t>
  </si>
  <si>
    <t>BOGOYA</t>
  </si>
  <si>
    <t>LHOROSSO</t>
  </si>
  <si>
    <t>Traore Loze Issouf</t>
  </si>
  <si>
    <t>GAGNOU</t>
  </si>
  <si>
    <t>FONIA 2</t>
  </si>
  <si>
    <t>KINDO ABDOULAYE</t>
  </si>
  <si>
    <t>KOURAKOU</t>
  </si>
  <si>
    <t>KOURI</t>
  </si>
  <si>
    <t>BABORA</t>
  </si>
  <si>
    <t>SAOUGA-OA</t>
  </si>
  <si>
    <t>SHANIEL SARL</t>
  </si>
  <si>
    <t>FOLONZO</t>
  </si>
  <si>
    <t>GABOANLI</t>
  </si>
  <si>
    <t>IDO/NIANKANA Madiara</t>
  </si>
  <si>
    <t>SANGARA</t>
  </si>
  <si>
    <t>YAMANE</t>
  </si>
  <si>
    <t>BOMBORE IV</t>
  </si>
  <si>
    <t>BOMBORE III</t>
  </si>
  <si>
    <t>BOMBORE II</t>
  </si>
  <si>
    <t>YANTARA</t>
  </si>
  <si>
    <t>TEYANGO</t>
  </si>
  <si>
    <t>FOFORA</t>
  </si>
  <si>
    <t>RAKOUNGA</t>
  </si>
  <si>
    <t>ZEGUEDOUGOU II</t>
  </si>
  <si>
    <t>KANTARA-SOUTH</t>
  </si>
  <si>
    <t>DABOLE</t>
  </si>
  <si>
    <t>Sawadogo Sarllidou</t>
  </si>
  <si>
    <t>BAMBASSO</t>
  </si>
  <si>
    <t>BANGBARA</t>
  </si>
  <si>
    <t>KONA-BLE</t>
  </si>
  <si>
    <t>SAMARADOUGOU</t>
  </si>
  <si>
    <t>PELKISGA</t>
  </si>
  <si>
    <t>KIBILO</t>
  </si>
  <si>
    <t>SEBERE</t>
  </si>
  <si>
    <t>DOSSI</t>
  </si>
  <si>
    <t>VEDAGA</t>
  </si>
  <si>
    <t>West African Resources Explorations</t>
  </si>
  <si>
    <t>TANGORA</t>
  </si>
  <si>
    <t>KOMBOASSI</t>
  </si>
  <si>
    <t>ZOMKALGA</t>
  </si>
  <si>
    <t>YIPELY</t>
  </si>
  <si>
    <t>DIENEMERA</t>
  </si>
  <si>
    <t>Gaoua Mineral SARL</t>
  </si>
  <si>
    <t>GONGONDY</t>
  </si>
  <si>
    <t>NASSARA</t>
  </si>
  <si>
    <t xml:space="preserve"> GOUNGHEIN</t>
  </si>
  <si>
    <t>BANLO.</t>
  </si>
  <si>
    <t>SOMKIETA</t>
  </si>
  <si>
    <t>SOCIETE MIGLAB TRAVAUX ET SERVICES</t>
  </si>
  <si>
    <t>LAO GOUNTOURE 2</t>
  </si>
  <si>
    <t>GOSSEY 2</t>
  </si>
  <si>
    <t>LARO</t>
  </si>
  <si>
    <t>NIORKA</t>
  </si>
  <si>
    <t>BASIERI</t>
  </si>
  <si>
    <t>KELESSO</t>
  </si>
  <si>
    <t>NYANFOHO</t>
  </si>
  <si>
    <t>KOLONGUIKOM</t>
  </si>
  <si>
    <t>MOMINA</t>
  </si>
  <si>
    <t>WAPTA</t>
  </si>
  <si>
    <t>YEOUPAALE</t>
  </si>
  <si>
    <t>TIN-RHASSAN 4</t>
  </si>
  <si>
    <t>Cimasso SARL</t>
  </si>
  <si>
    <t>TENLOU</t>
  </si>
  <si>
    <t>TAMPELGA</t>
  </si>
  <si>
    <t>Metaux SAV'Or SARL</t>
  </si>
  <si>
    <t>NANSSONGO</t>
  </si>
  <si>
    <t>Gumedzoe/Ouedraogo Gisèle</t>
  </si>
  <si>
    <t>WUOLAND 2</t>
  </si>
  <si>
    <t>SANSA</t>
  </si>
  <si>
    <t>APRIL MINING ET COMPAGNY</t>
  </si>
  <si>
    <t>AYAM</t>
  </si>
  <si>
    <t>NIANIE</t>
  </si>
  <si>
    <t>GOMO 2</t>
  </si>
  <si>
    <t>ALKOMA II</t>
  </si>
  <si>
    <t>BANATOMO</t>
  </si>
  <si>
    <t>DABINYAN III</t>
  </si>
  <si>
    <t>Zida Roland Olivier</t>
  </si>
  <si>
    <t>HOUKO</t>
  </si>
  <si>
    <t>LATI 2</t>
  </si>
  <si>
    <t>KOUMNORO</t>
  </si>
  <si>
    <t>OUATTIGUE</t>
  </si>
  <si>
    <t>BOUDI SUD</t>
  </si>
  <si>
    <t>BILBALE</t>
  </si>
  <si>
    <t>BEREMWIDOUGOU/YAMEOGO SIDWAYA ALICE</t>
  </si>
  <si>
    <t>PENFWOGO</t>
  </si>
  <si>
    <t>WANARE</t>
  </si>
  <si>
    <t>KOURORI</t>
  </si>
  <si>
    <t>BOURGOU SEBI</t>
  </si>
  <si>
    <t>TANTIAGA</t>
  </si>
  <si>
    <t>KARABA</t>
  </si>
  <si>
    <t>COPROMIN.SARL</t>
  </si>
  <si>
    <t>TANTIAKA</t>
  </si>
  <si>
    <t>GENIUS AFRICA INTERNATIONAL</t>
  </si>
  <si>
    <t>KOUNDOUBA NORD</t>
  </si>
  <si>
    <t>BREDIE</t>
  </si>
  <si>
    <t>TINDANGOU</t>
  </si>
  <si>
    <t>TOURI</t>
  </si>
  <si>
    <t>NAKAR</t>
  </si>
  <si>
    <t>SABSE EST</t>
  </si>
  <si>
    <t>SARBILA</t>
  </si>
  <si>
    <t>KAPA</t>
  </si>
  <si>
    <t>GOBNANGOU</t>
  </si>
  <si>
    <t>WOULA MINING SARL</t>
  </si>
  <si>
    <t>GORAN</t>
  </si>
  <si>
    <t>MOMOL</t>
  </si>
  <si>
    <t>DRP 3</t>
  </si>
  <si>
    <t>SANUSSO</t>
  </si>
  <si>
    <t>SAWADOGO AMADE</t>
  </si>
  <si>
    <t>DANGUI</t>
  </si>
  <si>
    <t>KINDO MOHAMED BASSIROU</t>
  </si>
  <si>
    <t>LOUBARA</t>
  </si>
  <si>
    <t>KOUTOU ALI</t>
  </si>
  <si>
    <t>DJIGUIYA</t>
  </si>
  <si>
    <t>TOUGOUYA-SELEGUEN</t>
  </si>
  <si>
    <t>DAPILI</t>
  </si>
  <si>
    <t>DRP2</t>
  </si>
  <si>
    <t>KAKATI</t>
  </si>
  <si>
    <t>DISSONGOU II</t>
  </si>
  <si>
    <t>BAPORO II</t>
  </si>
  <si>
    <t>SOULA</t>
  </si>
  <si>
    <t>LANKOANDE SOPHIE</t>
  </si>
  <si>
    <t>TAFGA</t>
  </si>
  <si>
    <t>LANKOANDE YEMPANI</t>
  </si>
  <si>
    <t>TITAO OUEST</t>
  </si>
  <si>
    <t>KOUDI NOOMA</t>
  </si>
  <si>
    <t>TANI/ILBOUDO Jeanne Marie Christine</t>
  </si>
  <si>
    <t>GOBILA</t>
  </si>
  <si>
    <t>KABORE Kiswendsida Moulaye Gael</t>
  </si>
  <si>
    <t>TANMIGA</t>
  </si>
  <si>
    <t>NIANKORE</t>
  </si>
  <si>
    <t>YADEGA</t>
  </si>
  <si>
    <t>VIVEO</t>
  </si>
  <si>
    <t>TEMNORE</t>
  </si>
  <si>
    <t>TANTOUO-BONKO</t>
  </si>
  <si>
    <t>KARANKA 1</t>
  </si>
  <si>
    <t>DYAPYA</t>
  </si>
  <si>
    <t>KORIBA</t>
  </si>
  <si>
    <t>PELSE</t>
  </si>
  <si>
    <t>Corav International</t>
  </si>
  <si>
    <t>BONSAN 2</t>
  </si>
  <si>
    <t>DAFING</t>
  </si>
  <si>
    <t>YADBILA</t>
  </si>
  <si>
    <t>DAKOULI II</t>
  </si>
  <si>
    <t>TOROHIRI</t>
  </si>
  <si>
    <t>NABOUNGUIRA</t>
  </si>
  <si>
    <t>DIAKOULI OUEST</t>
  </si>
  <si>
    <t>Sphinx Exploration of Burkina (SEB)</t>
  </si>
  <si>
    <t>DIAKOULI EST</t>
  </si>
  <si>
    <t>BLINA MINERALS BURKINA</t>
  </si>
  <si>
    <t>SEGUE 2</t>
  </si>
  <si>
    <t>ZANGOUI 2</t>
  </si>
  <si>
    <t>YESANG</t>
  </si>
  <si>
    <t>BAMAKO 2</t>
  </si>
  <si>
    <t>NADIABO</t>
  </si>
  <si>
    <t>BONODON SARL</t>
  </si>
  <si>
    <t>YERIMBOU</t>
  </si>
  <si>
    <t>SANAM KILLI</t>
  </si>
  <si>
    <t>ROKO</t>
  </si>
  <si>
    <t>DELMA Aloys</t>
  </si>
  <si>
    <t>ZIBSAYA</t>
  </si>
  <si>
    <t>KISSIRI</t>
  </si>
  <si>
    <t>OUARDIATA</t>
  </si>
  <si>
    <t>KONDOGARA</t>
  </si>
  <si>
    <t>TOMBI-OUEST</t>
  </si>
  <si>
    <t>DJISSASSO</t>
  </si>
  <si>
    <t>N'DONHIRA</t>
  </si>
  <si>
    <t>BANSIE 2</t>
  </si>
  <si>
    <t>BALANKA-KOMON</t>
  </si>
  <si>
    <t>KOULILOUGOU Adioué Laurent</t>
  </si>
  <si>
    <t>SANAMBAORE</t>
  </si>
  <si>
    <t>BENDOGO</t>
  </si>
  <si>
    <t>TAORE</t>
  </si>
  <si>
    <t>SRK BURKINA</t>
  </si>
  <si>
    <t>BAYEN</t>
  </si>
  <si>
    <t>YITAO</t>
  </si>
  <si>
    <t>HAOURA</t>
  </si>
  <si>
    <t>MOULE</t>
  </si>
  <si>
    <t>KAMTENGA</t>
  </si>
  <si>
    <t>BITOU WEST</t>
  </si>
  <si>
    <t>NATIEDIOUGOU</t>
  </si>
  <si>
    <t>GIEMBILA</t>
  </si>
  <si>
    <t>KALSAKA NORD</t>
  </si>
  <si>
    <t>KOUMANDI</t>
  </si>
  <si>
    <t>ORONKUA II</t>
  </si>
  <si>
    <t>AFRIC BETON</t>
  </si>
  <si>
    <t>SAMBAGOU</t>
  </si>
  <si>
    <t>KPATOURA</t>
  </si>
  <si>
    <t>OUEDRAOGO Espérance Bobodo Marie Thérèse</t>
  </si>
  <si>
    <t>TYOBOU</t>
  </si>
  <si>
    <t>YAMA</t>
  </si>
  <si>
    <t>ITEKA</t>
  </si>
  <si>
    <t>GOBINA</t>
  </si>
  <si>
    <t>BOUM</t>
  </si>
  <si>
    <t>DATAMBI</t>
  </si>
  <si>
    <t>HAMTANDI TANGA</t>
  </si>
  <si>
    <t>THIOMBIANO HAMTANDI</t>
  </si>
  <si>
    <t>TARBIEL</t>
  </si>
  <si>
    <t>LILYALA</t>
  </si>
  <si>
    <t>DORA</t>
  </si>
  <si>
    <t>DOUAYAN</t>
  </si>
  <si>
    <t>GOERSA</t>
  </si>
  <si>
    <t>KOUTAKOU 1</t>
  </si>
  <si>
    <t>WEST AFRICAN GOLD EXPLORATION BURKINA FASO SARL</t>
  </si>
  <si>
    <t>SOKORANI</t>
  </si>
  <si>
    <t>KIMINI</t>
  </si>
  <si>
    <t>DIEFOULA</t>
  </si>
  <si>
    <t>SONDO</t>
  </si>
  <si>
    <t>NOROU KOIREY</t>
  </si>
  <si>
    <t>OUATINOMA</t>
  </si>
  <si>
    <t>Societe des Mines SARLguin SARL</t>
  </si>
  <si>
    <t>AMINBIRI</t>
  </si>
  <si>
    <t>Année</t>
  </si>
  <si>
    <t>Gouvernement</t>
  </si>
  <si>
    <t>Différence Finale</t>
  </si>
  <si>
    <t>Initial</t>
  </si>
  <si>
    <t>Ajustements</t>
  </si>
  <si>
    <t>Final</t>
  </si>
  <si>
    <t>Impôt sur le Revenu des Capitaux Mobilières (IRCM)</t>
  </si>
  <si>
    <t xml:space="preserve"> Taxe Foncière sur les Sociétés (TFS)</t>
  </si>
  <si>
    <t>Taxe sur les Plus-Value de cession des titres miniers (TPVM)</t>
  </si>
  <si>
    <t>ANEVE</t>
  </si>
  <si>
    <t>FIE</t>
  </si>
  <si>
    <r>
      <t>[3]</t>
    </r>
    <r>
      <rPr>
        <sz val="8"/>
        <color theme="1"/>
        <rFont val="Trebuchet MS"/>
        <family val="2"/>
      </rPr>
      <t xml:space="preserve"> https://www.cour-comptes.gov.bf/details-article?tx_news_pi1%5Baction%5D=detail&amp;tx_news_pi1%5Bcontroller%5D=News&amp;tx_news_pi1%5Bnews%5D=73&amp;cHash=029ea988aefe84279bfb864cfa847c88 </t>
    </r>
  </si>
  <si>
    <r>
      <t>[1]</t>
    </r>
    <r>
      <rPr>
        <sz val="8"/>
        <color theme="1"/>
        <rFont val="Trebuchet MS"/>
        <family val="2"/>
      </rPr>
      <t xml:space="preserve"> https://www.cour-comptes.gov.bf/details-article?tx_news_pi1%5Baction%5D=detail&amp;tx_news_pi1%5Bcontroller%5D=News&amp;tx_news_pi1%5Bnews%5D=73&amp;cHash=029ea988aefe84279bfb864cfa847c88  </t>
    </r>
  </si>
  <si>
    <r>
      <t>[2]</t>
    </r>
    <r>
      <rPr>
        <sz val="8"/>
        <color theme="1"/>
        <rFont val="Trebuchet MS"/>
        <family val="2"/>
      </rPr>
      <t xml:space="preserve"> http://www.itie-bf.gov.bf/spip.php?article269</t>
    </r>
    <r>
      <rPr>
        <vertAlign val="superscript"/>
        <sz val="8"/>
        <color theme="1"/>
        <rFont val="Trebuchet MS"/>
        <family val="2"/>
      </rPr>
      <t xml:space="preserve">  </t>
    </r>
  </si>
  <si>
    <t>Lettre d'affirmation</t>
  </si>
  <si>
    <t>E+P</t>
  </si>
  <si>
    <t>oui</t>
  </si>
  <si>
    <t>Zone industrielle de Kossodo 13 BP 24 Ouagadougou 13 Burkina Faso, Tel: 226 25 35 56 43</t>
  </si>
  <si>
    <t>MACIS GOLD TRADING SARL</t>
  </si>
  <si>
    <t>GROUPE SORGA INTERNATIONAL</t>
  </si>
  <si>
    <t>APRIL MINING ET COMPAGNY (AMC)</t>
  </si>
  <si>
    <t>RAKOULY GOLD SARL</t>
  </si>
  <si>
    <t xml:space="preserve">ESAK  </t>
  </si>
  <si>
    <t>ANGLO MINE SARL</t>
  </si>
  <si>
    <t xml:space="preserve">SAS MONTE CRISTO </t>
  </si>
  <si>
    <t xml:space="preserve">K &amp; K GOLD TRADING SARL </t>
  </si>
  <si>
    <t>BURKINA GOLD TRADING INTERNATIONAL</t>
  </si>
  <si>
    <t>TIENU BUAMA SERVICES SARL</t>
  </si>
  <si>
    <t>GALAXY MINERALS ENTREPRISE GME-SARL</t>
  </si>
  <si>
    <t>SOBUCOR</t>
  </si>
  <si>
    <t>TOUWENSIDA SARL</t>
  </si>
  <si>
    <t>BURKINA MINING GROUP BMG SARL</t>
  </si>
  <si>
    <t xml:space="preserve">SOBIF </t>
  </si>
  <si>
    <t xml:space="preserve">SOCOM BF </t>
  </si>
  <si>
    <t>METAL AFRIQUE SARL</t>
  </si>
  <si>
    <t>WENDPANGA MULTI COMPAGNY</t>
  </si>
  <si>
    <t>EUSKALOR</t>
  </si>
  <si>
    <t>GROUPE BURKINA GOLD INTERNATIONAL</t>
  </si>
  <si>
    <t>SOCIETE HAMDANE-OR</t>
  </si>
  <si>
    <t>SOCIETE MINIERE DU NORD SARL</t>
  </si>
  <si>
    <t>SOCIETE LINION GOLD</t>
  </si>
  <si>
    <t xml:space="preserve">LAAFI-LA BOUMBOU-OR SARL  </t>
  </si>
  <si>
    <t>TOUGOUYA KOKO-OR SARL</t>
  </si>
  <si>
    <t>BURKINA  GOLD INCENTIVE BGI SARL</t>
  </si>
  <si>
    <t>SOGESS GOLD TRADING (SGT ) SARL</t>
  </si>
  <si>
    <t>ABDOU FADH SERVICES SARL</t>
  </si>
  <si>
    <t>BEST GOLD INTERNATIONAL</t>
  </si>
  <si>
    <t>BURKINA GOLD COUNTER SARL</t>
  </si>
  <si>
    <t>ZELO  TRADING SARL</t>
  </si>
  <si>
    <t>ARPARICAVO SA</t>
  </si>
  <si>
    <t>Orezone Gold Corporation (ORE) | Profil de la société | TMX Argent</t>
  </si>
  <si>
    <t xml:space="preserve">Etat burkinabé </t>
  </si>
  <si>
    <t>OREZONE CORPORATION</t>
  </si>
  <si>
    <t xml:space="preserve">Burkina Faso </t>
  </si>
  <si>
    <t>Britanique</t>
  </si>
  <si>
    <t xml:space="preserve">N/a  </t>
  </si>
  <si>
    <t>TCO</t>
  </si>
  <si>
    <t>les frais d’inscription de suretés mobilières au RCCM</t>
  </si>
  <si>
    <t>La Contribution Financière en matière d'eau (CFE)</t>
  </si>
  <si>
    <t xml:space="preserve"> </t>
  </si>
  <si>
    <t xml:space="preserve">ALLTERRAIN SERVICES (BURKINA) </t>
  </si>
  <si>
    <t xml:space="preserve">BIA BURKINA </t>
  </si>
  <si>
    <t xml:space="preserve">BURKINA MINING SERVICES.BF </t>
  </si>
  <si>
    <t xml:space="preserve">DK CONSULTING </t>
  </si>
  <si>
    <t xml:space="preserve">EPIROC BURKINA FASO SARL </t>
  </si>
  <si>
    <t xml:space="preserve">FORAGES TECHNIC EAU BURKINA </t>
  </si>
  <si>
    <t xml:space="preserve">FORAJO </t>
  </si>
  <si>
    <t xml:space="preserve">GEOLOGICAL RESEARCH CONSULTING </t>
  </si>
  <si>
    <t xml:space="preserve">MAXAM BURKINA FASO </t>
  </si>
  <si>
    <t xml:space="preserve">TRANSCORDEC </t>
  </si>
  <si>
    <t>Total général</t>
  </si>
  <si>
    <t>AP-IS</t>
  </si>
  <si>
    <t>PATENTE</t>
  </si>
  <si>
    <t>PENALITES</t>
  </si>
  <si>
    <t>PREL FACT</t>
  </si>
  <si>
    <t>PSI</t>
  </si>
  <si>
    <t>RET /  IRF</t>
  </si>
  <si>
    <t>RET / EXT</t>
  </si>
  <si>
    <t>T/VOIRIE</t>
  </si>
  <si>
    <t>TFS</t>
  </si>
  <si>
    <t>TVM</t>
  </si>
  <si>
    <t xml:space="preserve">ABC MINING </t>
  </si>
  <si>
    <t>ABOU DRAMANE SANOGO</t>
  </si>
  <si>
    <t xml:space="preserve">AFFINOR BURKINA </t>
  </si>
  <si>
    <t>AHMED IDRISSA BOUDA</t>
  </si>
  <si>
    <t>AIME CONSTANT TRAORHE</t>
  </si>
  <si>
    <t>ALI KONATE</t>
  </si>
  <si>
    <t xml:space="preserve">APRIL MINING ET COMPANY </t>
  </si>
  <si>
    <t xml:space="preserve">BALAJI GROUP COMPANY BURKINA </t>
  </si>
  <si>
    <t>BAOUINDSIDA HERMANN BONKOUNGOU</t>
  </si>
  <si>
    <t>BINKOITÉ ALBERT OUSSE</t>
  </si>
  <si>
    <t>BOUKARY OUEDRAOGO</t>
  </si>
  <si>
    <t xml:space="preserve">BUKIMA </t>
  </si>
  <si>
    <t xml:space="preserve">BURKINA GOLD SOUK </t>
  </si>
  <si>
    <t xml:space="preserve">BURKINA MINES ET CARRIERES MANTAKA </t>
  </si>
  <si>
    <t xml:space="preserve">COMPAGNIE POUR LA PROSPECTION ET LA RECHERCHE MINIERE </t>
  </si>
  <si>
    <t xml:space="preserve">CONSTRUCTION &amp; EXPLOITATION BURKINA </t>
  </si>
  <si>
    <t xml:space="preserve">COTEX MIN-KHA </t>
  </si>
  <si>
    <t xml:space="preserve">DAFA </t>
  </si>
  <si>
    <t>DAOUDA SIMBORO</t>
  </si>
  <si>
    <t>DELWENDE PARFAIT KING MANDELA TAPSOBA</t>
  </si>
  <si>
    <t xml:space="preserve">FASO MINES ET SERVICES </t>
  </si>
  <si>
    <t xml:space="preserve">GEP - MINES </t>
  </si>
  <si>
    <t>GISELE GUMEDZOE</t>
  </si>
  <si>
    <t xml:space="preserve">GLOBALEX MINING </t>
  </si>
  <si>
    <t xml:space="preserve">GRYPHON MINERALS BURKINA FASO </t>
  </si>
  <si>
    <t>HAROUNA KINDO</t>
  </si>
  <si>
    <t xml:space="preserve">INTERNATIONAL CARRIERES SERVICES "ICS" </t>
  </si>
  <si>
    <t>KATRE DIT BOUREIMA KABORE</t>
  </si>
  <si>
    <t>MAHAMADOU SAVADOGO</t>
  </si>
  <si>
    <t>MAHAMED BASSIROU KINDO</t>
  </si>
  <si>
    <t xml:space="preserve">MANSUR MINING </t>
  </si>
  <si>
    <t xml:space="preserve">MINING GROUP SERVICES </t>
  </si>
  <si>
    <t xml:space="preserve">NAABA MINING </t>
  </si>
  <si>
    <t>NASIROU IRIA</t>
  </si>
  <si>
    <t xml:space="preserve">QUEBEC AFRIQUE CARRIERE </t>
  </si>
  <si>
    <t xml:space="preserve">REAL GOLD RESEARCH </t>
  </si>
  <si>
    <t xml:space="preserve">REIPCO LTD BURKINA FASO </t>
  </si>
  <si>
    <t xml:space="preserve">SAHEL CONCASSE </t>
  </si>
  <si>
    <t>SALIMATA ARIANE YAO</t>
  </si>
  <si>
    <t xml:space="preserve">SANA GOLD EXPLORATION </t>
  </si>
  <si>
    <t xml:space="preserve">SANEM MINING </t>
  </si>
  <si>
    <t xml:space="preserve">SARAMA MINING BURKINA </t>
  </si>
  <si>
    <t>SIDWAGNA ALICE BEREMWIDOUGOU</t>
  </si>
  <si>
    <t xml:space="preserve">SOCIETE RASMANE KABORE BURKINA </t>
  </si>
  <si>
    <t xml:space="preserve">TRUST MINING </t>
  </si>
  <si>
    <t>WEND-DINMADEGRE NARCISSE KABORE</t>
  </si>
  <si>
    <t xml:space="preserve">WENDPANGA MINING &amp; GENERAL SERVICES </t>
  </si>
  <si>
    <t>WENDPUIRE BENEDICTA PATERNE ZOUNGRANA</t>
  </si>
  <si>
    <t xml:space="preserve">WEST AFRICA GOLD COMPANY </t>
  </si>
  <si>
    <t>YVES EDGARD TIENDREBEOGO</t>
  </si>
  <si>
    <t xml:space="preserve">ZENI MINERALS </t>
  </si>
  <si>
    <t>CME</t>
  </si>
  <si>
    <t>TDT</t>
  </si>
  <si>
    <t>Pénalités DGD</t>
  </si>
  <si>
    <t>Pénalités DGI</t>
  </si>
  <si>
    <t>Pénalités DGTCP</t>
  </si>
  <si>
    <t>Annexe 20 – Formulaire de déclaration 2021</t>
  </si>
  <si>
    <t>Tribunal de commerce</t>
  </si>
  <si>
    <t>WAHGNION GOLD OP SA</t>
  </si>
  <si>
    <t>Reo/kyon</t>
  </si>
  <si>
    <t>N/c</t>
  </si>
  <si>
    <t>Riverstone Karma</t>
  </si>
  <si>
    <t>Impôt Unique sur les Traitements et Salaires (Impôt Unique sur les Traitements et Salaires (IUTS))</t>
  </si>
  <si>
    <t>Retenue à la source extérieur (Retenue à la source extérieur (RET / EXT))</t>
  </si>
  <si>
    <t>Retenue à la source intérieur (Retenue à la source intérieur (RET / INT))</t>
  </si>
  <si>
    <t>Taxe sur la Valeur Ajoutée (Taxe sur la Valeur Ajoutée (TVA))</t>
  </si>
  <si>
    <t>Remboursements de crédit de Taxe sur la Valeur Ajoutée (TVA) (remboursement effectif) **</t>
  </si>
  <si>
    <t>AFRIC BETON SARL</t>
  </si>
  <si>
    <t>AFRIC CARRIERES</t>
  </si>
  <si>
    <t>AFRIC CEMENTS SA</t>
  </si>
  <si>
    <t>AFRIC CONSULTING GROUP SARL</t>
  </si>
  <si>
    <t>AFRICAINE DES TRAVAUX PUBLICS</t>
  </si>
  <si>
    <t>Africaine des travaux Publis</t>
  </si>
  <si>
    <t>African Gold Investment sarl</t>
  </si>
  <si>
    <t>AFRICAN RESSOURCES TRADING SARL</t>
  </si>
  <si>
    <t>AGRI BIO SARL</t>
  </si>
  <si>
    <t>ALADE Mouideen Aiyinde</t>
  </si>
  <si>
    <t>ALADE Mouideen Aiyindé</t>
  </si>
  <si>
    <t>ALADE Mouidenn Aiyindé</t>
  </si>
  <si>
    <t>ALPHA &amp; OMEGA GOLD SARL</t>
  </si>
  <si>
    <t>AMP CENTER SARL</t>
  </si>
  <si>
    <t>AMPELLA MINING SARL</t>
  </si>
  <si>
    <t>Ampella Resources BF sarl</t>
  </si>
  <si>
    <t>Ampelle Resources BF sarl</t>
  </si>
  <si>
    <t xml:space="preserve">ANTHONY Gabriel </t>
  </si>
  <si>
    <t>APD Mining sarl</t>
  </si>
  <si>
    <t>April Mining Compagny sarl</t>
  </si>
  <si>
    <t>April Mining Company</t>
  </si>
  <si>
    <t>AR.PA.RI. CAVO SA</t>
  </si>
  <si>
    <t>Argento Exploration BF sarl</t>
  </si>
  <si>
    <t>Argento Exploration sarl</t>
  </si>
  <si>
    <t>ASI-BF</t>
  </si>
  <si>
    <t>ASM Engineering &amp; Consulting sarl</t>
  </si>
  <si>
    <t>ASMEC SARL</t>
  </si>
  <si>
    <t>ATP</t>
  </si>
  <si>
    <t>ATP (TAMPIKO)</t>
  </si>
  <si>
    <t>AVION GOLD BF SARL</t>
  </si>
  <si>
    <t>BABEL GOLD SARL</t>
  </si>
  <si>
    <t>BAGUERA SARL</t>
  </si>
  <si>
    <t>Balaji Group Company Burkina sarl</t>
  </si>
  <si>
    <t>BAYALA Saturnin</t>
  </si>
  <si>
    <t>BEAUSOLIDE SARL</t>
  </si>
  <si>
    <t>BELEMYIDA SA</t>
  </si>
  <si>
    <t>BENIGOLD FASO</t>
  </si>
  <si>
    <t>BEREMWIDOUGOU/YAMEOGO Sidwagna</t>
  </si>
  <si>
    <t>BERZEMWIDOUGOU/YAMEOGO Sidwagna</t>
  </si>
  <si>
    <t xml:space="preserve">BG AFRICA </t>
  </si>
  <si>
    <t>BG AFRICA SARL</t>
  </si>
  <si>
    <t>BG-AFRICA SARL</t>
  </si>
  <si>
    <t>BIJOUTERIE DU FASO</t>
  </si>
  <si>
    <t>Birimian Exploration sarl</t>
  </si>
  <si>
    <t>BIRIMIAN RESOURCES SARL</t>
  </si>
  <si>
    <t>BISSA HOLDCO SARL</t>
  </si>
  <si>
    <t>BMCM SARL</t>
  </si>
  <si>
    <t>BONKOUNGOU Baouindsida Hermann</t>
  </si>
  <si>
    <t>BONKOUNGOU Baouinsida hermann</t>
  </si>
  <si>
    <t>BONKOUNGOU BASOUINSIDA HERMANN</t>
  </si>
  <si>
    <t>BOUBOUCARI Moussa</t>
  </si>
  <si>
    <t>BOUDO Aristide Jean Clement</t>
  </si>
  <si>
    <t>BOUDO Aristide Jean Clément</t>
  </si>
  <si>
    <t>BOUNKOUNGOU Hibrasma</t>
  </si>
  <si>
    <t>Bureau International d'Ingenierie</t>
  </si>
  <si>
    <t xml:space="preserve">BURKIMA SA </t>
  </si>
  <si>
    <t>BURKINA DORE</t>
  </si>
  <si>
    <t>Burkina Faso Gold  Sarl</t>
  </si>
  <si>
    <t>Burkina Faso Gold Expl. Sarl</t>
  </si>
  <si>
    <t>BURKINA GOLD SARL</t>
  </si>
  <si>
    <t>Burkina Gold Souk sarl</t>
  </si>
  <si>
    <t>BURKINA GOLD TRADING (BGT) SARL</t>
  </si>
  <si>
    <t>Burkina Gold Trading sarl</t>
  </si>
  <si>
    <t>Burkina Mines et Carrières</t>
  </si>
  <si>
    <t>BURKINA MINES ET CARRIERES MANTAKA</t>
  </si>
  <si>
    <t>Burkina Mines et Carrières Mantaka</t>
  </si>
  <si>
    <t>Burkina Prospère et Management sarl</t>
  </si>
  <si>
    <t>BURKINA RESOURCES SARL</t>
  </si>
  <si>
    <t>BURKINKO GOLD</t>
  </si>
  <si>
    <t>BUUDU CAPITAL</t>
  </si>
  <si>
    <t>BUY AND SELL GOLD</t>
  </si>
  <si>
    <t>CAMEL GOLD SARL</t>
  </si>
  <si>
    <t>CAMIB</t>
  </si>
  <si>
    <t>Carrière Générale du Burkina (ZAM)</t>
  </si>
  <si>
    <t>CARRIERES MINES TRAVAUX PUBLICS BURKINA FASO SARL</t>
  </si>
  <si>
    <t>CARRIERRE GENERALE DU BURKINA</t>
  </si>
  <si>
    <t>Charax es sarl</t>
  </si>
  <si>
    <t>CHARAXES SARL</t>
  </si>
  <si>
    <t>CHINA LONGFA</t>
  </si>
  <si>
    <t>China Yunhong International Holdings Group  SA</t>
  </si>
  <si>
    <t>CIMAF</t>
  </si>
  <si>
    <t>CIMAF SARL</t>
  </si>
  <si>
    <t>CIMAF(NAPALGA-SALGUI)</t>
  </si>
  <si>
    <t>CIMBURKINA (DANDE)</t>
  </si>
  <si>
    <t>CIMBURKINA (GAUGHIN)</t>
  </si>
  <si>
    <t>CIMBURKINA SA</t>
  </si>
  <si>
    <t>CIM-CARRIERE</t>
  </si>
  <si>
    <t>CIPORCO GOLD  TRADING SARL</t>
  </si>
  <si>
    <t>CIPORCO GOLD Trading</t>
  </si>
  <si>
    <t>CO.GE.OK</t>
  </si>
  <si>
    <t>CO.GE.OK CARRIERRES et BTP</t>
  </si>
  <si>
    <t>COBEG INTERNATIONAL</t>
  </si>
  <si>
    <t xml:space="preserve">COEFE Alain </t>
  </si>
  <si>
    <t>COEFE ALAIN ROGER</t>
  </si>
  <si>
    <t>COGEB Int.(Poussougziga)</t>
  </si>
  <si>
    <t>COGEB Int.(Sogossagasso)</t>
  </si>
  <si>
    <t>COGEB INTERNATIONAL</t>
  </si>
  <si>
    <t>COGEB International SA</t>
  </si>
  <si>
    <t>COGEOK CARRIERE ET BTP</t>
  </si>
  <si>
    <t>COMATRAP SARL</t>
  </si>
  <si>
    <t>COMEP</t>
  </si>
  <si>
    <t>COMIGOLD SA</t>
  </si>
  <si>
    <t>COMPAORE Kiswendsida Naège</t>
  </si>
  <si>
    <t>COMPAORE Noufou</t>
  </si>
  <si>
    <t>Construction et Exploration Burkina SA</t>
  </si>
  <si>
    <t>COPROMIN SARL</t>
  </si>
  <si>
    <t>CORAV International</t>
  </si>
  <si>
    <t>COTEX MIN-KHA</t>
  </si>
  <si>
    <t>COTEX MIN-KHA SARL</t>
  </si>
  <si>
    <t>CRONCORP SARL</t>
  </si>
  <si>
    <t>D K Consulting</t>
  </si>
  <si>
    <t>DAO Moussa Gabriel</t>
  </si>
  <si>
    <t>DIAMBALA Hamsatou Issaka</t>
  </si>
  <si>
    <t>Diamond Cement Burkina</t>
  </si>
  <si>
    <t>DIAMOND CEMENT BURKINA (DCB)</t>
  </si>
  <si>
    <t>DIAMOND CEMENT BURKINA SA</t>
  </si>
  <si>
    <t>DIASSO Kalilou Ghislain</t>
  </si>
  <si>
    <t>DIAWARA Djibril Senimi</t>
  </si>
  <si>
    <t>DSB-GEO-CONSULT SARL</t>
  </si>
  <si>
    <t>EGTBA</t>
  </si>
  <si>
    <t>EGTSF</t>
  </si>
  <si>
    <t>EKAF</t>
  </si>
  <si>
    <t>Elohim Gold Corporation sarl</t>
  </si>
  <si>
    <t>ENERMIN INTERNATIONAL SARL</t>
  </si>
  <si>
    <t>ENTREPRISE KANAZOE ET FRERES (EKF)</t>
  </si>
  <si>
    <t>Entreprise Minière de Komtoega</t>
  </si>
  <si>
    <t>EPC BURKINA FASO</t>
  </si>
  <si>
    <t>ESAK ET FRERES</t>
  </si>
  <si>
    <t>ESAK ET FRERES SARL</t>
  </si>
  <si>
    <t>ETRUSCAN RESOURCES BF SA</t>
  </si>
  <si>
    <t>ETYF &amp; TRADE</t>
  </si>
  <si>
    <t>ETYF &amp; TRADE (DANDE 2)</t>
  </si>
  <si>
    <t>ETYF ET TRADE SARL</t>
  </si>
  <si>
    <t>Exploitation Minière Africaine</t>
  </si>
  <si>
    <t>FARAFINA R ESOURCES SASU</t>
  </si>
  <si>
    <t>FASO COMMERCE GENERAL ET SERVICE</t>
  </si>
  <si>
    <t>FASO COMMERCE GENERAL ET SERVICES</t>
  </si>
  <si>
    <t>Faso commerce Gl et service</t>
  </si>
  <si>
    <t>Faso Greenstone Resources (FGR) sarl</t>
  </si>
  <si>
    <t>Faso Mines et Services</t>
  </si>
  <si>
    <t>GANAME Moussa</t>
  </si>
  <si>
    <t>Geo Plus Survey</t>
  </si>
  <si>
    <t>Geoscience Service And Services</t>
  </si>
  <si>
    <t>GEOTEAM Exploration Company</t>
  </si>
  <si>
    <t>Geoteam Exploration Company sarl</t>
  </si>
  <si>
    <t>Geoteam Exploration sarl</t>
  </si>
  <si>
    <t>Global Manutention et Service</t>
  </si>
  <si>
    <t>Global manutention et Service sarl</t>
  </si>
  <si>
    <t>GLOBAL MANUTENTION ET SERVICES SARL</t>
  </si>
  <si>
    <t>GLOBALEX Mining sarl</t>
  </si>
  <si>
    <t>GNAMBRESSINGA Issa</t>
  </si>
  <si>
    <t>Gold Faso sarl</t>
  </si>
  <si>
    <t>Gold Square Resources SASU</t>
  </si>
  <si>
    <t>Golden Rim Resources B. sarl</t>
  </si>
  <si>
    <t>Golden Rim Resources Burkina sarl</t>
  </si>
  <si>
    <t>GROUPE  E.T.D.F. SARL</t>
  </si>
  <si>
    <t>Groupe AL RANIA SA avec AG</t>
  </si>
  <si>
    <t>GUMEDZOE/OUEDRAOGO GISELE</t>
  </si>
  <si>
    <t>GUMEDZOE/OUEDRAOGO Gisèle</t>
  </si>
  <si>
    <t>HIEN Irénée</t>
  </si>
  <si>
    <t>HIEN Tiomoureté</t>
  </si>
  <si>
    <t>High River Gold Exploration Burkina</t>
  </si>
  <si>
    <t>Hight River Gold expl. Burkina SARL</t>
  </si>
  <si>
    <t>Hight River Gold exploration SARL</t>
  </si>
  <si>
    <t>Houme Groupe pour le Develop. Sarl</t>
  </si>
  <si>
    <t>HOUNDE EXPLORATION BF SARL</t>
  </si>
  <si>
    <t>HOUNDE EXPLORATION BFSARL</t>
  </si>
  <si>
    <t>Houndé Exploration sarl</t>
  </si>
  <si>
    <t>IAMGOLD Brukina Exploration</t>
  </si>
  <si>
    <t>IAMGOLD BURKINA EXPLORATION</t>
  </si>
  <si>
    <t>IAMGOLD Minerals Burkina</t>
  </si>
  <si>
    <t>IBADOU EL RAHAMANE SARL</t>
  </si>
  <si>
    <t>ILBOUDO Adama</t>
  </si>
  <si>
    <t>ILBOUDO TIBO AICHA</t>
  </si>
  <si>
    <t>IMMOREX</t>
  </si>
  <si>
    <t>JILBEY BURKINA SARL</t>
  </si>
  <si>
    <t>KABORE KATRE DIT BOUREIMA</t>
  </si>
  <si>
    <t>KABORE Katré dit Boureima</t>
  </si>
  <si>
    <t>KABORE SAGADO Theodore</t>
  </si>
  <si>
    <t>KABORE/KYELEM Sylvie</t>
  </si>
  <si>
    <t>KABOUI Akanon Maixent E.(BURED)</t>
  </si>
  <si>
    <t>KAFANDO RAGA</t>
  </si>
  <si>
    <t>KANAZOE Inoussa</t>
  </si>
  <si>
    <t>KANE MAHAMADO</t>
  </si>
  <si>
    <t>KARI OR SARL</t>
  </si>
  <si>
    <t>KARMA EXPLORATION SARL</t>
  </si>
  <si>
    <t>KAYA EXPLORATION SARL</t>
  </si>
  <si>
    <t>KEP-CONSULTING</t>
  </si>
  <si>
    <t>KERE Mohamed</t>
  </si>
  <si>
    <t>KI Prosper Marie</t>
  </si>
  <si>
    <t>KIAKA GOLD SARL</t>
  </si>
  <si>
    <t>KIAKA SA</t>
  </si>
  <si>
    <t>KIETEGA Adama</t>
  </si>
  <si>
    <t>KINDA Steven Levis Pingdwendé</t>
  </si>
  <si>
    <t>KINDO Daouda</t>
  </si>
  <si>
    <t>KINDO Douada</t>
  </si>
  <si>
    <t>kindo salifou</t>
  </si>
  <si>
    <t>KOANDA Saiba</t>
  </si>
  <si>
    <t>KOUDA SOUFAINA</t>
  </si>
  <si>
    <t>KOUDOUGOU Sibiri Abdoul Aziz</t>
  </si>
  <si>
    <t>LEGA Sidi Mohamed</t>
  </si>
  <si>
    <t>LES CIMENTS DU NORD SARL</t>
  </si>
  <si>
    <t>LINGANI TOUSSAINT</t>
  </si>
  <si>
    <t>LOCODIEN DE YAGOUHI ACHILLE</t>
  </si>
  <si>
    <t>LOCODIEN DE YAGOUHI ACHILLE(BOUSSOUMA )</t>
  </si>
  <si>
    <t>LOROPENI Resources sarl</t>
  </si>
  <si>
    <t>Lux AUREA</t>
  </si>
  <si>
    <t>MAKAWA SARL</t>
  </si>
  <si>
    <t>MANA MINERAL SARL</t>
  </si>
  <si>
    <t>MANAGEM SA</t>
  </si>
  <si>
    <t>MANDJOU CONSULT</t>
  </si>
  <si>
    <t>Mansur mining</t>
  </si>
  <si>
    <t>MDD SARL</t>
  </si>
  <si>
    <t>METALLUM Limited sarl</t>
  </si>
  <si>
    <t>Metalor sa</t>
  </si>
  <si>
    <t>METAUX SAV'OR</t>
  </si>
  <si>
    <t>Métaux SAV'OR</t>
  </si>
  <si>
    <t>Métaux SAV'OR sarl</t>
  </si>
  <si>
    <t>MIDDLE ISLAND RESOURCES BURKINA</t>
  </si>
  <si>
    <t>Midle Island Resources BF SARL</t>
  </si>
  <si>
    <t>Midle Island Resources LTD</t>
  </si>
  <si>
    <t>Millium mining</t>
  </si>
  <si>
    <t>MILLIUM MINING SARL</t>
  </si>
  <si>
    <t>Mineral Trade &amp; BTP Group INC</t>
  </si>
  <si>
    <t>Mining Group Services</t>
  </si>
  <si>
    <t>Mining International Services</t>
  </si>
  <si>
    <t>MNG GOLD</t>
  </si>
  <si>
    <t>MNG GOLDBURKINA SARL</t>
  </si>
  <si>
    <t>MODOW BF SARL</t>
  </si>
  <si>
    <t>Mondial Transco</t>
  </si>
  <si>
    <t>MONE Anaise Agnès</t>
  </si>
  <si>
    <t>My Dinine Destiny sarl</t>
  </si>
  <si>
    <t>NAABA Mining  SARL</t>
  </si>
  <si>
    <t>Nabil Services Afrique</t>
  </si>
  <si>
    <t>Nafa Mining sarl</t>
  </si>
  <si>
    <t>NANA ABDRAMANE RACHIDINI CHRISTIAN</t>
  </si>
  <si>
    <t>NANA/TAPSOBA MARTINE 1ERE JUMELLE</t>
  </si>
  <si>
    <t>Nantou Exploration SA</t>
  </si>
  <si>
    <t>NASSA Soumaila</t>
  </si>
  <si>
    <t>NEBIE Alain Georges</t>
  </si>
  <si>
    <t>NEBOUN</t>
  </si>
  <si>
    <t>New Trade Holding</t>
  </si>
  <si>
    <t>Nexus Gold</t>
  </si>
  <si>
    <t>Nexus Gold corp</t>
  </si>
  <si>
    <t>NEXUS GOLD CORP BURKINA SARL</t>
  </si>
  <si>
    <t>NIKIEMA ADAMA</t>
  </si>
  <si>
    <t>NONGOTOUA Karin</t>
  </si>
  <si>
    <t>Nouvelle COFIBI SARL</t>
  </si>
  <si>
    <t>ORCOSARA SARL</t>
  </si>
  <si>
    <t>OREZONE INC</t>
  </si>
  <si>
    <t>OUARE GNAGRE ABDOULAYE (OGA SERVICES)</t>
  </si>
  <si>
    <t>OUARE Mining Company sa</t>
  </si>
  <si>
    <t>OUEDRAOGO  Honoré</t>
  </si>
  <si>
    <t>OUEDRAOGO Amadé</t>
  </si>
  <si>
    <t>OUEDRAOGO Christian Baodasom</t>
  </si>
  <si>
    <t>OUEDRAOGO Espérance Bobodo M.T.</t>
  </si>
  <si>
    <t>OUEDRAOGO Esperance Bobodo Marie T.</t>
  </si>
  <si>
    <t>OUEDRAOGO Hamidou</t>
  </si>
  <si>
    <t>OUEDRAOGO Honoré</t>
  </si>
  <si>
    <t>OUEDRAOGO IDRISSA</t>
  </si>
  <si>
    <t>OUEDRAOGO K. AHMED</t>
  </si>
  <si>
    <t>OUEDRAOGO Kep H.</t>
  </si>
  <si>
    <t>OUEDRAOGO Kep Hermenegilde</t>
  </si>
  <si>
    <t>OUEDRAOGO P. SYLVAIN</t>
  </si>
  <si>
    <t>OUEDRAOGO Saidou</t>
  </si>
  <si>
    <t>OUEDRAOGO Tagawendé Ulrich Ghislain</t>
  </si>
  <si>
    <t>OUOBA BAPOUGNI GEORGES GUSTAVE</t>
  </si>
  <si>
    <t>PAFADNAM Adama</t>
  </si>
  <si>
    <t>PETITES OPERATIONS MINIERES(POM)</t>
  </si>
  <si>
    <t>Phoenix Precious Metals</t>
  </si>
  <si>
    <t>POURA Resources Limited  sarl</t>
  </si>
  <si>
    <t>POURA Resources Limited sarl</t>
  </si>
  <si>
    <t>POURA RESOURCES LTD SARL</t>
  </si>
  <si>
    <t>Predictive Discovery sarl</t>
  </si>
  <si>
    <t>premium Resources Holding</t>
  </si>
  <si>
    <t>Premium Resources Holdings</t>
  </si>
  <si>
    <t>PROGNOZ EXP. BURKINA SARL</t>
  </si>
  <si>
    <t>prognoz Exploration bf sarl</t>
  </si>
  <si>
    <t>Prognoz Exploration. Burkina. sarl</t>
  </si>
  <si>
    <t>Progress Minerals</t>
  </si>
  <si>
    <t>Prosis Mining  commodities</t>
  </si>
  <si>
    <t>PROSIS Mining Commodities sarl</t>
  </si>
  <si>
    <t>PROSIS MINING CORP.</t>
  </si>
  <si>
    <t>Qasemi Group Burkina faso</t>
  </si>
  <si>
    <t>QUEBEC AFRIQUE CARRIERE SA</t>
  </si>
  <si>
    <t>RABO Mahamadou</t>
  </si>
  <si>
    <t>RABO Mahamoudou</t>
  </si>
  <si>
    <t>RABO SEYDOU</t>
  </si>
  <si>
    <t>RAFMOH GOLD LTD</t>
  </si>
  <si>
    <t>RAFMOH GOLD LTD SARL</t>
  </si>
  <si>
    <t>RAKOULY GOLD</t>
  </si>
  <si>
    <t>Real Gold Research sarl</t>
  </si>
  <si>
    <t>REBORN SARL</t>
  </si>
  <si>
    <t>REGOLIF EXPL.</t>
  </si>
  <si>
    <t>REGOLIF EXPLORATION</t>
  </si>
  <si>
    <t>Ressources Tangayen</t>
  </si>
  <si>
    <t>Ressources Tangayen sa</t>
  </si>
  <si>
    <t>RESSOURCES TANGAYEN SARL</t>
  </si>
  <si>
    <t>RIVERSTONE RESOURCES BURKINA</t>
  </si>
  <si>
    <t>Riverstone Resources Burkina sarl</t>
  </si>
  <si>
    <t>Roads Energie Etudes et Construction Burkina sarl</t>
  </si>
  <si>
    <t>ROCCIA SARL</t>
  </si>
  <si>
    <t>ROXGOLD EXPLORATION SARL</t>
  </si>
  <si>
    <t>Roxgold Rxploration sarl</t>
  </si>
  <si>
    <t>SABIMA SARL</t>
  </si>
  <si>
    <t>SA-BI-MA SARL</t>
  </si>
  <si>
    <t>SALMA INTERNATIONAL</t>
  </si>
  <si>
    <t>SALMA International sarl</t>
  </si>
  <si>
    <t>SANA GOLD EXPL. SARL</t>
  </si>
  <si>
    <t>SANA GOLD Exploration</t>
  </si>
  <si>
    <t>SANEM Mining sarl</t>
  </si>
  <si>
    <t>SANON IBRAHIM</t>
  </si>
  <si>
    <t>SANOU BOUBACAR</t>
  </si>
  <si>
    <t>SARAMA FASO</t>
  </si>
  <si>
    <t>SARAMA MINING BF SARL</t>
  </si>
  <si>
    <t>Sarama Mining Burkina</t>
  </si>
  <si>
    <t>SAREM</t>
  </si>
  <si>
    <t>SAVADOGO Abdel Kader Wendinda</t>
  </si>
  <si>
    <t xml:space="preserve">SAV'OR </t>
  </si>
  <si>
    <t>SAV'OR SARL</t>
  </si>
  <si>
    <t>SAVORA SARL</t>
  </si>
  <si>
    <t>SAWADOGO GLOBAL BUSINESS SA</t>
  </si>
  <si>
    <t>SAWADOGO SAIDOU</t>
  </si>
  <si>
    <t>SAWADOGO Tampouré Saidou</t>
  </si>
  <si>
    <t>SAWADOGO Wendkuuni Regis Vladimir</t>
  </si>
  <si>
    <t>SCTO CONSTRUCTION</t>
  </si>
  <si>
    <t>SECK Alioune</t>
  </si>
  <si>
    <t>SEG-NA BTP SARL</t>
  </si>
  <si>
    <t>SEMDE Abdoulaye</t>
  </si>
  <si>
    <t>SIBIRI Dirissa</t>
  </si>
  <si>
    <t>SIMIRMA SARL</t>
  </si>
  <si>
    <t>SOCIETE DES CARRIERES DU BURKINA (SCB)</t>
  </si>
  <si>
    <t>Société des Entreprise Woumtaba</t>
  </si>
  <si>
    <t>Société des mines du Faso sarl</t>
  </si>
  <si>
    <t>SOCIETE D'EXPLOITATION ET DE COMMERCIALISATION D'OR AU BURKINA (SECOB)</t>
  </si>
  <si>
    <t>Société IBADOU-ELRAHAMANE SARL</t>
  </si>
  <si>
    <t>SOCIETE IRIA SADOUKA</t>
  </si>
  <si>
    <t>Société Kangue Djelgoodji (SKD) sarl</t>
  </si>
  <si>
    <t>Société Minière oumarou</t>
  </si>
  <si>
    <t>Société Minière OUMAROU Sarl</t>
  </si>
  <si>
    <t>SOCIETE PATH CONSEILS</t>
  </si>
  <si>
    <t>SOGEA SATOM</t>
  </si>
  <si>
    <t>SOGEA-SATOM</t>
  </si>
  <si>
    <t>SOME Mathias</t>
  </si>
  <si>
    <t>SOOM SUARL</t>
  </si>
  <si>
    <t>SORO Daouda</t>
  </si>
  <si>
    <t>SRK BURKINA SARL</t>
  </si>
  <si>
    <t>Stargate Miniera sarl</t>
  </si>
  <si>
    <t>Sté KANGUE DJELGOUDJI</t>
  </si>
  <si>
    <t>SWISS GOLD VALUE SARL</t>
  </si>
  <si>
    <t>T.T. Mining</t>
  </si>
  <si>
    <t>TANI/ILBOUDO JEANNE MARIE CHRISTINE</t>
  </si>
  <si>
    <t>TANLOUKA SARL</t>
  </si>
  <si>
    <t>TAPSOBA Delwindé Parfait King Mandela</t>
  </si>
  <si>
    <t>The Rock</t>
  </si>
  <si>
    <t>TOUCH OF GOLD</t>
  </si>
  <si>
    <t>TRANSPORT SANA RASMANE - GRANDS TRAVAUX</t>
  </si>
  <si>
    <t>TRAORE Abraham Seydou</t>
  </si>
  <si>
    <t>TRAORE Abraham Seydoux</t>
  </si>
  <si>
    <t>TRAORE AIME CONSTANT</t>
  </si>
  <si>
    <t>TRAORE Yacouba</t>
  </si>
  <si>
    <t>TRUST Mining sarl</t>
  </si>
  <si>
    <t>TT. MINING</t>
  </si>
  <si>
    <t>VAL-CONSTRUCTION BURKINA SA</t>
  </si>
  <si>
    <t>Val-Constructions Burkina sa</t>
  </si>
  <si>
    <t xml:space="preserve">VERSEMENT DE L'HUISSIER DE JUSTICE: MAITRE MARIAM KONE </t>
  </si>
  <si>
    <t>WACOM SARL</t>
  </si>
  <si>
    <t>WEND LARIBO SARL</t>
  </si>
  <si>
    <t>Wend-laribo sarl</t>
  </si>
  <si>
    <t>Wendpanga Mining &amp; General Services</t>
  </si>
  <si>
    <t>West African Resources Develpm sarl</t>
  </si>
  <si>
    <t>West African Resources Develpmt sarl</t>
  </si>
  <si>
    <t>WEST AFRICAN RESOURCES LIMITED</t>
  </si>
  <si>
    <t>WURA RESOURCES PTY LTD</t>
  </si>
  <si>
    <t>Y MINING SARL</t>
  </si>
  <si>
    <t>YAOGHO Dieudonné Samson</t>
  </si>
  <si>
    <t>YAOLIRE Issaka</t>
  </si>
  <si>
    <t>YATENGA HOLDING LTD</t>
  </si>
  <si>
    <t>YELHI TECHNOLOGY AFRICA SA</t>
  </si>
  <si>
    <t>ZABRE Boureima</t>
  </si>
  <si>
    <t>ZELO TRADING SARL</t>
  </si>
  <si>
    <t>ZONGO Jacques Teegawendé</t>
  </si>
  <si>
    <t>ZONGO Yéwabi</t>
  </si>
  <si>
    <t>ZOUNGRANA Wendpuiré Benedicta P.</t>
  </si>
  <si>
    <t>Royalties/Redevances carrières</t>
  </si>
  <si>
    <t>Royalties/Mine</t>
  </si>
  <si>
    <t>Taxes superficiaires/PE_GM</t>
  </si>
  <si>
    <t>Taxes superficiaires/PR</t>
  </si>
  <si>
    <t>NABIL Services Afrique SARL</t>
  </si>
  <si>
    <t>SARAMA Mining Burkina SARL</t>
  </si>
  <si>
    <t>TANI/ILBOUDO Jeanne marie Christine</t>
  </si>
  <si>
    <t>Taxes superficiaires/Autorisation d'Exploitation Artisanale Traditionnelle</t>
  </si>
  <si>
    <t>Taxes superficiaires/Autorisation d'Exploitation de Carrière Permanente</t>
  </si>
  <si>
    <t>COEFE Alain Roger</t>
  </si>
  <si>
    <t>COGEB International</t>
  </si>
  <si>
    <t>LOCODIEN DE YAGOUHI Achille</t>
  </si>
  <si>
    <t>Taxes superficiaires/Permis d'Exploitation Artisanale Semi Mécanisé</t>
  </si>
  <si>
    <t>Droits Fixes/Mines</t>
  </si>
  <si>
    <t>CONSTRUCTION ET EXPLORATION BURKINA SA</t>
  </si>
  <si>
    <t>LOROPENI RESOURCES SARL</t>
  </si>
  <si>
    <t>PREDICTIVE DISCOVERY SARL</t>
  </si>
  <si>
    <t>HOUNDE Exploration BF sarl</t>
  </si>
  <si>
    <t>Roxgold Exploration sarl</t>
  </si>
  <si>
    <t>ELOHIM GOLD CORPORATION SARL</t>
  </si>
  <si>
    <t>ALBOURY Resources SASU</t>
  </si>
  <si>
    <t>NEXUS Gold Corp Burkina sarl</t>
  </si>
  <si>
    <t>Droits Fixes/Carrières</t>
  </si>
  <si>
    <t>Pénalités/TS</t>
  </si>
  <si>
    <t>Africaine des Travaux Publics</t>
  </si>
  <si>
    <t>LINGANI Toussaint</t>
  </si>
  <si>
    <t>Afric Beton sarl</t>
  </si>
  <si>
    <t>ETYF et TRADE SARL</t>
  </si>
  <si>
    <t>ER Burkina Exploration sarl</t>
  </si>
  <si>
    <t>Pénalités/Royalties</t>
  </si>
  <si>
    <t>Pénalités/FMDL</t>
  </si>
  <si>
    <t>Salma International</t>
  </si>
  <si>
    <t>Frais de Dossier de Demande de Permis De Recherche</t>
  </si>
  <si>
    <t>sahaurum sa</t>
  </si>
  <si>
    <t xml:space="preserve">Ressources Tangayen </t>
  </si>
  <si>
    <t>Premium Resources Holding</t>
  </si>
  <si>
    <t>Ressources Burkinor sarl</t>
  </si>
  <si>
    <t>ILBOUDO Tibo Aicha</t>
  </si>
  <si>
    <t>Kaya Exploration sarl</t>
  </si>
  <si>
    <t>GOLDEN RIM RESOURCES BURKINA SARL</t>
  </si>
  <si>
    <t>SANEM MINING SARL</t>
  </si>
  <si>
    <t>THIOMBIANO Hamtandi</t>
  </si>
  <si>
    <t>Mana Mineral sarl</t>
  </si>
  <si>
    <t>RABO Seydou</t>
  </si>
  <si>
    <t>OUEDRAOGO Daouda</t>
  </si>
  <si>
    <t>Precision Resources sarl</t>
  </si>
  <si>
    <t>Groupe AL Rania SA avec AG</t>
  </si>
  <si>
    <t>KI PROSPER MARIE</t>
  </si>
  <si>
    <t>BIRIMIAN Discovery sarl</t>
  </si>
  <si>
    <t>SRK Burkina SARL</t>
  </si>
  <si>
    <t>SARAMA Mining Burkina</t>
  </si>
  <si>
    <t>EXMA Light sarl</t>
  </si>
  <si>
    <t>OUEDRAOGO KEP Hermenegilde</t>
  </si>
  <si>
    <t>COGEB INTERNATIONAL SA</t>
  </si>
  <si>
    <t>Bissa Holdco sarl</t>
  </si>
  <si>
    <t>Essakane Exploration sarl</t>
  </si>
  <si>
    <t>Liguidi Holdco sarl</t>
  </si>
  <si>
    <t>Frais de Dossier de Demande d'Agrément</t>
  </si>
  <si>
    <t>Millium Mining sarl</t>
  </si>
  <si>
    <t>RD0073</t>
  </si>
  <si>
    <t>RD0074</t>
  </si>
  <si>
    <t>RD0075</t>
  </si>
  <si>
    <t>RD0076</t>
  </si>
  <si>
    <t>RD0077</t>
  </si>
  <si>
    <t>RD0078</t>
  </si>
  <si>
    <t>RD0079</t>
  </si>
  <si>
    <t>RD0080</t>
  </si>
  <si>
    <t>RD0081</t>
  </si>
  <si>
    <t>RD0082</t>
  </si>
  <si>
    <t>RD0083</t>
  </si>
  <si>
    <t>RD0084</t>
  </si>
  <si>
    <t>RD0085</t>
  </si>
  <si>
    <t>RD0086</t>
  </si>
  <si>
    <t>RD0087</t>
  </si>
  <si>
    <t>RD0088</t>
  </si>
  <si>
    <t>RD0089</t>
  </si>
  <si>
    <t>RD0090</t>
  </si>
  <si>
    <t>RD0091</t>
  </si>
  <si>
    <t>RD0092</t>
  </si>
  <si>
    <t>RDOO94</t>
  </si>
  <si>
    <t>RDOO95</t>
  </si>
  <si>
    <t>RDOO96</t>
  </si>
  <si>
    <t>RDOO97</t>
  </si>
  <si>
    <t>RDOO98</t>
  </si>
  <si>
    <t>RDOO99</t>
  </si>
  <si>
    <t>RDOO100</t>
  </si>
  <si>
    <t>RDOO101</t>
  </si>
  <si>
    <t>RDOO102</t>
  </si>
  <si>
    <t>RDOO103</t>
  </si>
  <si>
    <t>RDOO104</t>
  </si>
  <si>
    <t>RDOO105</t>
  </si>
  <si>
    <t>RDOO106</t>
  </si>
  <si>
    <t>RDOO107</t>
  </si>
  <si>
    <t>RDOO108</t>
  </si>
  <si>
    <t>RDOO109</t>
  </si>
  <si>
    <t>RDOO110</t>
  </si>
  <si>
    <t>RDOO111</t>
  </si>
  <si>
    <t>RDOO112</t>
  </si>
  <si>
    <t>RDOO113</t>
  </si>
  <si>
    <t>RDOO114</t>
  </si>
  <si>
    <t>RDOO115</t>
  </si>
  <si>
    <t>RDOO116</t>
  </si>
  <si>
    <t>RDOO117</t>
  </si>
  <si>
    <t>RDOO118</t>
  </si>
  <si>
    <t>RDOO119</t>
  </si>
  <si>
    <t>RDOO120</t>
  </si>
  <si>
    <t>RDOO121</t>
  </si>
  <si>
    <t>RDOO122</t>
  </si>
  <si>
    <t>RDOO123</t>
  </si>
  <si>
    <t>RDOO124</t>
  </si>
  <si>
    <t>RDOO125</t>
  </si>
  <si>
    <t>RDOO126</t>
  </si>
  <si>
    <t>RDOO127</t>
  </si>
  <si>
    <t>RDOO128</t>
  </si>
  <si>
    <t>RDOO129</t>
  </si>
  <si>
    <t>RDOO130</t>
  </si>
  <si>
    <t>RDOO131</t>
  </si>
  <si>
    <t>RDOO132</t>
  </si>
  <si>
    <t>RDOO133</t>
  </si>
  <si>
    <t>RDOO134</t>
  </si>
  <si>
    <t>RDOO135</t>
  </si>
  <si>
    <t>RDOO136</t>
  </si>
  <si>
    <t>RDOO137</t>
  </si>
  <si>
    <t>RDOO138</t>
  </si>
  <si>
    <t>RDOO139</t>
  </si>
  <si>
    <t>RDOO140</t>
  </si>
  <si>
    <t>RDOO141</t>
  </si>
  <si>
    <t>RDOO142</t>
  </si>
  <si>
    <t>RDOO143</t>
  </si>
  <si>
    <t>RDOO144</t>
  </si>
  <si>
    <t>RDOO145</t>
  </si>
  <si>
    <t>RDOO146</t>
  </si>
  <si>
    <t>RD00147</t>
  </si>
  <si>
    <t>RD00148</t>
  </si>
  <si>
    <t>RD00149</t>
  </si>
  <si>
    <t>RD00150</t>
  </si>
  <si>
    <t>RD0001</t>
  </si>
  <si>
    <t>RD0002</t>
  </si>
  <si>
    <t>RD0003</t>
  </si>
  <si>
    <t>RD0004</t>
  </si>
  <si>
    <t>RD0005</t>
  </si>
  <si>
    <t>RD0006</t>
  </si>
  <si>
    <t>RD0007</t>
  </si>
  <si>
    <t>RD0008</t>
  </si>
  <si>
    <t>RD0009</t>
  </si>
  <si>
    <t>RD0010</t>
  </si>
  <si>
    <t>RD0011</t>
  </si>
  <si>
    <t>RD0012</t>
  </si>
  <si>
    <t>RD0013</t>
  </si>
  <si>
    <t>RD0014</t>
  </si>
  <si>
    <t>RD0015</t>
  </si>
  <si>
    <t>RD0016</t>
  </si>
  <si>
    <t>RD0017</t>
  </si>
  <si>
    <t>RD0018</t>
  </si>
  <si>
    <t>RD0019</t>
  </si>
  <si>
    <t>RD0020</t>
  </si>
  <si>
    <t>RD0021</t>
  </si>
  <si>
    <t>RD0022</t>
  </si>
  <si>
    <t>RD0023</t>
  </si>
  <si>
    <t>RD0024</t>
  </si>
  <si>
    <t>RD0025</t>
  </si>
  <si>
    <t>RD0026</t>
  </si>
  <si>
    <t>RD0027</t>
  </si>
  <si>
    <t>RD0028</t>
  </si>
  <si>
    <t>RD0029</t>
  </si>
  <si>
    <t>RD0030</t>
  </si>
  <si>
    <t>RD0031</t>
  </si>
  <si>
    <t>RD0032</t>
  </si>
  <si>
    <t>RD0033</t>
  </si>
  <si>
    <t>RD0034</t>
  </si>
  <si>
    <t>RD0035</t>
  </si>
  <si>
    <t>RD0036</t>
  </si>
  <si>
    <t>RD0037</t>
  </si>
  <si>
    <t>RD0038</t>
  </si>
  <si>
    <t>RD0039</t>
  </si>
  <si>
    <t>RD0040</t>
  </si>
  <si>
    <t>RD0041</t>
  </si>
  <si>
    <t>RD0042</t>
  </si>
  <si>
    <t>RD0043</t>
  </si>
  <si>
    <t>RD0044</t>
  </si>
  <si>
    <t>RD0045</t>
  </si>
  <si>
    <t>RD0046</t>
  </si>
  <si>
    <t>RD0047</t>
  </si>
  <si>
    <t>RD0048</t>
  </si>
  <si>
    <t>RD0049</t>
  </si>
  <si>
    <t>RD0050</t>
  </si>
  <si>
    <t>COV N°27/00/01/09/00/2021/00363</t>
  </si>
  <si>
    <t>M. SEDOGO</t>
  </si>
  <si>
    <t>M.COMPAORE Telesphore</t>
  </si>
  <si>
    <t>M.KAGONE BASSIROU</t>
  </si>
  <si>
    <t>Association Webd BENEDO</t>
  </si>
  <si>
    <t>M.NANA Ibrahima</t>
  </si>
  <si>
    <t>Faso BIO CARBURANT</t>
  </si>
  <si>
    <t>M. OUEDRAOGO Saidou</t>
  </si>
  <si>
    <t>M.COMPAORE Rasmane</t>
  </si>
  <si>
    <t>ECAP</t>
  </si>
  <si>
    <t>M.NANEMA INOUSSA</t>
  </si>
  <si>
    <t>M.SAWADOGO Landri</t>
  </si>
  <si>
    <t>M.Guira oumar</t>
  </si>
  <si>
    <t>M.GUIRA Oumarou</t>
  </si>
  <si>
    <t>M.BATIEBO</t>
  </si>
  <si>
    <t>M.YOUGBARE</t>
  </si>
  <si>
    <t>Mme KORGO Edith</t>
  </si>
  <si>
    <t>Alliance Service Distribution</t>
  </si>
  <si>
    <t>OUEDRAOGO Valerie</t>
  </si>
  <si>
    <t>Monsieur Philippe</t>
  </si>
  <si>
    <t>Dr BATIONO</t>
  </si>
  <si>
    <t>SATREPS P JICA</t>
  </si>
  <si>
    <t>Mme KABORE Felicité</t>
  </si>
  <si>
    <t>M.OUEDRAOGO Seydou</t>
  </si>
  <si>
    <t>M.client BP</t>
  </si>
  <si>
    <t>BIOPROTECT B</t>
  </si>
  <si>
    <t>M. DIALLO Modeste</t>
  </si>
  <si>
    <t>M.TAGHAN Alain</t>
  </si>
  <si>
    <t>AZN-FPG/Projet beog puuto</t>
  </si>
  <si>
    <t>Mme KONKOBO Aminata</t>
  </si>
  <si>
    <t>M.ZIDA Mathurin</t>
  </si>
  <si>
    <t>M.SAWADOGO LandrY</t>
  </si>
  <si>
    <t>M.TOU Moussa</t>
  </si>
  <si>
    <t>M.SEDOGO Stanislas</t>
  </si>
  <si>
    <t>SATREPS-P SICA</t>
  </si>
  <si>
    <t>M.SAWADOGO Mathias</t>
  </si>
  <si>
    <t>ETS AROM-H</t>
  </si>
  <si>
    <t>M.ADYWALI</t>
  </si>
  <si>
    <t>ZEBA Thérèse</t>
  </si>
  <si>
    <t>BEWON Bénoit</t>
  </si>
  <si>
    <t>M.Paul</t>
  </si>
  <si>
    <t>Dr KAGONE Amadé</t>
  </si>
  <si>
    <t>SOPASPAH-DEO GRASIAS</t>
  </si>
  <si>
    <t>FASO Coton SA</t>
  </si>
  <si>
    <t>M.OUEDRAOGO Sibiri Jean</t>
  </si>
  <si>
    <t>M. Paré Fousseni</t>
  </si>
  <si>
    <t>NORIA AGRO</t>
  </si>
  <si>
    <t>REVITALYZ</t>
  </si>
  <si>
    <t>M.KIEMA</t>
  </si>
  <si>
    <t>SAWADOGO AZIZ</t>
  </si>
  <si>
    <t>YANOGO André</t>
  </si>
  <si>
    <t>YANOGO</t>
  </si>
  <si>
    <t>M.Nadweogo P.Francois</t>
  </si>
  <si>
    <t>M.BOUBACAR</t>
  </si>
  <si>
    <t>M.SINARE Moumouni</t>
  </si>
  <si>
    <t>M.SAWADOGO Landry</t>
  </si>
  <si>
    <t>M.SANFO Lawalé</t>
  </si>
  <si>
    <t>M.NANA</t>
  </si>
  <si>
    <t>M.KABRE</t>
  </si>
  <si>
    <t>Mme ZEBA Thérèse</t>
  </si>
  <si>
    <t>YAMEOGO Michel</t>
  </si>
  <si>
    <t>Société Géneral Altime</t>
  </si>
  <si>
    <t>M.SIGUE</t>
  </si>
  <si>
    <t>DCSA</t>
  </si>
  <si>
    <t>M.TRAORE Abdoul Aziz</t>
  </si>
  <si>
    <t xml:space="preserve">Mme KABORE </t>
  </si>
  <si>
    <t>SATREPS/DEF</t>
  </si>
  <si>
    <t>Monsieur TOE Hassane</t>
  </si>
  <si>
    <t>Monsieur Compaoré</t>
  </si>
  <si>
    <t>Monsieur Bandé W.Bruno</t>
  </si>
  <si>
    <t>M.SANA Moustapha</t>
  </si>
  <si>
    <t>Ferme life Komsilga</t>
  </si>
  <si>
    <t>M.KABORE Bertrand</t>
  </si>
  <si>
    <t>M. Client BP</t>
  </si>
  <si>
    <t>M.BONKOUNGOU Lionel</t>
  </si>
  <si>
    <t>M. SANA TOU</t>
  </si>
  <si>
    <t>Association wend bénedo</t>
  </si>
  <si>
    <t>YODA Charles</t>
  </si>
  <si>
    <t>M.KABORE</t>
  </si>
  <si>
    <t>M.BAYALA Jules</t>
  </si>
  <si>
    <t>Madame BARRO Maimouna</t>
  </si>
  <si>
    <t>Mme KABORE Haoua</t>
  </si>
  <si>
    <t>KONE MOUSSA</t>
  </si>
  <si>
    <t>M.KABORE ISSA</t>
  </si>
  <si>
    <t>M. TOU SIAKA</t>
  </si>
  <si>
    <t>Ilboudo DONA</t>
  </si>
  <si>
    <t>M. KONE MOUSSA</t>
  </si>
  <si>
    <t>DEMBELE ANDRE</t>
  </si>
  <si>
    <t>Députe Boukary Jacques Nyampa</t>
  </si>
  <si>
    <t xml:space="preserve">CIMA BF </t>
  </si>
  <si>
    <t>Maiga ISSOUF</t>
  </si>
  <si>
    <t>TOU Youba</t>
  </si>
  <si>
    <t>Monsieur Paré Fouseni</t>
  </si>
  <si>
    <t>M.Ouedraogo Francois de la salle</t>
  </si>
  <si>
    <t>SCOOP CA CIMA BF</t>
  </si>
  <si>
    <t>M.ZOUGOURI Lamsa Pierre</t>
  </si>
  <si>
    <t>M.KABRE Benjamin</t>
  </si>
  <si>
    <t>OUEDRAOGO MOHAMADI</t>
  </si>
  <si>
    <t>Projet SATREPS</t>
  </si>
  <si>
    <t>OUEDRAOGO Abdoul Bachir</t>
  </si>
  <si>
    <t>M.Maiga Issouf</t>
  </si>
  <si>
    <t>Faso grain</t>
  </si>
  <si>
    <t>M. Francois OUEDRAOGO</t>
  </si>
  <si>
    <t>BAMBARA HASSANE</t>
  </si>
  <si>
    <t>MAAHM</t>
  </si>
  <si>
    <t>4 500 CFA</t>
  </si>
  <si>
    <t>9 000 CFA</t>
  </si>
  <si>
    <t>13 500 CFA</t>
  </si>
  <si>
    <t>Annexe 19 – Détail des ventes réalisées par la SEPB en 2021</t>
  </si>
  <si>
    <t>Autres bénéficiaires</t>
  </si>
  <si>
    <t>Paiements sociaux</t>
  </si>
  <si>
    <t>Produits des ventes d’or</t>
  </si>
  <si>
    <t>Exportateurs miniers</t>
  </si>
  <si>
    <t>Taxe à l'exportation d’or</t>
  </si>
  <si>
    <t>Roxgold sanu</t>
  </si>
  <si>
    <t>Somita</t>
  </si>
  <si>
    <t>NMC</t>
  </si>
  <si>
    <t>Samtenga</t>
  </si>
  <si>
    <t xml:space="preserve">CHINA LONGFA </t>
  </si>
  <si>
    <t xml:space="preserve">DIAMOND CEMENT BURKINA (DCB) </t>
  </si>
  <si>
    <t>Recette total</t>
  </si>
  <si>
    <t>Recette budgétaire</t>
  </si>
  <si>
    <t>Client de SEPB</t>
  </si>
  <si>
    <t xml:space="preserve">Produits de vente de phosphate </t>
  </si>
  <si>
    <t>DANON'S TRUCK SARL</t>
  </si>
  <si>
    <t>DOUSSOURA</t>
  </si>
  <si>
    <t>ENTREPRISE DE CONSTRUCTION GENERAL SARL- ECG</t>
  </si>
  <si>
    <t>ENTREPRISE FATOU SOUMANA</t>
  </si>
  <si>
    <t>ENTREPRISE KOITA MOUSSA ET FRERES</t>
  </si>
  <si>
    <t>ENTREPRISE TARTITE</t>
  </si>
  <si>
    <t>ETS. TIEDREBEOGO ALFRED &amp; FRERES (E.T.A.F)</t>
  </si>
  <si>
    <t>SAHEL DECOR SARL</t>
  </si>
  <si>
    <t>SORE SAYDOU - SAHEL SYNERGIE</t>
  </si>
  <si>
    <t>ENTREPRISE MAIGA ET FRERES SARL - EMAF-SARL</t>
  </si>
  <si>
    <t>ETCA SAHEL-ENTR.TRAVAUX CONST.AMENAGEMENT SAHEL</t>
  </si>
  <si>
    <t>ETABLISSEMENT TAMBOURA DAOUDA ET FRERES SARL</t>
  </si>
  <si>
    <t>ETABLISSEMENT TIEMTORE LASSANE ET FRERES-ELTF</t>
  </si>
  <si>
    <t>TRAVAUX DE CONSTRUCTION DE BATIMENT 1ERE TRANCHE</t>
  </si>
  <si>
    <t>REALISATION DES TRAVAUX DE DEMOLUTION ET RECONSTRUCTION DES MAISONS</t>
  </si>
  <si>
    <t xml:space="preserve">REALISATION DES TRAVAUX DE DEMOLUTION ET RECONSTRUCTION DU BATIMENT </t>
  </si>
  <si>
    <t>AVIS DE CHANGEMENT POUR REPRISE</t>
  </si>
  <si>
    <t xml:space="preserve">REALISATION DES TRAVAUX DE DEMOLUTION ET RECONSTRUCTION </t>
  </si>
  <si>
    <t>AVENANT D'ELECTRICITE TRANCHE 1</t>
  </si>
  <si>
    <t>TRAVAUX D'ELECTRICITE</t>
  </si>
  <si>
    <t>TRAVAUX DE CONSTRUCTION DE BATIMENT</t>
  </si>
  <si>
    <t>TRAVAUX DE CONSTRUCTION</t>
  </si>
  <si>
    <t>REALISATION DES TRAVAUX DE DEMOLUTION ET RECONSTRUCTION DE LOGEMENTS</t>
  </si>
  <si>
    <t xml:space="preserve"> TRAVAUX DE CONSTRUCTION</t>
  </si>
  <si>
    <t>TRAVAUX DE CONSTRUCTION DE BATIMENTS/ 1ere TRANCHE</t>
  </si>
  <si>
    <t xml:space="preserve"> TRAVAUX DE DEMOLUTION ET CONSTRUCTION </t>
  </si>
  <si>
    <t xml:space="preserve"> CONSTRUCTION DE BATIMENT</t>
  </si>
  <si>
    <t>TRAVAUX DE CONSTRUCTION/ 1 ere TRANCHE</t>
  </si>
  <si>
    <t xml:space="preserve"> TRAVAUX DE CONSTRUCTION DE BATIMENTS/ 1ere TRANCHE</t>
  </si>
  <si>
    <t>CAMPAGNE RAP1-2021-CONTRUCTION</t>
  </si>
  <si>
    <t>CONSTRUCTION DE BATIMENT</t>
  </si>
  <si>
    <t>Coût du Projet encouru durant 2021</t>
  </si>
  <si>
    <t>Collectivité</t>
  </si>
  <si>
    <t>Impactés</t>
  </si>
  <si>
    <t>Communauté musulmane</t>
  </si>
  <si>
    <t>Hommes de tanzéongo</t>
  </si>
  <si>
    <t>Femmes des zones impactées</t>
  </si>
  <si>
    <t>Jeunes Sabcé</t>
  </si>
  <si>
    <t>Coutumiers</t>
  </si>
  <si>
    <t>Artiste (Bissa village)</t>
  </si>
  <si>
    <t>Haut-Commissariat</t>
  </si>
  <si>
    <t>Populations</t>
  </si>
  <si>
    <t>Divers</t>
  </si>
  <si>
    <t>Associations des orpailleurs</t>
  </si>
  <si>
    <t>Elèves et Etudiants</t>
  </si>
  <si>
    <t>Guibaré (Centre Nord)</t>
  </si>
  <si>
    <t>Construction de la route Gougré-Guibaré</t>
  </si>
  <si>
    <t>Dotation de vivres (maïs et niébé)</t>
  </si>
  <si>
    <t>Sabcé (Centre Nord)</t>
  </si>
  <si>
    <t>Réalisation de 5 forages d'eau positifs</t>
  </si>
  <si>
    <t>Dotation de vivres</t>
  </si>
  <si>
    <t>Mané (Centre Nord)</t>
  </si>
  <si>
    <t>Construction du service d'elevage de Tanzéongo</t>
  </si>
  <si>
    <t xml:space="preserve">Refection de la mosquée de Bouly </t>
  </si>
  <si>
    <t>Formation et équipement des personnes agées en appiculture</t>
  </si>
  <si>
    <t>Equipement des femmes de Zaona Tanlouka et Komsilga formées en 2020 en materiel deTissage</t>
  </si>
  <si>
    <t xml:space="preserve">Formation et equipemement  des femmes en saponification </t>
  </si>
  <si>
    <t>Equipement des femmes de Bissa paalga et Yalgweogo 2 en tissage</t>
  </si>
  <si>
    <t xml:space="preserve">Amenagement de Bouli </t>
  </si>
  <si>
    <t>Réalisation de 7 forages d'eau positifs</t>
  </si>
  <si>
    <t>Achat de ceréale 100 tonnes-</t>
  </si>
  <si>
    <t>Formation  et équipement de 25 jeunes en apiculture</t>
  </si>
  <si>
    <t>Formation et equippement partiel des femmes de Koukoundi en tissage</t>
  </si>
  <si>
    <t>Achat de matière première pour les femmes de Bissa formées en 2016 en tissage (y compris Bissighin, Zomkalga, etc.)</t>
  </si>
  <si>
    <t>Appui financier pour la reconstruction maison sacré de bougyri /imiougou, soutien à l'organisation de funérailles à Bouli Gorin</t>
  </si>
  <si>
    <t>Soutien à la communauté musulmane de Sabcé (ouverture de la nouvelle mosquée et de l'école medersa du 04 mars 2021)</t>
  </si>
  <si>
    <t xml:space="preserve">Soutien au Naba Kiba pour le Moskiougou </t>
  </si>
  <si>
    <t xml:space="preserve">Soutien au Naba Koanga pour sa démarche coutumière et sociale </t>
  </si>
  <si>
    <t>Kaya (Centre Nord)</t>
  </si>
  <si>
    <t>Soutien à l' organisation de la semaine Régionale du Centre Nord</t>
  </si>
  <si>
    <t>Contribution à la journée de redevabilité de Sabcé (25 mars 2021)</t>
  </si>
  <si>
    <t xml:space="preserve">Accompagnement d'un artiste local pour production musicale </t>
  </si>
  <si>
    <t>Kongoussi (Centre Nord)</t>
  </si>
  <si>
    <t>Soutien pour l'acquisition de matériels et mobiliers pour le nouveau Haut-Commissariat du Bam</t>
  </si>
  <si>
    <t>Appui à l'organisation de la cérémonie d'inauguration du nouveau Haut-Commissariat-Bam</t>
  </si>
  <si>
    <t>Accompagnement pour le curage du puit à grand diamètre à Guibaré</t>
  </si>
  <si>
    <t>Accidenté Sondo,Coutumiers Mané, Entretien Ambulance Mané</t>
  </si>
  <si>
    <t>Protocole d'accord entre la commune de Sabcé, Bissa Gold et la Sonater pour la fourniture d'équipement agricole motorisé (2 tracteurs)</t>
  </si>
  <si>
    <t>Contribution de la mine à l’organisation du Camp de reboisement suivi de la journée de salubrité du 28 et 29 août 2021</t>
  </si>
  <si>
    <t>Sortie des représentants de l’association communale des orpailleurs chargés de conduire une mission de visite de familles</t>
  </si>
  <si>
    <t>Soutien aux élèves et étudiants de Imiougou (Kermesse du 25/09/2021)</t>
  </si>
  <si>
    <t>Micro crédit pour les AGRs des femmes à Mané</t>
  </si>
  <si>
    <t>Micro crédit pour les AGRs des femmes à Sabcé</t>
  </si>
  <si>
    <t>Construction d'un hangar et d'un magasin à la maison de la femmes de Bissa village</t>
  </si>
  <si>
    <t>Electrification solaire des CSPS de Tanzéongo et de Baskouda</t>
  </si>
  <si>
    <t xml:space="preserve">Construction d'une nouvelle Mosquée à Imiougou </t>
  </si>
  <si>
    <t>Soutien de Bissa Gold à l’organisation de la 3e journée de l’Excellence de la commune de Sabcé du samedi 23 octobre 2021</t>
  </si>
  <si>
    <t>Soutien à Sa Majesté (Sabcé) pour l'organisation du Moskiougou</t>
  </si>
  <si>
    <t>Soutien à Sa Majesté (Zandkom) pour l'organisation du Moskiougou</t>
  </si>
  <si>
    <t>Soutien à l'organisation de la journée de redévabilité (Guibaré)</t>
  </si>
  <si>
    <t>Soutien à l'organisation de la clôture du Sport pour Tous à Guibaré</t>
  </si>
  <si>
    <t>Infrastructure</t>
  </si>
  <si>
    <t>Sécurité alimentaire</t>
  </si>
  <si>
    <t>Affaires religieuses</t>
  </si>
  <si>
    <t>Autonomisation des femmes</t>
  </si>
  <si>
    <t>Affaires culturelles et religieuses</t>
  </si>
  <si>
    <t xml:space="preserve">Affaires culturelles </t>
  </si>
  <si>
    <t xml:space="preserve">Appui à l'Administration </t>
  </si>
  <si>
    <t>Affaires culturelles</t>
  </si>
  <si>
    <t>Affaires scolaires et culturelles</t>
  </si>
  <si>
    <t>Développement économique</t>
  </si>
  <si>
    <t>DORI, FALAGOUNTOU, GOROM</t>
  </si>
  <si>
    <t>CONSTRUCTION DE LA CLOTURE DU LYCEE DE GOULOUGOUNTOU/FALAGOUNTOU</t>
  </si>
  <si>
    <t>APPUI POUR LE PAIEMENT DES PLAINTES DYNAMITAGE DE FALAGOUNTOU</t>
  </si>
  <si>
    <t>CONSTRUCTION POUR LA MISE EN ŒUVRE DES ACTIVITES DE LUTTE  CONTRE LE PALUDISME ZONE 1 A L'OUDALAN</t>
  </si>
  <si>
    <t>FINANCEMENT DES ACTIVITES DE LUTTE CONTRE LA MALNUTRUTION</t>
  </si>
  <si>
    <t>PAIEMENT POUR LE DEMARRAGE DES ACTIVITES TB AU TROISIEME MOIS D'ACTIVITES</t>
  </si>
  <si>
    <t>FINANCEMENT DES ACTIVITES DE LUTTE CONTRE LA MALNUTRITION</t>
  </si>
  <si>
    <t xml:space="preserve">PAIEMENT DE LA TROISIEME TRANCHE POUR LA MISE EN ŒUVRE DES ACTIVITES DE SENSIBILISATION SUR LA TUBERCULOSE </t>
  </si>
  <si>
    <t>PAIEMENT POUR LA FINANCEMENT DE LA DEUXIEME TRANCHE DES ACTIVITES DE LUTTE CONTRE LA MALNUTRITION</t>
  </si>
  <si>
    <t>LIVRAISONS DES 08 BŒUFS</t>
  </si>
  <si>
    <t>ACHATS DE BŒUFS</t>
  </si>
  <si>
    <t>REALISATION DE DEUX FORAGES SOLAIRES A ESSAKANE SITE ET ESSAKNE VILLAGE</t>
  </si>
  <si>
    <t>REALISATION DE  FORAGES SOLAIRES A PETARABE OUDALAN</t>
  </si>
  <si>
    <t>MISE A DISPOSITION D'UN SUPERVISEUR POUR SUPERVISION DES TRAVAUX DE CONSTRUCTION DES BORNES ET CHATEAUX D'EAU</t>
  </si>
  <si>
    <t xml:space="preserve">ETUDE IMPACT DES ACHATS LOCAUX DANS LA REGION DU SAHEL </t>
  </si>
  <si>
    <t>MISE A DISPOSITION D'UN CONSULTANT EN EAU ET ASSAINISSEMENT DANS LE CADRE DE ECED</t>
  </si>
  <si>
    <t>PAIEMENT DE LA SCOLARITE HIVERS 2021</t>
  </si>
  <si>
    <t>INDEMNITE TRIMESTRIELLE JUILLET AOUT SEPTEMBRE 2021</t>
  </si>
  <si>
    <t>DEMANDE D'APPUI AU PROFIT DES ELEVES DU CM2 DES VILLAGE ENVIRONNANTS DE FALAGOUNTOU</t>
  </si>
  <si>
    <t>COURS D'AUTOMNE 2021 POLYTECHNIQUE MONTREAL</t>
  </si>
  <si>
    <t>DEMANDE D'APPUI POUR LE SUIVI ET LA MISE EN OEUVRE DE LA VISION STRAGEGIQUE DE DEVELOPPEMENT DURABLE</t>
  </si>
  <si>
    <t xml:space="preserve">DEMANDE D'APPUI POUR L'ORGANISATION D'UN TOURNOI DE MARACANA </t>
  </si>
  <si>
    <t>DEMANDE D'APPUI POUR L'EXECUTION DU PLAN D'ACTION VISANT A DEVELOPPER LE VILLAGE DE GOULGOUNTOU</t>
  </si>
  <si>
    <t>DEMANDE D'ACCOMPAGNEMENT POUR LA PROMOTION DU DEVELOPPEMENT LOCAL</t>
  </si>
  <si>
    <t>RENFORCEMENT DES CAPACITES DES PRODUCTEURS ET PRODUCTRICES DES JARDINS MARAICHERS</t>
  </si>
  <si>
    <t>SOUS-SOLAGE DES FORETS VILLAGEOISES</t>
  </si>
  <si>
    <t>REALISATION D'UNE ETUDE TECHNIQUES D'AMENAGEMENT D'UN PERIMETRE RIZICOLE SUR LE TALWEG DU GOUROUOL</t>
  </si>
  <si>
    <t>ACHATS DES PLANTS</t>
  </si>
  <si>
    <t>ACHATS DE SEMENCES SESAME S 42 POUR LA CAMPAGNE AGRICOLE 2021</t>
  </si>
  <si>
    <t>FOURNITURE DE SEMENCES</t>
  </si>
  <si>
    <t>ACCOMPAGNEMENT ET RENFORCEMENT DES CAPACITES DES PRODUCTEURS DANS LES JARDINS MARAICHERS</t>
  </si>
  <si>
    <t>ACHAT ET LIVRAISON DES GRILLES DE PROTECTION DANS LE CADRE DU PROJET DE REBOISEMENT</t>
  </si>
  <si>
    <t>COMPENSATION DES CHAMPS D'ESSAKANE VILLAGE INONDES PAR LES EAUX DU GOROUOL POUR LES ANNEES 2019 2020 2021</t>
  </si>
  <si>
    <t>APPUI FINANCIER POUR LE PROJET DE FABRICATION DE SAVON</t>
  </si>
  <si>
    <t>APPUI FINANCIER POUR L'ORGANISATION DE LA JOURNEE CULTURELLE</t>
  </si>
  <si>
    <t>APPUI FINANCIER POUR L'ORGANISATION D'UN TOURNOI DE MARACANA</t>
  </si>
  <si>
    <t>APPUI FINANCIER POUR LA LUTTE CONTRE LE COVID19</t>
  </si>
  <si>
    <t>MISE EN ŒUVRE PROJET DE SENSIBILISATION DES CHEFS COUTUMIERS DE LA PROVINCE DE L'OUDALAN</t>
  </si>
  <si>
    <t>SENSIBILISATION DES ORPAILLEURS A ESSAKANE SITE</t>
  </si>
  <si>
    <t>FINALISATION DE LA SALLE DE REUNION DU HAUT-COMMISSARIAT DU SENO</t>
  </si>
  <si>
    <t>ORGANISATION DE LA JOURNEE DE REDEVABILITE ET D'INTERPELLATION CITOYENNE</t>
  </si>
  <si>
    <t>DEMANDE DE SPONSORING</t>
  </si>
  <si>
    <t>DEMANDE D'APPUI POUR LE RENFORCEMENT DES CAPACITES DES JEUNES DU SAHEL</t>
  </si>
  <si>
    <t>DEMANDE DE FINANCEMENT POUR L'ORGANISATION DE LA JOURNEE INTERNATIONALE DE LA FEMME</t>
  </si>
  <si>
    <t>DEMANDE DE FINANCEMENT POUR LA REALISATION DES ACTIVITES DE SENSIBILISATION SUR LA COVID 19</t>
  </si>
  <si>
    <t>DEMANDE DE FINANCEMENT POUR LE RECYCLAGE DES PROJETS PLASTIQUES AVEC IAMGOLD ESSAKANE SA</t>
  </si>
  <si>
    <t>APPUI FINANCIER POUR L'ACQUISITION DE KITS D'INSTALLATION AU PROFIT DES 40 ORPAILLEURS FORMES EN 2018</t>
  </si>
  <si>
    <t>DEMANDE DE SPONSORING POUR LA SORTIE DES JEUNES DE FALAGOUNTOU DANS LES HAUTS-BASSINS</t>
  </si>
  <si>
    <t>REALISATION D'ACTIVITES SOCIO-CULTURELLES ET SPORTIVES PLACEE SOUS LE THEME COHESION SOCIALE POUR UNE PAIX DURABLE</t>
  </si>
  <si>
    <t>DEMANDE D'APPUI POUR L'ORGANISATION D'UN ATELEIR DE FORMATION ET D'INFORMATIONS SUR LE FONDS MINIER DE DEVELOPPEMENT LOCAL0</t>
  </si>
  <si>
    <t>DEMANDE D'APPUI POUR L'ORGANISATION D'UN ATELEIR DE FORMATION ET D'INFORMATIONS SUR LE FONDS MINIER DE DEVELOPPEMENT LOCAL1</t>
  </si>
  <si>
    <t>ORGANISATION DE REBOISEMENT AU SEIN DU LYCEE DE GOULGOUNTOU ET ECOLES PRIMAIRES</t>
  </si>
  <si>
    <t>DEMANDE D'APPUI POUR LA FORMATION SUR LA RADICALISATION ET L'EXTREMISTE VIOLENT AU PROFIT DE LA JEUNESSE</t>
  </si>
  <si>
    <t>DEMANDE D'APPUI POUR L'AMENAGEMENT DE LA SALLE DE REUNION DE DORI</t>
  </si>
  <si>
    <t xml:space="preserve">APPUI FINANCIER POUR LE PROJET DE 'AGRICULTURE ET D'ELEVAGE </t>
  </si>
  <si>
    <t>APPUI FINANCIER POUR L'ORGANISATION D'UN CONCOURS D'ART ORATOIRE POUR LA SENSIBILISATION DE LA JEUNESSE</t>
  </si>
  <si>
    <t>DEMANDE DE PAIEMENT AU PROFIT DES BENEFICIAIRES DU FONDS FER A GOROM-GOROM</t>
  </si>
  <si>
    <t>DEMANDE DE PAIEMENT AU PROFIT DES BENEFICIAIRES DU FONDS FER A COMMUNE DE FALAGOUNTOU</t>
  </si>
  <si>
    <t>REALISATION DE FORAGE SOLAIRE A PETARABE OUDALAN</t>
  </si>
  <si>
    <t xml:space="preserve">REALISATION DE FORAGE </t>
  </si>
  <si>
    <t>DEMANDE DE PAIEMENT DE LA DEUXIEME TRANCHE AU PROFIT DES BENEFICIAIRES DU FONDS FER A GOROM-GOROM</t>
  </si>
  <si>
    <t>DEMANDE DE PAIEMENT DE LA DEUXIEME TRANCHE AU PROFIT DES BENEFICIAIRES DU FONDS FER COMMUNE FALAGOUNTOU</t>
  </si>
  <si>
    <t>CONSTRUCTION D'UNE SALLE DE SPECTACLE</t>
  </si>
  <si>
    <t>PRISE EN CHARGE ANNUELLE DES CEREMONIES TRADITIONNELLE</t>
  </si>
  <si>
    <t>SUIVI CONTRÔLE TECHNIQUE DES TRAVAUX DE CONSTRUCTION DE LA CLOTURE DU LYCEE DE GOULGOUNTOU</t>
  </si>
  <si>
    <t>IMPRESSION D'ATTESTATION ET ACHAT DE POSTERS</t>
  </si>
  <si>
    <t xml:space="preserve"> PRISE EN CHARGE DE 03 PRIX D'EXCELLENCE LORS DE LA SORTIE DE LA 18ème PROMOTION</t>
  </si>
  <si>
    <t>HONORAIRES</t>
  </si>
  <si>
    <t>NANTOU MINING COMPANY</t>
  </si>
  <si>
    <t>Centre De Formation Au Metiers</t>
  </si>
  <si>
    <t>Ecole de Guido par Global batiment</t>
  </si>
  <si>
    <t>INTELECT BURKINA SARL</t>
  </si>
  <si>
    <t xml:space="preserve"> Soutien Gendarmerie Territoriale Didy</t>
  </si>
  <si>
    <t xml:space="preserve"> Prise en Charge des Maires sur le FMDL</t>
  </si>
  <si>
    <t xml:space="preserve"> Soutien Sacrifice 2021 Chef de Village/Perkoa</t>
  </si>
  <si>
    <t xml:space="preserve"> Don - 4ème édit° de Djoya</t>
  </si>
  <si>
    <t xml:space="preserve"> Don Financier Fav Direct° Prciale Env E. Verte &amp; Chgment C./Réo</t>
  </si>
  <si>
    <t xml:space="preserve"> Bamouni Marcelin P/C Anciens Combattants Sanguié</t>
  </si>
  <si>
    <t>Soutien  Associat° Kréativ Product°</t>
  </si>
  <si>
    <t>Withdrawal Soutien PVVIH/CELS</t>
  </si>
  <si>
    <t>Don Financier Fav District Sanitaire Réo</t>
  </si>
  <si>
    <t>Soutien Funerailes Chefs Sebour</t>
  </si>
  <si>
    <t>Don Financier Fav Coordinat° Rgnle Orgt° Feminine Centre Ouest</t>
  </si>
  <si>
    <t>Soutien Fav Association Foi, Culture, Développement (AFDC)</t>
  </si>
  <si>
    <t>Babine T. Marcel Fav Clôture Fin Classe Garderie Perkoa</t>
  </si>
  <si>
    <t>Chq 9569109 - Soutien Mairie Kyon</t>
  </si>
  <si>
    <t>Soutien Fav Lafi Laboum</t>
  </si>
  <si>
    <t>Soutien Association Citoyen Solidaire</t>
  </si>
  <si>
    <t xml:space="preserve"> SOUTIEN DBEPA SANGUIE</t>
  </si>
  <si>
    <t xml:space="preserve"> SOUTIEN ASSOCIATION HERITIER FORET YIPOBOULA</t>
  </si>
  <si>
    <t>Soutien Gouvernora Réo</t>
  </si>
  <si>
    <t>Sponsoring Mairie REO</t>
  </si>
  <si>
    <t xml:space="preserve"> Hau Commissariat de Reo</t>
  </si>
  <si>
    <t>Frais Mobilisation Site Orpaillage</t>
  </si>
  <si>
    <t>Commissariat Réo- 4ème Session CCMP</t>
  </si>
  <si>
    <t>Bepsar/Yago Rahinatou</t>
  </si>
  <si>
    <t>Tiendrebeogo Jean Samuel (JST Conseils)</t>
  </si>
  <si>
    <t>Joval-Noma</t>
  </si>
  <si>
    <t>Entreprise Lafilaboum</t>
  </si>
  <si>
    <t>ASED Solidarite</t>
  </si>
  <si>
    <t>Association Groupe Artistique Ancien</t>
  </si>
  <si>
    <t>SA-Jala Communication</t>
  </si>
  <si>
    <t>Groupement des Compagnies Républicaines de Sécurité (GCRS)</t>
  </si>
  <si>
    <t>Kabore Bebkouda Fulgence</t>
  </si>
  <si>
    <t>Gouem Décor</t>
  </si>
  <si>
    <t>MEEVCC JOURNEE NATIONAL ARBRE</t>
  </si>
  <si>
    <t>Activites du CELS/Theatre forum</t>
  </si>
  <si>
    <t>EDUCATION</t>
  </si>
  <si>
    <t xml:space="preserve">forages </t>
  </si>
  <si>
    <t>Réalisation de forages avec château d'eau et plaque solaire+ réalisation de forage  PMH (7 forages dont 3 avec château d'eau-fontaine et 4 PMH)</t>
  </si>
  <si>
    <t>Réhabilitation d'un Bouli  à Tansoabtenga</t>
  </si>
  <si>
    <t>Réhabilitation d'un Bouli  à Andem</t>
  </si>
  <si>
    <t>Formation en tissage moderne de 25 femmes + équipement</t>
  </si>
  <si>
    <t>Equipement (suite) des femmes formées en tissage</t>
  </si>
  <si>
    <t>Soutien au Chef de Zitenga pour sa fête coutumière du 06 mars 2021</t>
  </si>
  <si>
    <t>Cérémonie d'inauguration de l'école du village de Taonda (Tansoabtenga)</t>
  </si>
  <si>
    <t>NORD GOLD SAMTENGA</t>
  </si>
  <si>
    <t>Accompagnement organisations professionnelles</t>
  </si>
  <si>
    <t>Appui à réalisation Perimètre amenagé</t>
  </si>
  <si>
    <t>Entretien Forages</t>
  </si>
  <si>
    <t>Formation en élévage</t>
  </si>
  <si>
    <t>Formations apiculture et divers</t>
  </si>
  <si>
    <t>Formations Associations femmes</t>
  </si>
  <si>
    <t>Location vehicule</t>
  </si>
  <si>
    <t>Materiaux de construction</t>
  </si>
  <si>
    <t>Semences</t>
  </si>
  <si>
    <t>Taxes et frais d'affectation-PUH</t>
  </si>
  <si>
    <t>Emplois</t>
  </si>
  <si>
    <t>Autres</t>
  </si>
  <si>
    <t>Renforcement des capacités</t>
  </si>
  <si>
    <t>Infrasructures</t>
  </si>
  <si>
    <t>Infrasructures-PUH</t>
  </si>
  <si>
    <t>Plareau-Centrale</t>
  </si>
  <si>
    <t>RIVERSTONE KARMA</t>
  </si>
  <si>
    <t>Caisse National de Securite Sociale</t>
  </si>
  <si>
    <t>Pension de retraite</t>
  </si>
  <si>
    <t>Chq N°3500017 CBI</t>
  </si>
  <si>
    <t>Reçu N°1181969</t>
  </si>
  <si>
    <t>Reçu N°1189451</t>
  </si>
  <si>
    <t>Reçu N°1200921</t>
  </si>
  <si>
    <t>Reçu N°1213765</t>
  </si>
  <si>
    <t>Reçu N°1222143</t>
  </si>
  <si>
    <t>Reçu N°1234497</t>
  </si>
  <si>
    <t>Reçu N°1244363</t>
  </si>
  <si>
    <t>Reçu N°1253157</t>
  </si>
  <si>
    <t>Chq N°3500072 CBI</t>
  </si>
  <si>
    <t>Reçu N°1275770</t>
  </si>
  <si>
    <t>Reçu N°1284242</t>
  </si>
  <si>
    <t>Communauté villageoise de Namissiguima</t>
  </si>
  <si>
    <t>NAABA KIBA</t>
  </si>
  <si>
    <t>Communauté villageoise de Ouahigouya</t>
  </si>
  <si>
    <t>Naba BAONGO De Gourcy</t>
  </si>
  <si>
    <t>Communauté villageoise de namissiguima</t>
  </si>
  <si>
    <t>Communauté villageoise</t>
  </si>
  <si>
    <t xml:space="preserve">Communauté Catholique </t>
  </si>
  <si>
    <t>Communauté Protestante</t>
  </si>
  <si>
    <t>Gouvernorat Du Nord</t>
  </si>
  <si>
    <t>Lycée Provincial Naaba Kango de Ouahigouya</t>
  </si>
  <si>
    <t>Chef de terre de Namissiguima</t>
  </si>
  <si>
    <t>Commissariat de Namissiguima</t>
  </si>
  <si>
    <t>Communauté réligieuse de Ouahigouya</t>
  </si>
  <si>
    <t>Communauté féminine de Boulouga</t>
  </si>
  <si>
    <t>Demande Sponsoring ESUP Jeunesse</t>
  </si>
  <si>
    <t>Communauté de Boulounga</t>
  </si>
  <si>
    <t>Nord</t>
  </si>
  <si>
    <t>Contrib. Organisation cérémonies sacrificielles</t>
  </si>
  <si>
    <t>Construction de musée</t>
  </si>
  <si>
    <t>Contribution aux déplacés interne de OHG</t>
  </si>
  <si>
    <t>Appui au Napoussoum Naba BAONGO De Gourcy</t>
  </si>
  <si>
    <t>Contribution organisation fête NAABA KIBA</t>
  </si>
  <si>
    <t>Ac Tenues traditionnelles les femmes pour 8 mars</t>
  </si>
  <si>
    <t>SUCRE SN SOSUCO</t>
  </si>
  <si>
    <t>Ac Sucre 25 Paquets LOKRE N°004/2021</t>
  </si>
  <si>
    <t>Appui Communauté Catholique Pour Org. de la Pâques</t>
  </si>
  <si>
    <t>Appui Communauté Protestante Pour Org. De la Pâques</t>
  </si>
  <si>
    <t>Appui Gouvernorat Du Nord</t>
  </si>
  <si>
    <t>Paiement frais de formation aux profit des Jeunes de OHG</t>
  </si>
  <si>
    <t>Constr clotur &amp; 2 Batim ENTREP ADAMS ABD N°2021-02</t>
  </si>
  <si>
    <t>Appui Ouverture pour Commissariat de Namissiguima</t>
  </si>
  <si>
    <t>Dons aux Partenaires à l'occasion de TABASKI</t>
  </si>
  <si>
    <t xml:space="preserve">Construction Four Traditionel Boulangerie </t>
  </si>
  <si>
    <t>Installation d'un château d'eau</t>
  </si>
  <si>
    <t>Construct Chateau Eau Ets JEAN TOE 22/2021/ETJB</t>
  </si>
  <si>
    <t>ROXGOLD SANOU</t>
  </si>
  <si>
    <t>Communautés et administration</t>
  </si>
  <si>
    <t>Mairie de Bagassi</t>
  </si>
  <si>
    <t>CCEB (Enseignant et elèves)</t>
  </si>
  <si>
    <t>Communauté de Bagassi, Sipohin et Doussi</t>
  </si>
  <si>
    <t>Fournisseurs locaux de  Bagassi</t>
  </si>
  <si>
    <t>Communauté locales et administration locale</t>
  </si>
  <si>
    <t xml:space="preserve">Communauté locales et Administration </t>
  </si>
  <si>
    <t>Personnes affectées par le projet</t>
  </si>
  <si>
    <t>Communauté de Pahin et villages environnants</t>
  </si>
  <si>
    <t>Communauté des Balé</t>
  </si>
  <si>
    <t>PAP et personnes vulnerables</t>
  </si>
  <si>
    <t>Communauté locales  de la commune de Bagassi</t>
  </si>
  <si>
    <t xml:space="preserve">Communauté locales </t>
  </si>
  <si>
    <t>Communauté locales de la commune de Bagassi</t>
  </si>
  <si>
    <t>Communauté de Bagassi et villages environnants</t>
  </si>
  <si>
    <t>District de la police de Bagassi</t>
  </si>
  <si>
    <t>Direction Provinciale de l'agriculture</t>
  </si>
  <si>
    <t>Prefecture et Haut commissariat</t>
  </si>
  <si>
    <t>Communication</t>
  </si>
  <si>
    <t>Developpement economique</t>
  </si>
  <si>
    <t>Education</t>
  </si>
  <si>
    <t>Environnement</t>
  </si>
  <si>
    <t>Securité</t>
  </si>
  <si>
    <t>Heritage culturel</t>
  </si>
  <si>
    <t>Appui institutionnel</t>
  </si>
  <si>
    <t>Region</t>
  </si>
  <si>
    <t>Commune de Bagassi</t>
  </si>
  <si>
    <t>Région du Mouhoun</t>
  </si>
  <si>
    <t>Province des Balé</t>
  </si>
  <si>
    <t>Province des balé</t>
  </si>
  <si>
    <t xml:space="preserve">Communication, information , sensibilisation et visibilité </t>
  </si>
  <si>
    <t>Appui à l'unité de transformation de sesame de Bagassi pour l'acquisition du sesame</t>
  </si>
  <si>
    <t>Organisation de la journée de l'excellence à l'ecole primaire</t>
  </si>
  <si>
    <t>Etude sur la resistance aux produits de traitement des moustiques du paludisme</t>
  </si>
  <si>
    <t>Appui des fournisseurs locaux  à l'atelier sur les fournitures locales</t>
  </si>
  <si>
    <t>Appui aux doleances (maison d'arret, championat de lutte, appui gov et reparat</t>
  </si>
  <si>
    <t>Appui aux cadres de concertation (provincial des Balé, departemental de bagassi et autres)</t>
  </si>
  <si>
    <t>Réhabilitation du jardin maraicher  de Sipohin pour les menages PAP's2</t>
  </si>
  <si>
    <t>Appui aux PAP's 1 et PAP's 2 (exploitants) dans les activités generatrices de revenues</t>
  </si>
  <si>
    <t>Réhabilitation de l'installation photo voltaique (solaire) du centre de santé du village de Pahin</t>
  </si>
  <si>
    <t>Fourniture de metiers à tisser au centre communal de formation professionnelle de Bagassi</t>
  </si>
  <si>
    <t>Appui  à la resilience alimentaire des PAPs et personnes  vulnerables</t>
  </si>
  <si>
    <t xml:space="preserve">Appui  à l'epargne communautaire des groupes de PAP's femmes et autres </t>
  </si>
  <si>
    <t>Soutien aux Bourses scolaires des meilleurs bacheliers session 2020-2021</t>
  </si>
  <si>
    <t xml:space="preserve">Appui à l'entreprenariat des jeunes apprenants issus du CCFP/ Bagassi </t>
  </si>
  <si>
    <t xml:space="preserve">Rehabilitation/entretien  de la route regionale Ouahabou-Bagassi </t>
  </si>
  <si>
    <t>Renfocrcement de capacités techniques des representants des  CVD, conseillers et PAP's sur le fonds minier de developpement locale</t>
  </si>
  <si>
    <t>Renforcement de capacité techniques  des fournisseurs locaux, entrepreneurs et conseillers municipaux sur le civisme fiscal</t>
  </si>
  <si>
    <t>Réhabilitation de l'installation photo voltaique (solaire) du lycée de Bagassi</t>
  </si>
  <si>
    <t>Amenagement de la toiture du commissariat de police de Bagassi</t>
  </si>
  <si>
    <t>Amenagement d'un jardin maraicher au profit de l'ecole de Pahin</t>
  </si>
  <si>
    <t>Organisation de don de sang, de depistage du VIH sida et du cancer de col de l'uterus et autres appui santé</t>
  </si>
  <si>
    <t>Appui communautaire à la lutte contre la covid19 par acquisition d’un appareil de test PCR, Aménagement de la salle d’analyse covid du labo du district de Boromo et excellence)</t>
  </si>
  <si>
    <t>Appui à la  cohesion sociale à et à l'heritage culturelle</t>
  </si>
  <si>
    <t>Amelioration de la communication sur le centre de formation et les AGR( production de capsules, couverture ceremonies, gadgets, + AGR etc)</t>
  </si>
  <si>
    <t>Appui  à la direction provinciale de l'agriculture pour le suivi des PMRS volet agricole</t>
  </si>
  <si>
    <t>Réalisation de la clôture du site de maraichage des femmes de PAP’s</t>
  </si>
  <si>
    <t>Appui à l’intensification agricole et aux activités génératrices de revenues</t>
  </si>
  <si>
    <t>Acquisition de plants pour la reforestation</t>
  </si>
  <si>
    <t>Appui institutionnel à la préfecture et au haut-commissariat</t>
  </si>
  <si>
    <t>Organisation de la journée mondiale de l’environnement et Aménagement d’un arboretum à Bagassi</t>
  </si>
  <si>
    <t>Soutien au developpement de à l’entreprenariat et à l’employabilité des jeunes</t>
  </si>
  <si>
    <t>Autres  soutiens aux communautés</t>
  </si>
  <si>
    <t>Annuelle</t>
  </si>
  <si>
    <t>Mars</t>
  </si>
  <si>
    <t>Novembre</t>
  </si>
  <si>
    <t>Aout</t>
  </si>
  <si>
    <t>Decembre</t>
  </si>
  <si>
    <t>Octobre</t>
  </si>
  <si>
    <t>Juin</t>
  </si>
  <si>
    <t>Association des étudiants de Fada N'Gourma</t>
  </si>
  <si>
    <t>29ème Assemblée Générale des sociétés d'état</t>
  </si>
  <si>
    <t>Sympsium au Burkina Faso sur la gestion durable des terres</t>
  </si>
  <si>
    <t>Cadre de concertation des sociétés d'Etat</t>
  </si>
  <si>
    <t>WAFA ( Droit d'adhétion et cotisation annuelle )</t>
  </si>
  <si>
    <t>Dons aux déplacés internes de Diapaga</t>
  </si>
  <si>
    <t>Soutien a l'initiative présidentielle '' produire un million de tonnes de riz '' par la donation de Burkina phosphate (BP) aux producteurs de riz des différentes régions du régions du Burkina</t>
  </si>
  <si>
    <t>Tout les Régions</t>
  </si>
  <si>
    <t>Sols</t>
  </si>
  <si>
    <t>Action Hurmanitaires</t>
  </si>
  <si>
    <t>Chèque</t>
  </si>
  <si>
    <t>LETTRE DE VIREMENT</t>
  </si>
  <si>
    <t>Don de matériel sanitaire à l'Institut de recherche en sciences de la santé IRSS</t>
  </si>
  <si>
    <t>cadeau de fête des femmes</t>
  </si>
  <si>
    <t>Appui aux Directions Régionales du Travail et de la Protection Sociale DRTPS-CN</t>
  </si>
  <si>
    <t>Soutiens au profit de la Gendarmerie TAPARKO</t>
  </si>
  <si>
    <t>Don de matériel sanitaire / Covid19</t>
  </si>
  <si>
    <t>Cérémonie coutumière du chef Kario</t>
  </si>
  <si>
    <t>Cérémonie coutumière du village de Goengo</t>
  </si>
  <si>
    <t>Don fait aux femmes des communes environnantes</t>
  </si>
  <si>
    <t>Don pour soutenir la compétition sportive des élèves</t>
  </si>
  <si>
    <t>Sensibilisation COVID 19</t>
  </si>
  <si>
    <t>Cadre de concertation de la commune de Yalgo</t>
  </si>
  <si>
    <t>Don Bouroum, Yalgo, Taparko</t>
  </si>
  <si>
    <t>Don de matériel sanitaire pour les communautés</t>
  </si>
  <si>
    <t>Cadre de concertation des régions de l'Est (Bogande)</t>
  </si>
  <si>
    <t>Cadre de concertation pour l'audit environnemental</t>
  </si>
  <si>
    <t xml:space="preserve"> Cadre de concertation avec les autorités et communautés de Bouroum sur le démarrage des travaux miniers de Bouroum.</t>
  </si>
  <si>
    <t>Cadre de concertation avec les autorités et communautés de Bouroum sur le démarrage des opérations minières à Nagbingou</t>
  </si>
  <si>
    <t>Participation à la réparation du véhicule de patrouille dans la commune de Yalgo</t>
  </si>
  <si>
    <t>Construction d'un centre de santé équipé pour les populations de Tangarsi et Tangzougou (En arrêt en raison de la situation sécuritaire)</t>
  </si>
  <si>
    <t>Construction de la maternité du centre de santé de Taparko</t>
  </si>
  <si>
    <t>Pneu de l'ambulance du centre médical Yalgo</t>
  </si>
  <si>
    <t>Construction d'une école à Gorbale (commune de Yalgo)</t>
  </si>
  <si>
    <t>Réfection des toitures de l'école de la Soula (Tangarsi) pour sauver l'année scolaire des élèves</t>
  </si>
  <si>
    <t>Don de réfrigérateur médical Commune de Nagbingou</t>
  </si>
  <si>
    <t>Don de produits pharmaceutiques Commune de Bouroum</t>
  </si>
  <si>
    <t>Don d'équipements pour le centre de santé de la commune de Bouroum</t>
  </si>
  <si>
    <t>Cérémonie coutumière Chef de Kario</t>
  </si>
  <si>
    <t>Kit scolaire (communes de Bouroum, Yalgo, Nagingou, Tangarsi)</t>
  </si>
  <si>
    <t>Formation des jeunes et des femmes du Bouroum avec un kit d'installation pour lancer leurs activités</t>
  </si>
  <si>
    <t>Matériel de maternité au centre de santé de Taparko</t>
  </si>
  <si>
    <t>Cérémonie coutumière Chef de Tangarsi</t>
  </si>
  <si>
    <t>Cérémonie coutumière Chef de Goengo</t>
  </si>
  <si>
    <t>Cérémonie coutumière Chef de Bagkienga</t>
  </si>
  <si>
    <t xml:space="preserve"> Appui institutionnel (Jour de l'Indépendance)</t>
  </si>
  <si>
    <t>Don alimentaire (communes de Bouroum, Yalgo, Nagbingou)</t>
  </si>
  <si>
    <t>SOMITA</t>
  </si>
  <si>
    <t>Commune de Boudry</t>
  </si>
  <si>
    <t xml:space="preserve">   TRAVAUX DE MODIFICATION DES TOILETTES</t>
  </si>
  <si>
    <t xml:space="preserve"> CONSTRUCTION MAGASINS DE STOCKAGE DE </t>
  </si>
  <si>
    <t xml:space="preserve">  SENSIBILISATION A L'UTILISATION ET</t>
  </si>
  <si>
    <t xml:space="preserve"> Sotien champ impacté RC 086</t>
  </si>
  <si>
    <t xml:space="preserve"> TRAVAUX DE SOUS SOLAGE DE 54 HECTARES</t>
  </si>
  <si>
    <t xml:space="preserve">   DELIMITATION 02 HA DE BASFONDS</t>
  </si>
  <si>
    <t xml:space="preserve">  COUVERTURE MEDIATIQUE POUR FIN</t>
  </si>
  <si>
    <t xml:space="preserve">   CONCEPTION&amp;IMPRESSION DU JOURNAL</t>
  </si>
  <si>
    <t xml:space="preserve">   CONCEPTION ET IMPRESSION DU JOURNAL</t>
  </si>
  <si>
    <t xml:space="preserve"> CONSTRUCTION D'UNE ECOLE A TROIS CLASSE</t>
  </si>
  <si>
    <t xml:space="preserve"> Distribution eau</t>
  </si>
  <si>
    <t xml:space="preserve"> PEC CCCPAS Rc 025</t>
  </si>
  <si>
    <t xml:space="preserve"> PEC CCCPAs RC 015</t>
  </si>
  <si>
    <t xml:space="preserve"> PEC reunion CLGP RC 088</t>
  </si>
  <si>
    <t xml:space="preserve"> Pec comité restaurat moyen subsis RC 016</t>
  </si>
  <si>
    <t xml:space="preserve"> Pec comité restaurat moyen subsis RC 017</t>
  </si>
  <si>
    <t xml:space="preserve"> PEC CLGP RC 001</t>
  </si>
  <si>
    <t xml:space="preserve">  LABOUR DE TERRAIN</t>
  </si>
  <si>
    <t xml:space="preserve"> RECUPERATION DE 54H DE TERRES DEGRADEE</t>
  </si>
  <si>
    <t xml:space="preserve"> COMPENSATION PAP DEPLA</t>
  </si>
  <si>
    <t xml:space="preserve">  CONSTRUCTION PARC A VACCINATION&amp;MOULI</t>
  </si>
  <si>
    <t xml:space="preserve"> TRAVAUX DE MODIFICATION DES TOILETTES</t>
  </si>
  <si>
    <t xml:space="preserve">  PRODUITS ALIMENTAIRES</t>
  </si>
  <si>
    <t xml:space="preserve">  TRANSPORT DE CEREALES</t>
  </si>
  <si>
    <t xml:space="preserve"> OFFICE PRO LATOP RC IT</t>
  </si>
  <si>
    <t xml:space="preserve">  FRAIS DE FORMATION</t>
  </si>
  <si>
    <t xml:space="preserve">  MISE EN PLACE D'UN SYSTEME DE GESTION</t>
  </si>
  <si>
    <t xml:space="preserve">    CONTROLE DE L'EROSION ET AMELIORATION</t>
  </si>
  <si>
    <t xml:space="preserve"> BIDONS DE 250ML </t>
  </si>
  <si>
    <t xml:space="preserve"> BIDONS D'UN LITRE </t>
  </si>
  <si>
    <t xml:space="preserve"> FRAIS DE TRANSPORT DES INTRANTS</t>
  </si>
  <si>
    <t xml:space="preserve"> SACS DE 50 KGS ENGRAIS NPK 142314</t>
  </si>
  <si>
    <t xml:space="preserve"> SACS DE 50 KGS PHOSPHATE</t>
  </si>
  <si>
    <t xml:space="preserve"> SACS DE 50 KGS UREE 46%</t>
  </si>
  <si>
    <t xml:space="preserve"> MISE EN PLACE DE STRUCTURES</t>
  </si>
  <si>
    <t xml:space="preserve">  PRESTATION CONS. COMMUNAUTAIRE JAN 20</t>
  </si>
  <si>
    <t xml:space="preserve"> PRESTATION CONS. COMMUNAUTAIRE AVR 20</t>
  </si>
  <si>
    <t xml:space="preserve"> PRESTATION CONS. COMMUNAUTAIRE MARS 2</t>
  </si>
  <si>
    <t xml:space="preserve">   PRESTATION CONSEILLER JUIN 2021</t>
  </si>
  <si>
    <t xml:space="preserve">  PRESTATION CONSEILLER MAI 2021</t>
  </si>
  <si>
    <t xml:space="preserve"> PRESTATION CONS. COMMUNAUTAIRE JUIL 202</t>
  </si>
  <si>
    <t xml:space="preserve"> PEC REUNION GROUPEMENT FEMME RC</t>
  </si>
  <si>
    <t xml:space="preserve"> PRESTATION CONS. COMMUNAUTAIRE AOUT 2</t>
  </si>
  <si>
    <t xml:space="preserve"> PEC MEMEBRES CCCPAS RC</t>
  </si>
  <si>
    <t xml:space="preserve"> PEC MEMEBRES CPDS RC</t>
  </si>
  <si>
    <t xml:space="preserve"> PEC MEMBRES COMITE GESTION PLAINT RC</t>
  </si>
  <si>
    <t xml:space="preserve"> COMPENSATION CHAMP IMPACTE YUP</t>
  </si>
  <si>
    <t xml:space="preserve"> ACCOMP. COMMITE RATISSAGE ANIMAUX RC45</t>
  </si>
  <si>
    <t xml:space="preserve"> PEC COMITE RESTAUTATION MS RC 43</t>
  </si>
  <si>
    <t xml:space="preserve"> PEC COMITE RESTAURATION MOYENS SUB RC035</t>
  </si>
  <si>
    <t xml:space="preserve"> PEC GUIDE ENQUETE SOCIO ECONOMIQUE RC 37</t>
  </si>
  <si>
    <t xml:space="preserve"> PEC GUIDE ENQUETE SOCIO RC034</t>
  </si>
  <si>
    <t xml:space="preserve"> PEC GUIDES ENQUETE SOCIO</t>
  </si>
  <si>
    <t xml:space="preserve"> PRESTATION CONS. COMMUNAUTAIRE SEPT 20</t>
  </si>
  <si>
    <t xml:space="preserve"> PRESTATION CONS. COMMUNAUTAIRE OCT 202</t>
  </si>
  <si>
    <t xml:space="preserve"> PRESTATION CONS. COMMUNAUTAIRE NOV 20</t>
  </si>
  <si>
    <t xml:space="preserve"> PRISE EN CHARGE CCCPAS RC2021/036</t>
  </si>
  <si>
    <t xml:space="preserve"> PEC RENCONTRE ORPAILLEURS  RC2021/052</t>
  </si>
  <si>
    <t xml:space="preserve"> ATELIER COMMUNAL PROG RMS RC2021/033</t>
  </si>
  <si>
    <t xml:space="preserve"> PEC MEMBRES CCCPAS RC2021/050</t>
  </si>
  <si>
    <t xml:space="preserve">  TRAVAUX DE REALISATION DE 8 FORAGES</t>
  </si>
  <si>
    <t xml:space="preserve">   REALISATION DE FORAGE NEGATIF</t>
  </si>
  <si>
    <t xml:space="preserve">   LOCATION DE SALLE&amp;VIDEO PROJECTEUR</t>
  </si>
  <si>
    <t xml:space="preserve"> LOCATION SALLE REUNION&amp;VIDEO PROJECTEU</t>
  </si>
  <si>
    <t xml:space="preserve">   EXHUMATION DE TOMBES</t>
  </si>
  <si>
    <t xml:space="preserve">   REALISATION DE TRAVAUX COMMUNAUTAIR</t>
  </si>
  <si>
    <t xml:space="preserve">   REALISATION DE CLOTURES GRILLAGEES</t>
  </si>
  <si>
    <t xml:space="preserve"> LABOUR DE 459 HECTARES DE CHAMP</t>
  </si>
  <si>
    <t xml:space="preserve"> PEC COMITE RMS RC049</t>
  </si>
  <si>
    <t xml:space="preserve">  RESTAURATION AUX COMMUNAUTES IMPACTE</t>
  </si>
  <si>
    <t xml:space="preserve"> RESTAURATION MEMBRES MOYENS  SUBSISTA</t>
  </si>
  <si>
    <t xml:space="preserve">   RESTAURATION</t>
  </si>
  <si>
    <t xml:space="preserve">  RESTAURATION DES ENQUETEURS</t>
  </si>
  <si>
    <t xml:space="preserve"> Cellule reflexion Collecte CV RC042/2021</t>
  </si>
  <si>
    <t xml:space="preserve">  RESTO EQUIPE MOYENS DE SUBSISTANCE</t>
  </si>
  <si>
    <t xml:space="preserve"> RESTAURATION</t>
  </si>
  <si>
    <t xml:space="preserve">  RESTAURATION DES MEMBRES DU COMITE RM</t>
  </si>
  <si>
    <t xml:space="preserve">  RESTAURATION MEMBRES CCCPAS</t>
  </si>
  <si>
    <t xml:space="preserve">  RESTAURATION MEMBRES CLGP</t>
  </si>
  <si>
    <t xml:space="preserve">  RESTAURATION CADRE PROVINCIAL DIALOGU</t>
  </si>
  <si>
    <t xml:space="preserve">  RESTAURATION</t>
  </si>
  <si>
    <t xml:space="preserve">   RESTAURATION LANCEMENT PROGRAMME</t>
  </si>
  <si>
    <t xml:space="preserve"> Intronisation Chefs RC041/2021</t>
  </si>
  <si>
    <t xml:space="preserve">  LOCATION CITERNE POUR ARROSAGE DE ROU</t>
  </si>
  <si>
    <t xml:space="preserve"> LOCATION CITERNE ARROSAGE ROUTE</t>
  </si>
  <si>
    <t xml:space="preserve">  TRANSPORT DU FOURRAGE juin 2021</t>
  </si>
  <si>
    <t xml:space="preserve">  COUVETURE MEDIATIQUE REMISE DE FOYERS</t>
  </si>
  <si>
    <t xml:space="preserve">   COUVETURE MEDIATIQUE REMISE DE KITS</t>
  </si>
  <si>
    <t xml:space="preserve">   COUVETURE MEDIATIQUE JOURNEE MONDIAL</t>
  </si>
  <si>
    <t xml:space="preserve"> COUVERTURE MEDIATIQUE DE LA REMISE</t>
  </si>
  <si>
    <t xml:space="preserve"> COUVERTURE MEDIATIQUE DE LA REMISE DE</t>
  </si>
  <si>
    <t xml:space="preserve"> CONSULTATIONS JANVIER 2021</t>
  </si>
  <si>
    <t xml:space="preserve"> PEC Membre CCCPAS RC060/21</t>
  </si>
  <si>
    <t xml:space="preserve"> PEC Membre CLGP RC 062/21</t>
  </si>
  <si>
    <t xml:space="preserve"> PEC Tiemtore Cloture tombe RC057</t>
  </si>
  <si>
    <t xml:space="preserve"> PEC Membre CRMS RC 064/21</t>
  </si>
  <si>
    <t xml:space="preserve"> PEC CRMS</t>
  </si>
  <si>
    <t>CONFECTION PANNEAUX POUR LE CSPS</t>
  </si>
  <si>
    <t xml:space="preserve"> FORMATION EN ACHAT LOGISTIQUE</t>
  </si>
  <si>
    <t xml:space="preserve"> PEC inauguration CSPS</t>
  </si>
  <si>
    <t xml:space="preserve">   FORMATION DE 41 FEMMES EN TISSAGE</t>
  </si>
  <si>
    <t xml:space="preserve">   STYLOS A BILLES COULEUR ROUGE</t>
  </si>
  <si>
    <t xml:space="preserve">  ARMOIRE METALLIQUE</t>
  </si>
  <si>
    <t xml:space="preserve">  BALAI DUR AVC MANCHES</t>
  </si>
  <si>
    <t xml:space="preserve">  BUREAU</t>
  </si>
  <si>
    <t xml:space="preserve">  CAHIERS 100 PAGES</t>
  </si>
  <si>
    <t xml:space="preserve">  CAHIERS DOUBLE LIGNE</t>
  </si>
  <si>
    <t xml:space="preserve">  CHAISE</t>
  </si>
  <si>
    <t xml:space="preserve">  CHEMISES CARTONNEES (PAQUETS DE 100)</t>
  </si>
  <si>
    <t xml:space="preserve">  CHIFFONS</t>
  </si>
  <si>
    <t xml:space="preserve">  COMPAS</t>
  </si>
  <si>
    <t xml:space="preserve">  CRAYONS DE COULEURS PEIT FORMAT</t>
  </si>
  <si>
    <t xml:space="preserve">  EQUERRE DE TABLEAU</t>
  </si>
  <si>
    <t xml:space="preserve">  LAMPES SOLAIRES</t>
  </si>
  <si>
    <t xml:space="preserve">  POUBELLE POUR DECHET BIOMEDICAL 20L</t>
  </si>
  <si>
    <t xml:space="preserve">  POUBELLES AVEC ROULETTES 100L</t>
  </si>
  <si>
    <t xml:space="preserve">  RAME DE PAPIER</t>
  </si>
  <si>
    <t xml:space="preserve">  RAPPORTEUR</t>
  </si>
  <si>
    <t xml:space="preserve">  REGLES</t>
  </si>
  <si>
    <t xml:space="preserve">  SAC A DOS</t>
  </si>
  <si>
    <t xml:space="preserve">  SEAU POUR TABLEAU</t>
  </si>
  <si>
    <t xml:space="preserve">  SOUS</t>
  </si>
  <si>
    <t xml:space="preserve">  STYLOS A BILLES COULEUR BLEUE</t>
  </si>
  <si>
    <t xml:space="preserve">  TABLE</t>
  </si>
  <si>
    <t xml:space="preserve">  VELOS DAME VAEC PANIERS</t>
  </si>
  <si>
    <t xml:space="preserve"> ENVELOPPES A4</t>
  </si>
  <si>
    <t xml:space="preserve">  COUVERTURE MEDIATIQUE</t>
  </si>
  <si>
    <t xml:space="preserve">  FORMATION DE 30 ORPAILLEURS</t>
  </si>
  <si>
    <t xml:space="preserve">  CEREMONIE DE SORTIE DE PROMOTION</t>
  </si>
  <si>
    <t xml:space="preserve">  KITS D'INSTALLATION</t>
  </si>
  <si>
    <t xml:space="preserve">  ETABLISSEMENT DE CARTSE NATIONALES</t>
  </si>
  <si>
    <t xml:space="preserve"> CONFECTION DE FILETS POUR POTEAUX FOOT</t>
  </si>
  <si>
    <t xml:space="preserve"> CONFECTION DE MAILLOTS DE FOOT</t>
  </si>
  <si>
    <t xml:space="preserve"> CONFECTION ET IMPLANTATION POTEAUX FOO</t>
  </si>
  <si>
    <t xml:space="preserve"> DRESSAGE DES TENTES</t>
  </si>
  <si>
    <t xml:space="preserve"> FOURNITURE DE BALLONS DE FOOTBALL</t>
  </si>
  <si>
    <t xml:space="preserve"> FOURNITURE DES PACKS D'EAU EN SACHET</t>
  </si>
  <si>
    <t xml:space="preserve"> FOURNITURE PAGNES TISSES DU 08 MARS 202</t>
  </si>
  <si>
    <t xml:space="preserve"> LOCATION DE MATERIEL DE SONORISATION</t>
  </si>
  <si>
    <t xml:space="preserve"> LOCATION DES CHAISES MINI PLAST</t>
  </si>
  <si>
    <t xml:space="preserve"> LOCATION DES TENTES</t>
  </si>
  <si>
    <t xml:space="preserve"> LOCATION PARLOIR</t>
  </si>
  <si>
    <t xml:space="preserve"> LOCCATION DES TABLES MINI PLAST</t>
  </si>
  <si>
    <t xml:space="preserve"> PRESTATIONS DU MAITRE DE CEREMONIE</t>
  </si>
  <si>
    <t xml:space="preserve"> SERVICES DE DECORATION</t>
  </si>
  <si>
    <t xml:space="preserve"> SERVICES DE NETTOYAGE</t>
  </si>
  <si>
    <t xml:space="preserve"> SERVICES HOTESES</t>
  </si>
  <si>
    <t xml:space="preserve">   COUVERTURE MEDIATIQUE CSPS DE POUSGHIN</t>
  </si>
  <si>
    <t xml:space="preserve">   CAMPAGNE DE VACCINATION</t>
  </si>
  <si>
    <t xml:space="preserve"> ENSEIGNEMENT DU FRANCAIS AUX GROUPEMEN</t>
  </si>
  <si>
    <t xml:space="preserve">   PRISE EN CHARGE FISTULES OBSTETRICALES</t>
  </si>
  <si>
    <t xml:space="preserve">  INSTALLATION DE CHANTIER</t>
  </si>
  <si>
    <t xml:space="preserve"> FOURNITURE ET POSE DE PEINTURE</t>
  </si>
  <si>
    <t xml:space="preserve"> MACHINE A COUDRE / PEDALE SINGER</t>
  </si>
  <si>
    <t xml:space="preserve"> SYSTEME SOLAIRE </t>
  </si>
  <si>
    <t xml:space="preserve"> PEC atelier FMDL RC 026</t>
  </si>
  <si>
    <t xml:space="preserve">   KITS POUR PRODUCTION DE SAVON</t>
  </si>
  <si>
    <t xml:space="preserve">  KIT  POUR PRODUCTION DE SAVON</t>
  </si>
  <si>
    <t xml:space="preserve">  FAUCHE  DES HERBES DU SITE DE SANBRADO</t>
  </si>
  <si>
    <t xml:space="preserve">  ASSISTANCE FINANCIERE</t>
  </si>
  <si>
    <t xml:space="preserve"> SALUTION PATRIARCHE NEDEGO RC 38</t>
  </si>
  <si>
    <t xml:space="preserve"> SOUTIEN AU REBOISEMENT RC 46</t>
  </si>
  <si>
    <t xml:space="preserve"> SECURISATION PROJET VOLAILLE MAIRIE BOUD</t>
  </si>
  <si>
    <t xml:space="preserve"> SOUTIEN REBOISEMENT FEMMES ZO RC2021/048</t>
  </si>
  <si>
    <t xml:space="preserve"> PEC GROUPEMENT FEMME RC053</t>
  </si>
  <si>
    <t xml:space="preserve">   LIT D'HOSPITALISATION</t>
  </si>
  <si>
    <t xml:space="preserve">  AUTOCLAVE A TYPE DE COCOTTE</t>
  </si>
  <si>
    <t xml:space="preserve">  BANC (2METRE)</t>
  </si>
  <si>
    <t xml:space="preserve">  BOCAL PORTE INSTRUMENT </t>
  </si>
  <si>
    <t xml:space="preserve">  BOITE A COTON/TAMBOURS</t>
  </si>
  <si>
    <t xml:space="preserve">  BOITE DE PETITE CHIRURGIE</t>
  </si>
  <si>
    <t xml:space="preserve">  BOUTEILLE DE GAZ BUTANE</t>
  </si>
  <si>
    <t xml:space="preserve">  BRANCARD PLIANT</t>
  </si>
  <si>
    <t xml:space="preserve">  BUREAU A UN CAISSON</t>
  </si>
  <si>
    <t xml:space="preserve">  CALCULATRICE</t>
  </si>
  <si>
    <t xml:space="preserve">  CHAISE BUREAU</t>
  </si>
  <si>
    <t xml:space="preserve">  CHAISE VISITEUR</t>
  </si>
  <si>
    <t xml:space="preserve">  CHARIOT DE SOINS</t>
  </si>
  <si>
    <t xml:space="preserve">  CHEVETS DE LIT</t>
  </si>
  <si>
    <t xml:space="preserve">  CISEAUX DROITS POINTUS 14CM</t>
  </si>
  <si>
    <t xml:space="preserve">  CISEAUX TAILLEURS 90MM</t>
  </si>
  <si>
    <t xml:space="preserve">  COCOTTE MINUTE</t>
  </si>
  <si>
    <t xml:space="preserve">  COFFRE FORT ENCASTRABLE</t>
  </si>
  <si>
    <t xml:space="preserve">  COFFRET A SOUS</t>
  </si>
  <si>
    <t xml:space="preserve">  ESCABEAU A 2 MARCHES</t>
  </si>
  <si>
    <t xml:space="preserve">  FOYER A GAZ</t>
  </si>
  <si>
    <t xml:space="preserve">  GLACIERE 20L</t>
  </si>
  <si>
    <t xml:space="preserve">  HARICOT GRAND FORMAT</t>
  </si>
  <si>
    <t xml:space="preserve">  HARICOT PETIT FORMAT</t>
  </si>
  <si>
    <t xml:space="preserve">  HORLOGE MURALE</t>
  </si>
  <si>
    <t xml:space="preserve">  LAMPE BALADEUSE</t>
  </si>
  <si>
    <t xml:space="preserve">  MATELAS MOUSSE SPECIALE EPAISSEUR 20C</t>
  </si>
  <si>
    <t xml:space="preserve">  METRE RUBAN</t>
  </si>
  <si>
    <t xml:space="preserve">  OTOSCOPE MEDICAL A PILE</t>
  </si>
  <si>
    <t xml:space="preserve">  PALETTE EN BOIS</t>
  </si>
  <si>
    <t xml:space="preserve">  PARAVENTS </t>
  </si>
  <si>
    <t xml:space="preserve">  PESE BEBE AVEC CULOTTE</t>
  </si>
  <si>
    <t xml:space="preserve">  PESE PERSONNE ADULTE AVEC TOISE</t>
  </si>
  <si>
    <t xml:space="preserve">  PINCE DE PEAN DROIT 14CM</t>
  </si>
  <si>
    <t xml:space="preserve">  PLATEAU RECTANGULAIRE GRAND FORMAT</t>
  </si>
  <si>
    <t xml:space="preserve">  PLATEAU RECTANGULAIRE MOYEN FORMAT</t>
  </si>
  <si>
    <t xml:space="preserve">  PLATEAU RECTANGULAIRE PETIT FORMAT</t>
  </si>
  <si>
    <t xml:space="preserve">  POUBELLE A PEDALE</t>
  </si>
  <si>
    <t xml:space="preserve">  SPECULUM VAGINAL EN INOX </t>
  </si>
  <si>
    <t xml:space="preserve">  STETOSCOPE MEDICAL</t>
  </si>
  <si>
    <t xml:space="preserve">  STETOSCOPE OBSTRETRICAL</t>
  </si>
  <si>
    <t xml:space="preserve">  TABLE DE PANSEMENT</t>
  </si>
  <si>
    <t xml:space="preserve">  TABLE D'EXAMEN MEDICAL</t>
  </si>
  <si>
    <t xml:space="preserve">  TABOURET A HAUTEUR REGLABLE</t>
  </si>
  <si>
    <t xml:space="preserve">  TABOURET SIMPLE</t>
  </si>
  <si>
    <t xml:space="preserve">  TAMBOURS A COMPRESSE</t>
  </si>
  <si>
    <t xml:space="preserve">  TAMBOURS A COTON </t>
  </si>
  <si>
    <t xml:space="preserve">  TENSIOMETRE AUTOMATIQUE</t>
  </si>
  <si>
    <t xml:space="preserve">  TENSIOMETRE MANUEL</t>
  </si>
  <si>
    <t xml:space="preserve">  TENSIOMETRE PEDIATRIQUE</t>
  </si>
  <si>
    <t xml:space="preserve">  THERMOMETRE ELECTRIQUE</t>
  </si>
  <si>
    <t xml:space="preserve">  TOISE POUR ENFANT</t>
  </si>
  <si>
    <t xml:space="preserve">  URINOIR FEMME</t>
  </si>
  <si>
    <t xml:space="preserve">  URINOIR HOMME</t>
  </si>
  <si>
    <t xml:space="preserve"> BASSIN DE LIT (EN PLASTIQUE)</t>
  </si>
  <si>
    <t xml:space="preserve"> BIDON DE RAVITAILLEMENT </t>
  </si>
  <si>
    <t xml:space="preserve"> CHAISE BUREAU ROULANTE (FAUTEUIL)</t>
  </si>
  <si>
    <t xml:space="preserve"> POTENCE </t>
  </si>
  <si>
    <t xml:space="preserve">  DIAGNOSTIC DU SYSTEME D'ADDUCTION D'EA</t>
  </si>
  <si>
    <t xml:space="preserve">  FINANCEMENT DES ACTIVITES</t>
  </si>
  <si>
    <t xml:space="preserve">  DESINFECTANT (CYTEAL LIQUIDE 250ML)</t>
  </si>
  <si>
    <t xml:space="preserve">  EAU DE JAVEL</t>
  </si>
  <si>
    <t xml:space="preserve">  GANTS</t>
  </si>
  <si>
    <t xml:space="preserve">  GEL HYDROALCOOLIQUE 475 ML</t>
  </si>
  <si>
    <t xml:space="preserve">  MASQUES</t>
  </si>
  <si>
    <t xml:space="preserve">  POUBELLES POUR DECHET BIOMEDICAL</t>
  </si>
  <si>
    <t xml:space="preserve">   TRANSPORT DE PRODUITS PHARMACEUTIQUE</t>
  </si>
  <si>
    <t xml:space="preserve">   RESTAURATION ATELIER D'ECHANGES</t>
  </si>
  <si>
    <t xml:space="preserve"> Célébration 8mars Femmes RC008</t>
  </si>
  <si>
    <t xml:space="preserve">  LOCATION BENNE POUR TRANSPORT FOURRA</t>
  </si>
  <si>
    <t xml:space="preserve">  TRANSPORT DU FOURRAGE</t>
  </si>
  <si>
    <t xml:space="preserve">   COUVERTURE MEDIATIQUE LOCALE</t>
  </si>
  <si>
    <t xml:space="preserve">  MISE EN PLACE STRUCTURE DE VOLAILLE</t>
  </si>
  <si>
    <t xml:space="preserve">  ACCUMULATEUR DE FROID</t>
  </si>
  <si>
    <t xml:space="preserve">  ASPIRATEUR MEDICAL ELECTRIQUE</t>
  </si>
  <si>
    <t xml:space="preserve">  BAC DE DECONTAMINATION</t>
  </si>
  <si>
    <t xml:space="preserve">  BALLON (AMBU) KIT DE REANIMATION</t>
  </si>
  <si>
    <t xml:space="preserve">  BANC D'ATTENTE DE 2 METRES</t>
  </si>
  <si>
    <t xml:space="preserve">  BIDON DE RAVITAILLEMENT 20 LITRES</t>
  </si>
  <si>
    <t xml:space="preserve">  BLOCK A LAVEMENT+ACCESSOIRES</t>
  </si>
  <si>
    <t xml:space="preserve">  BOITE ABCES SUTURE</t>
  </si>
  <si>
    <t xml:space="preserve">  BOITE D'ACCOUCHEMENT EPISIOTOMIE</t>
  </si>
  <si>
    <t xml:space="preserve">  FORMATION PLATEFORME MULTIFONCTIONNEL</t>
  </si>
  <si>
    <t xml:space="preserve">   ETABLISSEMENT D'EXTRAITS D'ACTES</t>
  </si>
  <si>
    <t xml:space="preserve">  FORMATION DE 24 FEMMES EN TEINTURE</t>
  </si>
  <si>
    <t xml:space="preserve"> CARTONS DE SUCRE BLOND SN SOSUCO</t>
  </si>
  <si>
    <t xml:space="preserve">  ACHAT ET REMPLACEMENT DE CORDES</t>
  </si>
  <si>
    <t xml:space="preserve"> PEC Céremonie remise mat CSPS  RC058</t>
  </si>
  <si>
    <r>
      <t>Communes minières</t>
    </r>
    <r>
      <rPr>
        <sz val="9"/>
        <color rgb="FF3B3838"/>
        <rFont val="Trebuchet MS"/>
        <family val="2"/>
      </rPr>
      <t xml:space="preserve"> (du ressort de la superficie couverte par le titre minier ou l’autorisation concernée)</t>
    </r>
  </si>
  <si>
    <r>
      <t>Régions minières</t>
    </r>
    <r>
      <rPr>
        <sz val="9"/>
        <color rgb="FF3B3838"/>
        <rFont val="Trebuchet MS"/>
        <family val="2"/>
      </rPr>
      <t xml:space="preserve"> (du ressort de la superficie couverte par le titre minier ou l’autorisation concernée)</t>
    </r>
  </si>
  <si>
    <t>Actualisé au 06/12/2023 avec prise en compte des données de la société Bissa Gold et SEMAFO Burkina qui ont fourni leurs données après clôture du rapport</t>
  </si>
  <si>
    <t>Annexe 18 – État des permis octroyés en 2021</t>
  </si>
  <si>
    <t>Tableau synthèse de la conciliation par flux</t>
  </si>
  <si>
    <t>Annexe 7 – Paiements sociaux Volontaires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</si>
</sst>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3" formatCode="_-* #,##0.00_-;\-* #,##0.00_-;_-* &quot;-&quot;??_-;_-@_-"/>
    <numFmt numFmtId="164" formatCode="_-* #,##0.00\ _€_-;\-* #,##0.00\ _€_-;_-* &quot;-&quot;??\ _€_-;_-@_-"/>
    <numFmt numFmtId="165" formatCode="#,##0_);\(&quot;&quot;#,##0\);_-* &quot;-&quot;??_-;_-@_-"/>
    <numFmt numFmtId="166" formatCode="_(* #,##0_);_(* \(#,##0\);_(* &quot;-&quot;_);_(@_)"/>
    <numFmt numFmtId="167" formatCode="_-* #,##0_-;\-* #,##0_-;_-* &quot;-&quot;??_-;_-@_-"/>
    <numFmt numFmtId="168" formatCode="#&quot; &quot;?/2"/>
    <numFmt numFmtId="169" formatCode="_-* #,##0.00\ _C_F_A_-;\-* #,##0.00\ _C_F_A_-;_-* &quot;-&quot;??\ _C_F_A_-;_-@_-"/>
    <numFmt numFmtId="170" formatCode="_-* #,##0.00_-;\-* #,##0.00_-;_-* &quot;-&quot;_-;_-@_-"/>
    <numFmt numFmtId="171" formatCode="_(* #,##0.00_);_(* \(#,##0.00\);_(* &quot;-&quot;_);_(@_)"/>
    <numFmt numFmtId="172" formatCode="_(* #,##0.000_);_(* \(#,##0.000\);_(* &quot;-&quot;_);_(@_)"/>
    <numFmt numFmtId="173" formatCode="_-* #,##0.000\ _C_F_A_-;\-* #,##0.000\ _C_F_A_-;_-* &quot;-&quot;??\ _C_F_A_-;_-@_-"/>
    <numFmt numFmtId="174" formatCode="_-* #,##0.000000000\ _C_F_A_-;\-* #,##0.000000000\ _C_F_A_-;_-* &quot;-&quot;??\ _C_F_A_-;_-@_-"/>
  </numFmts>
  <fonts count="68" x14ac:knownFonts="1">
    <font>
      <sz val="11"/>
      <color theme="1"/>
      <name val="Calibri"/>
      <family val="2"/>
      <scheme val="minor"/>
    </font>
    <font>
      <sz val="11"/>
      <color theme="1"/>
      <name val="Calibri"/>
      <family val="2"/>
      <scheme val="minor"/>
    </font>
    <font>
      <u/>
      <sz val="11"/>
      <color theme="10"/>
      <name val="Calibri"/>
      <family val="2"/>
      <scheme val="minor"/>
    </font>
    <font>
      <sz val="11"/>
      <color rgb="FF000000"/>
      <name val="Calibri"/>
      <family val="2"/>
    </font>
    <font>
      <b/>
      <sz val="9"/>
      <color rgb="FFED1A3B"/>
      <name val="Trebuchet MS"/>
      <family val="2"/>
    </font>
    <font>
      <sz val="9"/>
      <name val="Trebuchet MS"/>
      <family val="2"/>
    </font>
    <font>
      <sz val="9"/>
      <color theme="1"/>
      <name val="Trebuchet MS"/>
      <family val="2"/>
    </font>
    <font>
      <b/>
      <sz val="9"/>
      <name val="Trebuchet MS"/>
      <family val="2"/>
    </font>
    <font>
      <b/>
      <sz val="8"/>
      <color rgb="FFFFFFFF"/>
      <name val="Trebuchet MS"/>
      <family val="2"/>
    </font>
    <font>
      <sz val="8"/>
      <color rgb="FF262626"/>
      <name val="Trebuchet MS"/>
      <family val="2"/>
    </font>
    <font>
      <sz val="8"/>
      <color rgb="FF000000"/>
      <name val="Trebuchet MS"/>
      <family val="2"/>
    </font>
    <font>
      <sz val="8"/>
      <color rgb="FFFFFFFF"/>
      <name val="Trebuchet MS"/>
      <family val="2"/>
    </font>
    <font>
      <sz val="8"/>
      <name val="Calibri"/>
      <family val="2"/>
      <scheme val="minor"/>
    </font>
    <font>
      <sz val="8"/>
      <color theme="1"/>
      <name val="Trebuchet MS"/>
      <family val="2"/>
    </font>
    <font>
      <b/>
      <sz val="8"/>
      <color theme="1"/>
      <name val="Trebuchet MS"/>
      <family val="2"/>
    </font>
    <font>
      <sz val="8"/>
      <color rgb="FF404040"/>
      <name val="Trebuchet MS"/>
      <family val="2"/>
    </font>
    <font>
      <b/>
      <sz val="8"/>
      <color rgb="FFED1A3B"/>
      <name val="Trebuchet MS"/>
      <family val="2"/>
    </font>
    <font>
      <u/>
      <sz val="8"/>
      <color theme="10"/>
      <name val="Trebuchet MS"/>
      <family val="2"/>
    </font>
    <font>
      <b/>
      <sz val="8"/>
      <color rgb="FFFF0000"/>
      <name val="Trebuchet MS"/>
      <family val="2"/>
    </font>
    <font>
      <b/>
      <i/>
      <sz val="8"/>
      <color rgb="FFFF0000"/>
      <name val="Trebuchet MS"/>
      <family val="2"/>
    </font>
    <font>
      <b/>
      <sz val="8"/>
      <color rgb="FF000000"/>
      <name val="Trebuchet MS"/>
      <family val="2"/>
    </font>
    <font>
      <b/>
      <u/>
      <sz val="8"/>
      <color theme="1"/>
      <name val="Trebuchet MS"/>
      <family val="2"/>
    </font>
    <font>
      <vertAlign val="superscript"/>
      <sz val="8"/>
      <color theme="1"/>
      <name val="Trebuchet MS"/>
      <family val="2"/>
    </font>
    <font>
      <b/>
      <i/>
      <sz val="8"/>
      <color rgb="FFFFFFFF"/>
      <name val="Trebuchet MS"/>
      <family val="2"/>
    </font>
    <font>
      <i/>
      <sz val="8"/>
      <color rgb="FFFF0000"/>
      <name val="Trebuchet MS"/>
      <family val="2"/>
    </font>
    <font>
      <b/>
      <u/>
      <sz val="8"/>
      <color rgb="FF000000"/>
      <name val="Trebuchet MS"/>
      <family val="2"/>
    </font>
    <font>
      <b/>
      <sz val="8"/>
      <color rgb="FF3B3838"/>
      <name val="Trebuchet MS"/>
      <family val="2"/>
    </font>
    <font>
      <b/>
      <i/>
      <sz val="8"/>
      <color rgb="FF3F3F3F"/>
      <name val="Trebuchet MS"/>
      <family val="2"/>
    </font>
    <font>
      <b/>
      <sz val="8"/>
      <color rgb="FF3F3F3F"/>
      <name val="Trebuchet MS"/>
      <family val="2"/>
    </font>
    <font>
      <i/>
      <sz val="8"/>
      <color rgb="FF000000"/>
      <name val="Trebuchet MS"/>
      <family val="2"/>
    </font>
    <font>
      <sz val="8"/>
      <color rgb="FFFF0000"/>
      <name val="Trebuchet MS"/>
      <family val="2"/>
    </font>
    <font>
      <u/>
      <sz val="8"/>
      <color theme="1"/>
      <name val="Trebuchet MS"/>
      <family val="2"/>
    </font>
    <font>
      <b/>
      <sz val="8"/>
      <name val="Trebuchet MS"/>
      <family val="2"/>
    </font>
    <font>
      <sz val="8"/>
      <name val="Trebuchet MS"/>
      <family val="2"/>
    </font>
    <font>
      <i/>
      <sz val="8"/>
      <color rgb="FF262626"/>
      <name val="Trebuchet MS"/>
      <family val="2"/>
    </font>
    <font>
      <sz val="8"/>
      <color rgb="FF3B3838"/>
      <name val="Trebuchet MS"/>
      <family val="2"/>
    </font>
    <font>
      <i/>
      <sz val="8"/>
      <color theme="1"/>
      <name val="Trebuchet MS"/>
      <family val="2"/>
    </font>
    <font>
      <i/>
      <sz val="8"/>
      <color rgb="FFFFFFFF"/>
      <name val="Trebuchet MS"/>
      <family val="2"/>
    </font>
    <font>
      <b/>
      <i/>
      <u/>
      <sz val="8"/>
      <color rgb="FFFF0000"/>
      <name val="Trebuchet MS"/>
      <family val="2"/>
    </font>
    <font>
      <i/>
      <sz val="8"/>
      <color rgb="FF3B3838"/>
      <name val="Trebuchet MS"/>
      <family val="2"/>
    </font>
    <font>
      <b/>
      <sz val="8"/>
      <color rgb="FF404040"/>
      <name val="Trebuchet MS"/>
      <family val="2"/>
    </font>
    <font>
      <b/>
      <sz val="8"/>
      <color theme="0"/>
      <name val="Trebuchet MS"/>
      <family val="2"/>
    </font>
    <font>
      <sz val="8"/>
      <color rgb="FF3A3838"/>
      <name val="Trebuchet MS"/>
      <family val="2"/>
    </font>
    <font>
      <b/>
      <sz val="9"/>
      <color indexed="81"/>
      <name val="Tahoma"/>
      <family val="2"/>
    </font>
    <font>
      <sz val="9"/>
      <color indexed="81"/>
      <name val="Tahoma"/>
      <family val="2"/>
    </font>
    <font>
      <sz val="9"/>
      <name val="Arial"/>
      <family val="2"/>
    </font>
    <font>
      <sz val="8"/>
      <color theme="2" tint="-0.749992370372631"/>
      <name val="Trebuchet MS"/>
      <family val="2"/>
    </font>
    <font>
      <sz val="10"/>
      <name val="Arial"/>
      <family val="2"/>
    </font>
    <font>
      <sz val="11"/>
      <color theme="1"/>
      <name val="Trebuchet MS"/>
      <family val="2"/>
    </font>
    <font>
      <sz val="8"/>
      <name val="Arial"/>
      <family val="2"/>
    </font>
    <font>
      <b/>
      <sz val="8"/>
      <name val="Arial"/>
      <family val="2"/>
    </font>
    <font>
      <b/>
      <sz val="8"/>
      <color rgb="FFFF0000"/>
      <name val="Arial"/>
      <family val="2"/>
    </font>
    <font>
      <sz val="8"/>
      <color rgb="FF333333"/>
      <name val="Trebuchet MS"/>
      <family val="2"/>
    </font>
    <font>
      <u/>
      <sz val="8"/>
      <color rgb="FF0070C0"/>
      <name val="Trebuchet MS"/>
      <family val="2"/>
    </font>
    <font>
      <sz val="9"/>
      <color theme="1"/>
      <name val="Calibri"/>
      <family val="2"/>
      <scheme val="minor"/>
    </font>
    <font>
      <b/>
      <sz val="11"/>
      <color rgb="FFFFFFFF"/>
      <name val="Trebuchet MS"/>
      <family val="2"/>
    </font>
    <font>
      <sz val="10"/>
      <color theme="1"/>
      <name val="Trebuchet MS"/>
      <family val="2"/>
    </font>
    <font>
      <sz val="8"/>
      <color theme="1"/>
      <name val="Arial"/>
      <family val="2"/>
    </font>
    <font>
      <sz val="10"/>
      <color theme="1"/>
      <name val="Arial"/>
      <family val="2"/>
    </font>
    <font>
      <sz val="10"/>
      <name val="MS Sans Serif"/>
      <family val="2"/>
    </font>
    <font>
      <u/>
      <sz val="11.6"/>
      <color theme="10"/>
      <name val="Arial"/>
      <family val="2"/>
    </font>
    <font>
      <sz val="12"/>
      <color theme="1"/>
      <name val="Calibri"/>
      <family val="2"/>
      <scheme val="minor"/>
    </font>
    <font>
      <sz val="11"/>
      <color theme="0"/>
      <name val="Trebuchet MS"/>
      <family val="2"/>
    </font>
    <font>
      <sz val="9"/>
      <color rgb="FF3B3838"/>
      <name val="Trebuchet MS"/>
      <family val="2"/>
    </font>
    <font>
      <b/>
      <sz val="9"/>
      <color rgb="FF3B3838"/>
      <name val="Trebuchet MS"/>
      <family val="2"/>
    </font>
    <font>
      <u/>
      <sz val="9"/>
      <color theme="10"/>
      <name val="Trebuchet MS"/>
      <family val="2"/>
    </font>
    <font>
      <sz val="8"/>
      <color rgb="FFFF0000"/>
      <name val="Arial"/>
      <family val="2"/>
    </font>
    <font>
      <b/>
      <sz val="11"/>
      <color rgb="FFFF0000"/>
      <name val="Calibri"/>
      <family val="2"/>
      <scheme val="minor"/>
    </font>
  </fonts>
  <fills count="24">
    <fill>
      <patternFill patternType="none"/>
    </fill>
    <fill>
      <patternFill patternType="gray125"/>
    </fill>
    <fill>
      <patternFill patternType="solid">
        <fgColor rgb="FF657C91"/>
        <bgColor indexed="64"/>
      </patternFill>
    </fill>
    <fill>
      <patternFill patternType="solid">
        <fgColor rgb="FF22847C"/>
        <bgColor indexed="64"/>
      </patternFill>
    </fill>
    <fill>
      <patternFill patternType="solid">
        <fgColor rgb="FFA9ECEF"/>
        <bgColor indexed="64"/>
      </patternFill>
    </fill>
    <fill>
      <patternFill patternType="solid">
        <fgColor rgb="FFA3E7E1"/>
        <bgColor indexed="64"/>
      </patternFill>
    </fill>
    <fill>
      <patternFill patternType="solid">
        <fgColor rgb="FFBFBFBF"/>
        <bgColor indexed="64"/>
      </patternFill>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rgb="FF7A091A"/>
        <bgColor indexed="64"/>
      </patternFill>
    </fill>
    <fill>
      <patternFill patternType="solid">
        <fgColor rgb="FF808080"/>
        <bgColor indexed="64"/>
      </patternFill>
    </fill>
    <fill>
      <patternFill patternType="gray125">
        <fgColor rgb="FF000000"/>
        <bgColor rgb="FFEAEAEA"/>
      </patternFill>
    </fill>
    <fill>
      <patternFill patternType="solid">
        <fgColor rgb="FFDCE6F1"/>
        <bgColor indexed="64"/>
      </patternFill>
    </fill>
    <fill>
      <patternFill patternType="solid">
        <fgColor rgb="FFF2F2F2"/>
        <bgColor indexed="64"/>
      </patternFill>
    </fill>
    <fill>
      <patternFill patternType="solid">
        <fgColor rgb="FFB8CCE4"/>
        <bgColor indexed="64"/>
      </patternFill>
    </fill>
    <fill>
      <patternFill patternType="solid">
        <fgColor rgb="FFA4E7E1"/>
        <bgColor indexed="64"/>
      </patternFill>
    </fill>
    <fill>
      <patternFill patternType="solid">
        <fgColor rgb="FF218F8B"/>
        <bgColor indexed="64"/>
      </patternFill>
    </fill>
    <fill>
      <patternFill patternType="solid">
        <fgColor theme="2" tint="-0.249977111117893"/>
        <bgColor indexed="64"/>
      </patternFill>
    </fill>
    <fill>
      <patternFill patternType="solid">
        <fgColor rgb="FF92E6E2"/>
        <bgColor indexed="64"/>
      </patternFill>
    </fill>
    <fill>
      <patternFill patternType="solid">
        <fgColor rgb="FFC00000"/>
        <bgColor indexed="64"/>
      </patternFill>
    </fill>
    <fill>
      <patternFill patternType="solid">
        <fgColor rgb="FF0070C0"/>
        <bgColor indexed="64"/>
      </patternFill>
    </fill>
    <fill>
      <patternFill patternType="solid">
        <fgColor rgb="FFFFC000"/>
        <bgColor indexed="64"/>
      </patternFill>
    </fill>
    <fill>
      <patternFill patternType="solid">
        <fgColor rgb="FF00B0F0"/>
        <bgColor indexed="64"/>
      </patternFill>
    </fill>
  </fills>
  <borders count="73">
    <border>
      <left/>
      <right/>
      <top/>
      <bottom/>
      <diagonal/>
    </border>
    <border>
      <left/>
      <right/>
      <top/>
      <bottom style="medium">
        <color rgb="FFE4022D"/>
      </bottom>
      <diagonal/>
    </border>
    <border>
      <left/>
      <right/>
      <top/>
      <bottom style="medium">
        <color rgb="FFFFFFFF"/>
      </bottom>
      <diagonal/>
    </border>
    <border>
      <left/>
      <right/>
      <top/>
      <bottom style="medium">
        <color indexed="64"/>
      </bottom>
      <diagonal/>
    </border>
    <border>
      <left/>
      <right/>
      <top/>
      <bottom style="medium">
        <color rgb="FFFF0000"/>
      </bottom>
      <diagonal/>
    </border>
    <border>
      <left/>
      <right/>
      <top style="medium">
        <color rgb="FFFFFFFF"/>
      </top>
      <bottom/>
      <diagonal/>
    </border>
    <border>
      <left/>
      <right/>
      <top style="medium">
        <color rgb="FFFFFFFF"/>
      </top>
      <bottom style="medium">
        <color rgb="FFFFFFFF"/>
      </bottom>
      <diagonal/>
    </border>
    <border>
      <left/>
      <right/>
      <top style="medium">
        <color rgb="FFFF0000"/>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bottom style="medium">
        <color rgb="FFFF0000"/>
      </bottom>
      <diagonal/>
    </border>
    <border>
      <left/>
      <right style="medium">
        <color rgb="FFFFFFFF"/>
      </right>
      <top/>
      <bottom style="medium">
        <color rgb="FFFF0000"/>
      </bottom>
      <diagonal/>
    </border>
    <border>
      <left style="thin">
        <color theme="0"/>
      </left>
      <right/>
      <top/>
      <bottom style="medium">
        <color rgb="FFFF0000"/>
      </bottom>
      <diagonal/>
    </border>
    <border>
      <left/>
      <right style="thin">
        <color theme="0"/>
      </right>
      <top/>
      <bottom style="medium">
        <color rgb="FFFF0000"/>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right style="medium">
        <color indexed="64"/>
      </right>
      <top style="medium">
        <color indexed="64"/>
      </top>
      <bottom/>
      <diagonal/>
    </border>
    <border>
      <left/>
      <right style="medium">
        <color indexed="64"/>
      </right>
      <top/>
      <bottom style="medium">
        <color rgb="FF000000"/>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rgb="FF000000"/>
      </bottom>
      <diagonal/>
    </border>
    <border>
      <left style="medium">
        <color indexed="64"/>
      </left>
      <right style="medium">
        <color indexed="64"/>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indexed="64"/>
      </left>
      <right style="medium">
        <color indexed="64"/>
      </right>
      <top style="medium">
        <color rgb="FF000000"/>
      </top>
      <bottom/>
      <diagonal/>
    </border>
    <border>
      <left style="medium">
        <color rgb="FF000000"/>
      </left>
      <right style="medium">
        <color indexed="64"/>
      </right>
      <top/>
      <bottom style="medium">
        <color indexed="64"/>
      </bottom>
      <diagonal/>
    </border>
    <border>
      <left/>
      <right style="medium">
        <color rgb="FF000000"/>
      </right>
      <top style="medium">
        <color indexed="64"/>
      </top>
      <bottom/>
      <diagonal/>
    </border>
    <border>
      <left/>
      <right style="medium">
        <color rgb="FF000000"/>
      </right>
      <top/>
      <bottom/>
      <diagonal/>
    </border>
    <border>
      <left style="medium">
        <color indexed="64"/>
      </left>
      <right/>
      <top/>
      <bottom/>
      <diagonal/>
    </border>
    <border>
      <left style="medium">
        <color indexed="64"/>
      </left>
      <right/>
      <top style="medium">
        <color indexed="64"/>
      </top>
      <bottom/>
      <diagonal/>
    </border>
    <border>
      <left style="medium">
        <color rgb="FF000000"/>
      </left>
      <right/>
      <top style="medium">
        <color indexed="64"/>
      </top>
      <bottom style="medium">
        <color indexed="64"/>
      </bottom>
      <diagonal/>
    </border>
    <border>
      <left/>
      <right style="medium">
        <color rgb="FF000000"/>
      </right>
      <top/>
      <bottom style="medium">
        <color rgb="FF000000"/>
      </bottom>
      <diagonal/>
    </border>
    <border>
      <left/>
      <right/>
      <top style="medium">
        <color indexed="64"/>
      </top>
      <bottom/>
      <diagonal/>
    </border>
    <border>
      <left style="medium">
        <color indexed="64"/>
      </left>
      <right/>
      <top/>
      <bottom style="medium">
        <color rgb="FF000000"/>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rgb="FF3F3F3F"/>
      </right>
      <top/>
      <bottom/>
      <diagonal/>
    </border>
    <border>
      <left/>
      <right style="medium">
        <color rgb="FF3F3F3F"/>
      </right>
      <top/>
      <bottom style="medium">
        <color rgb="FF3F3F3F"/>
      </bottom>
      <diagonal/>
    </border>
    <border>
      <left style="medium">
        <color indexed="64"/>
      </left>
      <right/>
      <top style="medium">
        <color rgb="FF000000"/>
      </top>
      <bottom/>
      <diagonal/>
    </border>
    <border>
      <left style="medium">
        <color indexed="64"/>
      </left>
      <right style="medium">
        <color rgb="FF98002E"/>
      </right>
      <top/>
      <bottom style="medium">
        <color rgb="FF98002E"/>
      </bottom>
      <diagonal/>
    </border>
    <border>
      <left/>
      <right style="medium">
        <color rgb="FF98002E"/>
      </right>
      <top/>
      <bottom style="medium">
        <color rgb="FF98002E"/>
      </bottom>
      <diagonal/>
    </border>
    <border>
      <left/>
      <right style="medium">
        <color indexed="64"/>
      </right>
      <top/>
      <bottom style="medium">
        <color rgb="FF98002E"/>
      </bottom>
      <diagonal/>
    </border>
    <border>
      <left style="medium">
        <color indexed="64"/>
      </left>
      <right style="medium">
        <color rgb="FF98002E"/>
      </right>
      <top/>
      <bottom style="medium">
        <color indexed="64"/>
      </bottom>
      <diagonal/>
    </border>
    <border>
      <left/>
      <right style="medium">
        <color rgb="FF98002E"/>
      </right>
      <top/>
      <bottom style="medium">
        <color indexed="64"/>
      </bottom>
      <diagonal/>
    </border>
    <border>
      <left style="medium">
        <color rgb="FF98002E"/>
      </left>
      <right/>
      <top style="medium">
        <color indexed="64"/>
      </top>
      <bottom style="medium">
        <color rgb="FF98002E"/>
      </bottom>
      <diagonal/>
    </border>
    <border>
      <left/>
      <right style="medium">
        <color rgb="FF98002E"/>
      </right>
      <top style="medium">
        <color indexed="64"/>
      </top>
      <bottom style="medium">
        <color rgb="FF98002E"/>
      </bottom>
      <diagonal/>
    </border>
    <border>
      <left style="medium">
        <color rgb="FF98002E"/>
      </left>
      <right/>
      <top style="medium">
        <color rgb="FF98002E"/>
      </top>
      <bottom style="medium">
        <color rgb="FF98002E"/>
      </bottom>
      <diagonal/>
    </border>
    <border>
      <left/>
      <right style="medium">
        <color rgb="FF98002E"/>
      </right>
      <top style="medium">
        <color rgb="FF98002E"/>
      </top>
      <bottom style="medium">
        <color rgb="FF98002E"/>
      </bottom>
      <diagonal/>
    </border>
    <border>
      <left style="medium">
        <color rgb="FF98002E"/>
      </left>
      <right/>
      <top style="medium">
        <color rgb="FF98002E"/>
      </top>
      <bottom style="medium">
        <color indexed="64"/>
      </bottom>
      <diagonal/>
    </border>
    <border>
      <left/>
      <right style="medium">
        <color rgb="FF98002E"/>
      </right>
      <top style="medium">
        <color rgb="FF98002E"/>
      </top>
      <bottom style="medium">
        <color indexed="64"/>
      </bottom>
      <diagonal/>
    </border>
    <border>
      <left/>
      <right style="medium">
        <color indexed="64"/>
      </right>
      <top style="medium">
        <color indexed="64"/>
      </top>
      <bottom style="medium">
        <color rgb="FF98002E"/>
      </bottom>
      <diagonal/>
    </border>
    <border>
      <left/>
      <right/>
      <top/>
      <bottom style="medium">
        <color rgb="FFC00000"/>
      </bottom>
      <diagonal/>
    </border>
    <border>
      <left/>
      <right/>
      <top/>
      <bottom style="thin">
        <color rgb="FFC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1">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0"/>
    <xf numFmtId="0" fontId="1" fillId="0" borderId="0"/>
    <xf numFmtId="0" fontId="45" fillId="0" borderId="0"/>
    <xf numFmtId="0" fontId="47" fillId="0" borderId="0"/>
    <xf numFmtId="0" fontId="47" fillId="0" borderId="0"/>
    <xf numFmtId="41" fontId="1" fillId="0" borderId="0" applyFont="0" applyFill="0" applyBorder="0" applyAlignment="0" applyProtection="0"/>
    <xf numFmtId="0" fontId="57" fillId="0" borderId="0"/>
    <xf numFmtId="0" fontId="1" fillId="0" borderId="0"/>
    <xf numFmtId="0" fontId="47" fillId="0" borderId="0"/>
    <xf numFmtId="0" fontId="59" fillId="0" borderId="0"/>
    <xf numFmtId="0" fontId="58" fillId="0" borderId="0"/>
    <xf numFmtId="0" fontId="60" fillId="0" borderId="0" applyNumberFormat="0" applyFill="0" applyBorder="0" applyAlignment="0" applyProtection="0">
      <alignment vertical="top"/>
      <protection locked="0"/>
    </xf>
    <xf numFmtId="0" fontId="1" fillId="0" borderId="0"/>
    <xf numFmtId="0" fontId="47" fillId="0" borderId="0"/>
    <xf numFmtId="0" fontId="1" fillId="0" borderId="0"/>
    <xf numFmtId="0" fontId="61" fillId="0" borderId="0"/>
    <xf numFmtId="43" fontId="57" fillId="0" borderId="0" applyFont="0" applyFill="0" applyBorder="0" applyAlignment="0" applyProtection="0"/>
    <xf numFmtId="43" fontId="1" fillId="0" borderId="0" applyFont="0" applyFill="0" applyBorder="0" applyAlignment="0" applyProtection="0"/>
  </cellStyleXfs>
  <cellXfs count="750">
    <xf numFmtId="0" fontId="0" fillId="0" borderId="0" xfId="0"/>
    <xf numFmtId="0" fontId="6" fillId="0" borderId="0" xfId="0" applyFont="1"/>
    <xf numFmtId="0" fontId="4" fillId="0" borderId="0" xfId="0" applyFont="1" applyAlignment="1">
      <alignment vertical="center"/>
    </xf>
    <xf numFmtId="0" fontId="9" fillId="4" borderId="0" xfId="0" applyFont="1" applyFill="1" applyAlignment="1">
      <alignment vertical="center"/>
    </xf>
    <xf numFmtId="0" fontId="10" fillId="4" borderId="0" xfId="0" applyFont="1" applyFill="1" applyAlignment="1">
      <alignment horizontal="right" vertical="center"/>
    </xf>
    <xf numFmtId="3" fontId="9" fillId="4" borderId="0" xfId="0" applyNumberFormat="1" applyFont="1" applyFill="1" applyAlignment="1">
      <alignment horizontal="right" vertical="center"/>
    </xf>
    <xf numFmtId="14" fontId="9" fillId="4" borderId="0" xfId="0" applyNumberFormat="1" applyFont="1" applyFill="1" applyAlignment="1">
      <alignment vertical="center"/>
    </xf>
    <xf numFmtId="0" fontId="9" fillId="7" borderId="0" xfId="0" applyFont="1" applyFill="1" applyAlignment="1">
      <alignment vertical="center"/>
    </xf>
    <xf numFmtId="3" fontId="9" fillId="7" borderId="0" xfId="0" applyNumberFormat="1" applyFont="1" applyFill="1" applyAlignment="1">
      <alignment horizontal="right" vertical="center"/>
    </xf>
    <xf numFmtId="0" fontId="9" fillId="7" borderId="0" xfId="0" applyFont="1" applyFill="1" applyAlignment="1">
      <alignment vertical="center" wrapText="1"/>
    </xf>
    <xf numFmtId="3" fontId="8" fillId="3" borderId="0" xfId="0" applyNumberFormat="1" applyFont="1" applyFill="1" applyAlignment="1">
      <alignment horizontal="right" vertical="center"/>
    </xf>
    <xf numFmtId="0" fontId="8" fillId="2" borderId="4" xfId="0" applyFont="1" applyFill="1" applyBorder="1" applyAlignment="1">
      <alignment horizontal="center" vertical="center"/>
    </xf>
    <xf numFmtId="0" fontId="8" fillId="2" borderId="4" xfId="0" applyFont="1" applyFill="1" applyBorder="1" applyAlignment="1">
      <alignment horizontal="center" vertical="center" wrapText="1"/>
    </xf>
    <xf numFmtId="0" fontId="9" fillId="4" borderId="0" xfId="0" applyFont="1" applyFill="1" applyAlignment="1">
      <alignment vertical="center" wrapText="1"/>
    </xf>
    <xf numFmtId="0" fontId="9" fillId="4" borderId="0" xfId="0" applyFont="1" applyFill="1" applyAlignment="1">
      <alignment horizontal="left" vertical="center" wrapText="1"/>
    </xf>
    <xf numFmtId="0" fontId="9" fillId="7" borderId="0" xfId="0" applyFont="1" applyFill="1" applyAlignment="1">
      <alignment horizontal="left" vertical="center" wrapText="1"/>
    </xf>
    <xf numFmtId="0" fontId="10" fillId="4" borderId="0" xfId="0" applyFont="1" applyFill="1" applyAlignment="1">
      <alignment vertical="center"/>
    </xf>
    <xf numFmtId="0" fontId="10" fillId="4" borderId="0" xfId="0" applyFont="1" applyFill="1" applyAlignment="1">
      <alignment vertical="center" wrapText="1"/>
    </xf>
    <xf numFmtId="0" fontId="9" fillId="4" borderId="0" xfId="0" applyFont="1" applyFill="1" applyAlignment="1">
      <alignment horizontal="center" vertical="center" wrapText="1"/>
    </xf>
    <xf numFmtId="0" fontId="10" fillId="0" borderId="0" xfId="0" applyFont="1" applyAlignment="1">
      <alignment vertical="center"/>
    </xf>
    <xf numFmtId="0" fontId="10" fillId="7" borderId="0" xfId="0" applyFont="1" applyFill="1" applyAlignment="1">
      <alignment vertical="center"/>
    </xf>
    <xf numFmtId="0" fontId="16" fillId="0" borderId="0" xfId="0" applyFont="1" applyAlignment="1">
      <alignment vertical="center"/>
    </xf>
    <xf numFmtId="0" fontId="13" fillId="0" borderId="0" xfId="0" applyFont="1"/>
    <xf numFmtId="0" fontId="17" fillId="0" borderId="0" xfId="2" applyFont="1"/>
    <xf numFmtId="0" fontId="8" fillId="2" borderId="4" xfId="0" applyFont="1" applyFill="1" applyBorder="1" applyAlignment="1">
      <alignment horizontal="right" vertical="center" wrapText="1"/>
    </xf>
    <xf numFmtId="0" fontId="10" fillId="7" borderId="0" xfId="0" applyFont="1" applyFill="1" applyAlignment="1">
      <alignment vertical="center" wrapText="1"/>
    </xf>
    <xf numFmtId="0" fontId="8" fillId="10" borderId="16" xfId="0" applyFont="1" applyFill="1" applyBorder="1" applyAlignment="1">
      <alignment vertical="center"/>
    </xf>
    <xf numFmtId="0" fontId="10" fillId="0" borderId="16" xfId="0" applyFont="1" applyBorder="1" applyAlignment="1">
      <alignment vertical="center"/>
    </xf>
    <xf numFmtId="0" fontId="10" fillId="0" borderId="16" xfId="0" applyFont="1" applyBorder="1" applyAlignment="1">
      <alignment horizontal="center" vertical="center"/>
    </xf>
    <xf numFmtId="0" fontId="10" fillId="0" borderId="10" xfId="0" applyFont="1" applyBorder="1" applyAlignment="1">
      <alignment horizontal="center" vertical="center"/>
    </xf>
    <xf numFmtId="0" fontId="8" fillId="10" borderId="10" xfId="0" applyFont="1" applyFill="1" applyBorder="1" applyAlignment="1">
      <alignment horizontal="center" vertical="center"/>
    </xf>
    <xf numFmtId="0" fontId="10" fillId="0" borderId="10" xfId="0" applyFont="1" applyBorder="1" applyAlignment="1">
      <alignment vertical="center"/>
    </xf>
    <xf numFmtId="0" fontId="8" fillId="10" borderId="15" xfId="0" applyFont="1" applyFill="1" applyBorder="1" applyAlignment="1">
      <alignment horizontal="center" vertical="center"/>
    </xf>
    <xf numFmtId="0" fontId="10" fillId="0" borderId="9" xfId="0" applyFont="1" applyBorder="1" applyAlignment="1">
      <alignment horizontal="center" vertical="center"/>
    </xf>
    <xf numFmtId="0" fontId="8" fillId="10" borderId="14" xfId="0" applyFont="1" applyFill="1" applyBorder="1" applyAlignment="1">
      <alignment horizontal="center" vertical="center"/>
    </xf>
    <xf numFmtId="0" fontId="8" fillId="10" borderId="14" xfId="0" applyFont="1" applyFill="1" applyBorder="1" applyAlignment="1">
      <alignment horizontal="left" vertical="center"/>
    </xf>
    <xf numFmtId="0" fontId="8" fillId="10" borderId="25" xfId="0" applyFont="1" applyFill="1" applyBorder="1" applyAlignment="1">
      <alignment vertical="center"/>
    </xf>
    <xf numFmtId="0" fontId="8" fillId="10" borderId="27" xfId="0" applyFont="1" applyFill="1" applyBorder="1" applyAlignment="1">
      <alignment vertical="center" wrapText="1"/>
    </xf>
    <xf numFmtId="0" fontId="8" fillId="10" borderId="10" xfId="0" applyFont="1" applyFill="1" applyBorder="1" applyAlignment="1">
      <alignment vertical="center"/>
    </xf>
    <xf numFmtId="0" fontId="14" fillId="0" borderId="8" xfId="0" applyFont="1" applyBorder="1" applyAlignment="1">
      <alignment vertical="center"/>
    </xf>
    <xf numFmtId="0" fontId="14" fillId="0" borderId="10" xfId="0" applyFont="1" applyBorder="1" applyAlignment="1">
      <alignment vertical="center"/>
    </xf>
    <xf numFmtId="0" fontId="13" fillId="0" borderId="10" xfId="0" applyFont="1" applyBorder="1" applyAlignment="1">
      <alignment vertical="center"/>
    </xf>
    <xf numFmtId="0" fontId="14" fillId="0" borderId="10" xfId="0" applyFont="1" applyBorder="1" applyAlignment="1">
      <alignment horizontal="right" vertical="center"/>
    </xf>
    <xf numFmtId="0" fontId="13" fillId="0" borderId="0" xfId="0" applyFont="1" applyAlignment="1">
      <alignment vertical="center"/>
    </xf>
    <xf numFmtId="0" fontId="20" fillId="15" borderId="10" xfId="0" applyFont="1" applyFill="1" applyBorder="1" applyAlignment="1">
      <alignment horizontal="center" vertical="center" wrapText="1"/>
    </xf>
    <xf numFmtId="0" fontId="8" fillId="10" borderId="8" xfId="0" applyFont="1" applyFill="1" applyBorder="1" applyAlignment="1">
      <alignment horizontal="center" vertical="center" wrapText="1"/>
    </xf>
    <xf numFmtId="0" fontId="8" fillId="10" borderId="10" xfId="0" applyFont="1" applyFill="1" applyBorder="1" applyAlignment="1">
      <alignment horizontal="center" vertical="center" wrapText="1"/>
    </xf>
    <xf numFmtId="0" fontId="10" fillId="0" borderId="8" xfId="0" applyFont="1" applyBorder="1" applyAlignment="1">
      <alignment horizontal="center" vertical="center"/>
    </xf>
    <xf numFmtId="0" fontId="10" fillId="7" borderId="10" xfId="0" applyFont="1" applyFill="1" applyBorder="1" applyAlignment="1">
      <alignment horizontal="center" vertical="center"/>
    </xf>
    <xf numFmtId="0" fontId="10" fillId="7" borderId="10" xfId="0" applyFont="1" applyFill="1" applyBorder="1" applyAlignment="1">
      <alignment horizontal="center" vertical="center" wrapText="1"/>
    </xf>
    <xf numFmtId="0" fontId="18" fillId="7" borderId="0" xfId="0" applyFont="1" applyFill="1" applyAlignment="1">
      <alignment vertical="center"/>
    </xf>
    <xf numFmtId="0" fontId="8" fillId="10" borderId="14" xfId="0" applyFont="1" applyFill="1" applyBorder="1" applyAlignment="1">
      <alignment horizontal="center" vertical="center" wrapText="1"/>
    </xf>
    <xf numFmtId="0" fontId="8" fillId="10" borderId="15" xfId="0" applyFont="1" applyFill="1" applyBorder="1" applyAlignment="1">
      <alignment horizontal="center" vertical="center" wrapText="1"/>
    </xf>
    <xf numFmtId="0" fontId="22" fillId="0" borderId="0" xfId="0" applyFont="1" applyAlignment="1">
      <alignment vertical="center"/>
    </xf>
    <xf numFmtId="0" fontId="8" fillId="3" borderId="20"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22" xfId="0" applyFont="1" applyFill="1" applyBorder="1" applyAlignment="1">
      <alignment horizontal="center" vertical="center" wrapText="1"/>
    </xf>
    <xf numFmtId="0" fontId="10" fillId="4" borderId="0" xfId="0" applyFont="1" applyFill="1" applyAlignment="1">
      <alignment horizontal="center" vertical="center"/>
    </xf>
    <xf numFmtId="14" fontId="10" fillId="4" borderId="0" xfId="0" applyNumberFormat="1" applyFont="1" applyFill="1" applyAlignment="1">
      <alignment horizontal="center" vertical="center"/>
    </xf>
    <xf numFmtId="3" fontId="10" fillId="4" borderId="0" xfId="0" applyNumberFormat="1" applyFont="1" applyFill="1" applyAlignment="1">
      <alignment horizontal="right" vertical="center"/>
    </xf>
    <xf numFmtId="0" fontId="13" fillId="0" borderId="0" xfId="0" applyFont="1" applyAlignment="1">
      <alignment horizontal="center" vertical="center"/>
    </xf>
    <xf numFmtId="14" fontId="13" fillId="0" borderId="0" xfId="0" applyNumberFormat="1" applyFont="1" applyAlignment="1">
      <alignment horizontal="center" vertical="center"/>
    </xf>
    <xf numFmtId="0" fontId="13" fillId="0" borderId="0" xfId="0" applyFont="1" applyAlignment="1">
      <alignment horizontal="right" vertical="center"/>
    </xf>
    <xf numFmtId="3" fontId="13" fillId="0" borderId="0" xfId="0" applyNumberFormat="1" applyFont="1" applyAlignment="1">
      <alignment horizontal="right" vertical="center"/>
    </xf>
    <xf numFmtId="0" fontId="20" fillId="3" borderId="0" xfId="0" applyFont="1" applyFill="1" applyAlignment="1">
      <alignment vertical="center"/>
    </xf>
    <xf numFmtId="0" fontId="8" fillId="3" borderId="0" xfId="0" applyFont="1" applyFill="1" applyAlignment="1">
      <alignment vertical="center" wrapText="1"/>
    </xf>
    <xf numFmtId="0" fontId="8" fillId="3" borderId="0" xfId="0" applyFont="1" applyFill="1" applyAlignment="1">
      <alignment vertical="center"/>
    </xf>
    <xf numFmtId="0" fontId="10" fillId="4" borderId="0" xfId="0" applyFont="1" applyFill="1" applyAlignment="1">
      <alignment horizontal="left" vertical="center"/>
    </xf>
    <xf numFmtId="0" fontId="8" fillId="10" borderId="11" xfId="0" applyFont="1" applyFill="1" applyBorder="1" applyAlignment="1">
      <alignment horizontal="center" vertical="center" wrapText="1"/>
    </xf>
    <xf numFmtId="0" fontId="23" fillId="10" borderId="10" xfId="0" applyFont="1" applyFill="1" applyBorder="1" applyAlignment="1">
      <alignment horizontal="center" vertical="center" wrapText="1"/>
    </xf>
    <xf numFmtId="0" fontId="20" fillId="7" borderId="0" xfId="0" applyFont="1" applyFill="1" applyAlignment="1">
      <alignment vertical="center"/>
    </xf>
    <xf numFmtId="0" fontId="8" fillId="10" borderId="16" xfId="0" applyFont="1" applyFill="1" applyBorder="1" applyAlignment="1">
      <alignment horizontal="center" vertical="center" wrapText="1"/>
    </xf>
    <xf numFmtId="0" fontId="25" fillId="7" borderId="0" xfId="0" applyFont="1" applyFill="1" applyAlignment="1">
      <alignment vertical="center"/>
    </xf>
    <xf numFmtId="0" fontId="8" fillId="10" borderId="3" xfId="0" applyFont="1" applyFill="1" applyBorder="1" applyAlignment="1">
      <alignment horizontal="center" vertical="center" wrapText="1"/>
    </xf>
    <xf numFmtId="0" fontId="8" fillId="10" borderId="0" xfId="0" applyFont="1" applyFill="1" applyAlignment="1">
      <alignment vertical="center"/>
    </xf>
    <xf numFmtId="0" fontId="8" fillId="10" borderId="52" xfId="0" applyFont="1" applyFill="1" applyBorder="1" applyAlignment="1">
      <alignment vertical="center"/>
    </xf>
    <xf numFmtId="0" fontId="11" fillId="10" borderId="0" xfId="0" applyFont="1" applyFill="1" applyAlignment="1">
      <alignment vertical="center" wrapText="1"/>
    </xf>
    <xf numFmtId="0" fontId="20" fillId="7" borderId="16" xfId="0" applyFont="1" applyFill="1" applyBorder="1" applyAlignment="1">
      <alignment vertical="center" wrapText="1"/>
    </xf>
    <xf numFmtId="0" fontId="10" fillId="7" borderId="16" xfId="0" applyFont="1" applyFill="1" applyBorder="1" applyAlignment="1">
      <alignment vertical="center" wrapText="1"/>
    </xf>
    <xf numFmtId="0" fontId="10" fillId="0" borderId="15" xfId="0" applyFont="1" applyBorder="1" applyAlignment="1">
      <alignment vertical="center" wrapText="1"/>
    </xf>
    <xf numFmtId="0" fontId="20" fillId="7" borderId="10" xfId="0" applyFont="1" applyFill="1" applyBorder="1" applyAlignment="1">
      <alignment vertical="center" wrapText="1"/>
    </xf>
    <xf numFmtId="0" fontId="10" fillId="7" borderId="10" xfId="0" applyFont="1" applyFill="1" applyBorder="1" applyAlignment="1">
      <alignment vertical="center" wrapText="1"/>
    </xf>
    <xf numFmtId="0" fontId="10" fillId="0" borderId="3" xfId="0" applyFont="1" applyBorder="1" applyAlignment="1">
      <alignment vertical="center" wrapText="1"/>
    </xf>
    <xf numFmtId="0" fontId="10" fillId="14" borderId="43" xfId="0" applyFont="1" applyFill="1" applyBorder="1" applyAlignment="1">
      <alignment vertical="center" wrapText="1"/>
    </xf>
    <xf numFmtId="0" fontId="10" fillId="14" borderId="3" xfId="0" applyFont="1" applyFill="1" applyBorder="1" applyAlignment="1">
      <alignment vertical="center" wrapText="1"/>
    </xf>
    <xf numFmtId="0" fontId="10" fillId="14" borderId="10" xfId="0" applyFont="1" applyFill="1" applyBorder="1" applyAlignment="1">
      <alignment vertical="center" wrapText="1"/>
    </xf>
    <xf numFmtId="0" fontId="10" fillId="14" borderId="44" xfId="0" applyFont="1" applyFill="1" applyBorder="1" applyAlignment="1">
      <alignment vertical="center" wrapText="1"/>
    </xf>
    <xf numFmtId="0" fontId="10" fillId="14" borderId="12" xfId="0" applyFont="1" applyFill="1" applyBorder="1" applyAlignment="1">
      <alignment vertical="center" wrapText="1"/>
    </xf>
    <xf numFmtId="0" fontId="27" fillId="7" borderId="10" xfId="0" applyFont="1" applyFill="1" applyBorder="1" applyAlignment="1">
      <alignment vertical="center" wrapText="1"/>
    </xf>
    <xf numFmtId="0" fontId="10" fillId="7" borderId="3" xfId="0" applyFont="1" applyFill="1" applyBorder="1" applyAlignment="1">
      <alignment vertical="center" wrapText="1"/>
    </xf>
    <xf numFmtId="0" fontId="10" fillId="7" borderId="8" xfId="0" applyFont="1" applyFill="1" applyBorder="1" applyAlignment="1">
      <alignment vertical="center" wrapText="1"/>
    </xf>
    <xf numFmtId="0" fontId="10" fillId="0" borderId="10" xfId="0" applyFont="1" applyBorder="1" applyAlignment="1">
      <alignment vertical="center" wrapText="1"/>
    </xf>
    <xf numFmtId="0" fontId="20" fillId="7" borderId="12" xfId="0" applyFont="1" applyFill="1" applyBorder="1" applyAlignment="1">
      <alignment vertical="center" wrapText="1"/>
    </xf>
    <xf numFmtId="0" fontId="10" fillId="14" borderId="10" xfId="0" applyFont="1" applyFill="1" applyBorder="1" applyAlignment="1">
      <alignment horizontal="center" vertical="center" wrapText="1"/>
    </xf>
    <xf numFmtId="0" fontId="28" fillId="7" borderId="53" xfId="0" applyFont="1" applyFill="1" applyBorder="1" applyAlignment="1">
      <alignment vertical="center" wrapText="1"/>
    </xf>
    <xf numFmtId="0" fontId="10" fillId="0" borderId="12" xfId="0" applyFont="1" applyBorder="1" applyAlignment="1">
      <alignment vertical="center" wrapText="1"/>
    </xf>
    <xf numFmtId="0" fontId="10" fillId="7" borderId="32" xfId="0" applyFont="1" applyFill="1" applyBorder="1" applyAlignment="1">
      <alignment vertical="center" wrapText="1"/>
    </xf>
    <xf numFmtId="0" fontId="10" fillId="14" borderId="16" xfId="0" applyFont="1" applyFill="1" applyBorder="1" applyAlignment="1">
      <alignment vertical="center" wrapText="1"/>
    </xf>
    <xf numFmtId="0" fontId="10" fillId="0" borderId="16" xfId="0" applyFont="1" applyBorder="1" applyAlignment="1">
      <alignment vertical="center" wrapText="1"/>
    </xf>
    <xf numFmtId="0" fontId="13" fillId="0" borderId="3" xfId="0" applyFont="1" applyBorder="1" applyAlignment="1">
      <alignment vertical="center" wrapText="1"/>
    </xf>
    <xf numFmtId="0" fontId="10" fillId="14" borderId="11" xfId="0" applyFont="1" applyFill="1" applyBorder="1" applyAlignment="1">
      <alignment vertical="center" wrapText="1"/>
    </xf>
    <xf numFmtId="0" fontId="30" fillId="0" borderId="12" xfId="0" applyFont="1" applyBorder="1" applyAlignment="1">
      <alignment vertical="center"/>
    </xf>
    <xf numFmtId="0" fontId="10" fillId="0" borderId="3" xfId="0" applyFont="1" applyBorder="1" applyAlignment="1">
      <alignment vertical="center"/>
    </xf>
    <xf numFmtId="0" fontId="30" fillId="0" borderId="3" xfId="0" applyFont="1" applyBorder="1" applyAlignment="1">
      <alignment vertical="center"/>
    </xf>
    <xf numFmtId="0" fontId="30" fillId="0" borderId="15" xfId="0" applyFont="1" applyBorder="1" applyAlignment="1">
      <alignment vertical="center"/>
    </xf>
    <xf numFmtId="0" fontId="30" fillId="0" borderId="10" xfId="0" applyFont="1" applyBorder="1" applyAlignment="1">
      <alignment vertical="center"/>
    </xf>
    <xf numFmtId="0" fontId="20" fillId="0" borderId="12" xfId="0" applyFont="1" applyBorder="1" applyAlignment="1">
      <alignment vertical="center"/>
    </xf>
    <xf numFmtId="0" fontId="20" fillId="0" borderId="3" xfId="0" applyFont="1" applyBorder="1" applyAlignment="1">
      <alignment vertical="center"/>
    </xf>
    <xf numFmtId="0" fontId="10" fillId="14" borderId="8" xfId="0" applyFont="1" applyFill="1" applyBorder="1" applyAlignment="1">
      <alignment horizontal="center" vertical="center" wrapText="1"/>
    </xf>
    <xf numFmtId="0" fontId="8" fillId="10" borderId="43" xfId="0" applyFont="1" applyFill="1" applyBorder="1" applyAlignment="1">
      <alignment vertical="center"/>
    </xf>
    <xf numFmtId="0" fontId="11" fillId="10" borderId="11" xfId="0" applyFont="1" applyFill="1" applyBorder="1" applyAlignment="1">
      <alignment vertical="center" wrapText="1"/>
    </xf>
    <xf numFmtId="0" fontId="20" fillId="0" borderId="14" xfId="0" applyFont="1" applyBorder="1" applyAlignment="1">
      <alignment vertical="center"/>
    </xf>
    <xf numFmtId="0" fontId="20" fillId="0" borderId="47" xfId="0" applyFont="1" applyBorder="1" applyAlignment="1">
      <alignment vertical="center"/>
    </xf>
    <xf numFmtId="0" fontId="10" fillId="0" borderId="12" xfId="0" applyFont="1" applyBorder="1" applyAlignment="1">
      <alignment vertical="center"/>
    </xf>
    <xf numFmtId="0" fontId="10" fillId="7" borderId="15" xfId="0" applyFont="1" applyFill="1" applyBorder="1" applyAlignment="1">
      <alignment vertical="center" wrapText="1"/>
    </xf>
    <xf numFmtId="0" fontId="14" fillId="0" borderId="12" xfId="0" applyFont="1" applyBorder="1" applyAlignment="1">
      <alignment vertical="center"/>
    </xf>
    <xf numFmtId="0" fontId="14" fillId="0" borderId="3" xfId="0" applyFont="1" applyBorder="1" applyAlignment="1">
      <alignment vertical="center"/>
    </xf>
    <xf numFmtId="0" fontId="20" fillId="0" borderId="12" xfId="0" applyFont="1" applyBorder="1" applyAlignment="1">
      <alignment vertical="center" wrapText="1"/>
    </xf>
    <xf numFmtId="0" fontId="20" fillId="0" borderId="3" xfId="0" applyFont="1" applyBorder="1" applyAlignment="1">
      <alignment vertical="center" wrapText="1"/>
    </xf>
    <xf numFmtId="0" fontId="28" fillId="7" borderId="53" xfId="0" applyFont="1" applyFill="1" applyBorder="1" applyAlignment="1">
      <alignment horizontal="center" vertical="center" wrapText="1"/>
    </xf>
    <xf numFmtId="0" fontId="10" fillId="14" borderId="3" xfId="0" applyFont="1" applyFill="1" applyBorder="1" applyAlignment="1">
      <alignment horizontal="center" vertical="center" wrapText="1"/>
    </xf>
    <xf numFmtId="0" fontId="10" fillId="14" borderId="8" xfId="0" applyFont="1" applyFill="1" applyBorder="1" applyAlignment="1">
      <alignment vertical="center" wrapText="1"/>
    </xf>
    <xf numFmtId="0" fontId="8" fillId="10" borderId="32" xfId="0" applyFont="1" applyFill="1" applyBorder="1" applyAlignment="1">
      <alignment horizontal="center" vertical="center" wrapText="1"/>
    </xf>
    <xf numFmtId="165" fontId="33" fillId="4" borderId="0" xfId="3" applyNumberFormat="1" applyFont="1" applyFill="1" applyAlignment="1">
      <alignment horizontal="left" vertical="center"/>
    </xf>
    <xf numFmtId="165" fontId="33" fillId="0" borderId="0" xfId="3" applyNumberFormat="1" applyFont="1" applyAlignment="1">
      <alignment horizontal="left" vertical="center"/>
    </xf>
    <xf numFmtId="0" fontId="34" fillId="0" borderId="0" xfId="0" applyFont="1" applyAlignment="1">
      <alignment vertical="center"/>
    </xf>
    <xf numFmtId="0" fontId="13" fillId="3" borderId="0" xfId="0" applyFont="1" applyFill="1" applyAlignment="1">
      <alignment vertical="center"/>
    </xf>
    <xf numFmtId="0" fontId="35" fillId="0" borderId="0" xfId="0" applyFont="1" applyAlignment="1">
      <alignment horizontal="left" vertical="center" indent="5"/>
    </xf>
    <xf numFmtId="0" fontId="35" fillId="5" borderId="0" xfId="0" applyFont="1" applyFill="1" applyAlignment="1">
      <alignment vertical="center" wrapText="1"/>
    </xf>
    <xf numFmtId="3" fontId="35" fillId="5" borderId="0" xfId="0" applyNumberFormat="1" applyFont="1" applyFill="1" applyAlignment="1">
      <alignment horizontal="right" vertical="center" wrapText="1"/>
    </xf>
    <xf numFmtId="0" fontId="35" fillId="0" borderId="0" xfId="0" applyFont="1" applyAlignment="1">
      <alignment vertical="center" wrapText="1"/>
    </xf>
    <xf numFmtId="3" fontId="35" fillId="0" borderId="0" xfId="0" applyNumberFormat="1" applyFont="1" applyAlignment="1">
      <alignment horizontal="right" vertical="center" wrapText="1"/>
    </xf>
    <xf numFmtId="0" fontId="35" fillId="5" borderId="0" xfId="0" applyFont="1" applyFill="1" applyAlignment="1">
      <alignment vertical="center"/>
    </xf>
    <xf numFmtId="3" fontId="35" fillId="5" borderId="0" xfId="0" applyNumberFormat="1" applyFont="1" applyFill="1" applyAlignment="1">
      <alignment horizontal="right" vertical="center"/>
    </xf>
    <xf numFmtId="0" fontId="36" fillId="0" borderId="0" xfId="0" applyFont="1" applyAlignment="1">
      <alignment horizontal="right"/>
    </xf>
    <xf numFmtId="0" fontId="36" fillId="0" borderId="0" xfId="0" applyFont="1"/>
    <xf numFmtId="0" fontId="13" fillId="0" borderId="16" xfId="0" applyFont="1" applyBorder="1" applyAlignment="1">
      <alignment horizontal="center" vertical="center"/>
    </xf>
    <xf numFmtId="0" fontId="13" fillId="0" borderId="15" xfId="0" applyFont="1" applyBorder="1" applyAlignment="1">
      <alignment vertical="center" wrapText="1"/>
    </xf>
    <xf numFmtId="0" fontId="13" fillId="0" borderId="17" xfId="0" applyFont="1" applyBorder="1" applyAlignment="1">
      <alignment vertical="center" wrapText="1"/>
    </xf>
    <xf numFmtId="0" fontId="13" fillId="0" borderId="16" xfId="0" applyFont="1" applyBorder="1" applyAlignment="1">
      <alignment vertical="center" wrapText="1"/>
    </xf>
    <xf numFmtId="0" fontId="13" fillId="0" borderId="10" xfId="0" applyFont="1" applyBorder="1" applyAlignment="1">
      <alignment horizontal="center" vertical="center"/>
    </xf>
    <xf numFmtId="0" fontId="13" fillId="0" borderId="8" xfId="0" applyFont="1" applyBorder="1" applyAlignment="1">
      <alignment vertical="center" wrapText="1"/>
    </xf>
    <xf numFmtId="0" fontId="13" fillId="0" borderId="10" xfId="0" applyFont="1" applyBorder="1" applyAlignment="1">
      <alignment vertical="center" wrapText="1"/>
    </xf>
    <xf numFmtId="0" fontId="14" fillId="0" borderId="16" xfId="0" applyFont="1" applyBorder="1" applyAlignment="1">
      <alignment vertical="center" wrapText="1"/>
    </xf>
    <xf numFmtId="0" fontId="13" fillId="0" borderId="8" xfId="0" applyFont="1" applyBorder="1" applyAlignment="1">
      <alignment vertical="center"/>
    </xf>
    <xf numFmtId="0" fontId="10" fillId="0" borderId="3" xfId="0" applyFont="1" applyBorder="1" applyAlignment="1">
      <alignment horizontal="center" vertical="center"/>
    </xf>
    <xf numFmtId="0" fontId="13" fillId="0" borderId="0" xfId="0" applyFont="1" applyAlignment="1">
      <alignment vertical="center" wrapText="1"/>
    </xf>
    <xf numFmtId="0" fontId="8" fillId="10" borderId="33" xfId="0" applyFont="1" applyFill="1" applyBorder="1" applyAlignment="1">
      <alignment horizontal="center" vertical="center" wrapText="1"/>
    </xf>
    <xf numFmtId="0" fontId="10" fillId="11" borderId="10" xfId="0" applyFont="1" applyFill="1" applyBorder="1" applyAlignment="1">
      <alignment horizontal="center" vertical="center"/>
    </xf>
    <xf numFmtId="0" fontId="10" fillId="11" borderId="10" xfId="0" applyFont="1" applyFill="1" applyBorder="1" applyAlignment="1">
      <alignment vertical="center"/>
    </xf>
    <xf numFmtId="0" fontId="10" fillId="11" borderId="3" xfId="0" applyFont="1" applyFill="1" applyBorder="1" applyAlignment="1">
      <alignment horizontal="center" vertical="center"/>
    </xf>
    <xf numFmtId="0" fontId="10" fillId="0" borderId="11" xfId="0" applyFont="1" applyBorder="1" applyAlignment="1">
      <alignment horizontal="center" vertical="center"/>
    </xf>
    <xf numFmtId="0" fontId="13" fillId="0" borderId="11" xfId="0" applyFont="1" applyBorder="1" applyAlignment="1">
      <alignment vertical="center"/>
    </xf>
    <xf numFmtId="0" fontId="13" fillId="0" borderId="11" xfId="0" applyFont="1" applyBorder="1" applyAlignment="1">
      <alignment horizontal="center" vertical="center"/>
    </xf>
    <xf numFmtId="0" fontId="10" fillId="0" borderId="17" xfId="0" applyFont="1" applyBorder="1" applyAlignment="1">
      <alignment horizontal="center" vertical="center"/>
    </xf>
    <xf numFmtId="0" fontId="13" fillId="0" borderId="16" xfId="0" applyFont="1" applyBorder="1" applyAlignment="1">
      <alignment vertical="center"/>
    </xf>
    <xf numFmtId="0" fontId="13" fillId="0" borderId="15" xfId="0" applyFont="1" applyBorder="1" applyAlignment="1">
      <alignment vertical="center"/>
    </xf>
    <xf numFmtId="0" fontId="13" fillId="0" borderId="3" xfId="0" applyFont="1" applyBorder="1" applyAlignment="1">
      <alignment vertical="center"/>
    </xf>
    <xf numFmtId="0" fontId="13" fillId="0" borderId="3" xfId="0" applyFont="1" applyBorder="1" applyAlignment="1">
      <alignment horizontal="center" vertical="center"/>
    </xf>
    <xf numFmtId="0" fontId="13" fillId="0" borderId="8" xfId="0" applyFont="1" applyBorder="1" applyAlignment="1">
      <alignment horizontal="center" vertical="center"/>
    </xf>
    <xf numFmtId="0" fontId="13" fillId="0" borderId="32" xfId="0" applyFont="1" applyBorder="1" applyAlignment="1">
      <alignment horizontal="center" vertical="center"/>
    </xf>
    <xf numFmtId="0" fontId="13" fillId="0" borderId="32" xfId="0" applyFont="1" applyBorder="1" applyAlignment="1">
      <alignment vertical="center"/>
    </xf>
    <xf numFmtId="0" fontId="13" fillId="0" borderId="47" xfId="0" applyFont="1" applyBorder="1" applyAlignment="1">
      <alignment vertical="center"/>
    </xf>
    <xf numFmtId="0" fontId="10" fillId="0" borderId="10" xfId="0" applyFont="1" applyBorder="1" applyAlignment="1">
      <alignment horizontal="center" vertical="center" wrapText="1"/>
    </xf>
    <xf numFmtId="0" fontId="13" fillId="0" borderId="10" xfId="0" applyFont="1" applyBorder="1" applyAlignment="1">
      <alignment horizontal="center" vertical="center" wrapText="1"/>
    </xf>
    <xf numFmtId="0" fontId="11" fillId="10" borderId="9" xfId="0" applyFont="1" applyFill="1" applyBorder="1" applyAlignment="1">
      <alignment horizontal="center" vertical="center"/>
    </xf>
    <xf numFmtId="0" fontId="11" fillId="10" borderId="11" xfId="0" applyFont="1" applyFill="1" applyBorder="1" applyAlignment="1">
      <alignment horizontal="center" vertical="center"/>
    </xf>
    <xf numFmtId="0" fontId="8" fillId="10" borderId="11" xfId="0" applyFont="1" applyFill="1" applyBorder="1" applyAlignment="1">
      <alignment vertical="center"/>
    </xf>
    <xf numFmtId="0" fontId="10" fillId="11" borderId="16" xfId="0" applyFont="1" applyFill="1" applyBorder="1" applyAlignment="1">
      <alignment vertical="center"/>
    </xf>
    <xf numFmtId="0" fontId="10" fillId="11" borderId="15" xfId="0" applyFont="1" applyFill="1" applyBorder="1" applyAlignment="1">
      <alignment horizontal="center" vertical="center"/>
    </xf>
    <xf numFmtId="0" fontId="10" fillId="11" borderId="16" xfId="0" applyFont="1" applyFill="1" applyBorder="1" applyAlignment="1">
      <alignment horizontal="center" vertical="center"/>
    </xf>
    <xf numFmtId="0" fontId="11" fillId="10" borderId="8" xfId="0" applyFont="1" applyFill="1" applyBorder="1" applyAlignment="1">
      <alignment horizontal="center" vertical="center"/>
    </xf>
    <xf numFmtId="0" fontId="11" fillId="10" borderId="10" xfId="0" applyFont="1" applyFill="1" applyBorder="1" applyAlignment="1">
      <alignment horizontal="center" vertical="center"/>
    </xf>
    <xf numFmtId="0" fontId="8" fillId="10" borderId="3" xfId="0" applyFont="1" applyFill="1" applyBorder="1" applyAlignment="1">
      <alignment vertical="center"/>
    </xf>
    <xf numFmtId="0" fontId="35" fillId="0" borderId="8" xfId="0" applyFont="1" applyBorder="1" applyAlignment="1">
      <alignment horizontal="center" vertical="center"/>
    </xf>
    <xf numFmtId="0" fontId="35" fillId="0" borderId="10" xfId="0" applyFont="1" applyBorder="1" applyAlignment="1">
      <alignment horizontal="center" vertical="center" wrapText="1"/>
    </xf>
    <xf numFmtId="0" fontId="35" fillId="0" borderId="0" xfId="0" applyFont="1" applyAlignment="1">
      <alignment vertical="center"/>
    </xf>
    <xf numFmtId="0" fontId="13" fillId="0" borderId="0" xfId="0" applyFont="1" applyAlignment="1">
      <alignment vertical="top"/>
    </xf>
    <xf numFmtId="0" fontId="13" fillId="0" borderId="0" xfId="0" applyFont="1" applyAlignment="1">
      <alignment vertical="top" wrapText="1"/>
    </xf>
    <xf numFmtId="0" fontId="13" fillId="0" borderId="0" xfId="0" applyFont="1" applyAlignment="1">
      <alignment horizontal="right" vertical="center" wrapText="1"/>
    </xf>
    <xf numFmtId="0" fontId="14" fillId="0" borderId="14" xfId="0" applyFont="1" applyBorder="1" applyAlignment="1">
      <alignment vertical="center" wrapText="1"/>
    </xf>
    <xf numFmtId="0" fontId="10" fillId="0" borderId="10" xfId="0" applyFont="1" applyBorder="1" applyAlignment="1">
      <alignment horizontal="right" vertical="center"/>
    </xf>
    <xf numFmtId="0" fontId="36" fillId="0" borderId="8" xfId="0" applyFont="1" applyBorder="1" applyAlignment="1">
      <alignment horizontal="right" vertical="center"/>
    </xf>
    <xf numFmtId="0" fontId="29" fillId="0" borderId="10" xfId="0" applyFont="1" applyBorder="1" applyAlignment="1">
      <alignment horizontal="right" vertical="center"/>
    </xf>
    <xf numFmtId="0" fontId="13" fillId="0" borderId="8" xfId="0" applyFont="1" applyBorder="1" applyAlignment="1">
      <alignment horizontal="right" vertical="center"/>
    </xf>
    <xf numFmtId="0" fontId="20" fillId="0" borderId="8" xfId="0" applyFont="1" applyBorder="1" applyAlignment="1">
      <alignment vertical="center"/>
    </xf>
    <xf numFmtId="0" fontId="20" fillId="0" borderId="10" xfId="0" applyFont="1" applyBorder="1" applyAlignment="1">
      <alignment vertical="center"/>
    </xf>
    <xf numFmtId="0" fontId="20" fillId="0" borderId="10" xfId="0" applyFont="1" applyBorder="1" applyAlignment="1">
      <alignment horizontal="right" vertical="center"/>
    </xf>
    <xf numFmtId="0" fontId="8" fillId="10" borderId="17" xfId="0" applyFont="1" applyFill="1" applyBorder="1" applyAlignment="1">
      <alignment horizontal="center" vertical="center" wrapText="1"/>
    </xf>
    <xf numFmtId="0" fontId="14" fillId="0" borderId="9" xfId="0" applyFont="1" applyBorder="1" applyAlignment="1">
      <alignment vertical="center"/>
    </xf>
    <xf numFmtId="0" fontId="14" fillId="0" borderId="11" xfId="0" applyFont="1" applyBorder="1" applyAlignment="1">
      <alignment horizontal="center" vertical="center"/>
    </xf>
    <xf numFmtId="0" fontId="20" fillId="12" borderId="11" xfId="0" applyFont="1" applyFill="1" applyBorder="1" applyAlignment="1">
      <alignment horizontal="center" vertical="center"/>
    </xf>
    <xf numFmtId="0" fontId="14" fillId="0" borderId="11" xfId="0" applyFont="1" applyBorder="1" applyAlignment="1">
      <alignment vertical="center"/>
    </xf>
    <xf numFmtId="0" fontId="14" fillId="0" borderId="16" xfId="0" applyFont="1" applyBorder="1" applyAlignment="1">
      <alignment horizontal="center" vertical="center"/>
    </xf>
    <xf numFmtId="0" fontId="14" fillId="0" borderId="16" xfId="0" applyFont="1" applyBorder="1" applyAlignment="1">
      <alignment vertical="center"/>
    </xf>
    <xf numFmtId="0" fontId="20" fillId="12" borderId="16" xfId="0" applyFont="1" applyFill="1" applyBorder="1" applyAlignment="1">
      <alignment horizontal="center" vertical="center"/>
    </xf>
    <xf numFmtId="0" fontId="14" fillId="0" borderId="10" xfId="0" applyFont="1" applyBorder="1" applyAlignment="1">
      <alignment horizontal="center" vertical="center"/>
    </xf>
    <xf numFmtId="0" fontId="20" fillId="12" borderId="10" xfId="0" applyFont="1" applyFill="1" applyBorder="1" applyAlignment="1">
      <alignment horizontal="center" vertical="center"/>
    </xf>
    <xf numFmtId="9" fontId="25" fillId="0" borderId="8" xfId="0" applyNumberFormat="1" applyFont="1" applyBorder="1" applyAlignment="1">
      <alignment horizontal="right" vertical="center"/>
    </xf>
    <xf numFmtId="0" fontId="18" fillId="7" borderId="0" xfId="0" applyFont="1" applyFill="1" applyAlignment="1">
      <alignment horizontal="center" vertical="center"/>
    </xf>
    <xf numFmtId="0" fontId="10" fillId="0" borderId="8" xfId="0" applyFont="1" applyBorder="1" applyAlignment="1">
      <alignment vertical="center"/>
    </xf>
    <xf numFmtId="0" fontId="13" fillId="0" borderId="0" xfId="0" applyFont="1" applyAlignment="1">
      <alignment wrapText="1"/>
    </xf>
    <xf numFmtId="0" fontId="38" fillId="0" borderId="0" xfId="0" applyFont="1" applyAlignment="1">
      <alignment horizontal="center" vertical="center"/>
    </xf>
    <xf numFmtId="0" fontId="8" fillId="10" borderId="55" xfId="0" applyFont="1" applyFill="1" applyBorder="1" applyAlignment="1">
      <alignment vertical="center"/>
    </xf>
    <xf numFmtId="0" fontId="8" fillId="10" borderId="57" xfId="0" applyFont="1" applyFill="1" applyBorder="1" applyAlignment="1">
      <alignment vertical="center"/>
    </xf>
    <xf numFmtId="0" fontId="10" fillId="7" borderId="55" xfId="0" applyFont="1" applyFill="1" applyBorder="1" applyAlignment="1">
      <alignment horizontal="right" vertical="center"/>
    </xf>
    <xf numFmtId="0" fontId="10" fillId="7" borderId="57" xfId="0" applyFont="1" applyFill="1" applyBorder="1" applyAlignment="1">
      <alignment vertical="center"/>
    </xf>
    <xf numFmtId="0" fontId="10" fillId="7" borderId="58" xfId="0" applyFont="1" applyFill="1" applyBorder="1" applyAlignment="1">
      <alignment horizontal="right" vertical="center"/>
    </xf>
    <xf numFmtId="0" fontId="10" fillId="7" borderId="10" xfId="0" applyFont="1" applyFill="1" applyBorder="1" applyAlignment="1">
      <alignment vertical="center"/>
    </xf>
    <xf numFmtId="0" fontId="8" fillId="10" borderId="61" xfId="0" applyFont="1" applyFill="1" applyBorder="1" applyAlignment="1">
      <alignment vertical="center"/>
    </xf>
    <xf numFmtId="0" fontId="8" fillId="10" borderId="61" xfId="0" applyFont="1" applyFill="1" applyBorder="1" applyAlignment="1">
      <alignment vertical="center" wrapText="1"/>
    </xf>
    <xf numFmtId="0" fontId="8" fillId="10" borderId="66" xfId="0" applyFont="1" applyFill="1" applyBorder="1" applyAlignment="1">
      <alignment vertical="center"/>
    </xf>
    <xf numFmtId="0" fontId="13" fillId="0" borderId="56" xfId="0" applyFont="1" applyBorder="1" applyAlignment="1">
      <alignment horizontal="center" vertical="center"/>
    </xf>
    <xf numFmtId="0" fontId="8" fillId="0" borderId="56" xfId="0" applyFont="1" applyBorder="1" applyAlignment="1">
      <alignment vertical="center" wrapText="1"/>
    </xf>
    <xf numFmtId="0" fontId="8" fillId="0" borderId="56" xfId="0" applyFont="1" applyBorder="1" applyAlignment="1">
      <alignment vertical="center"/>
    </xf>
    <xf numFmtId="0" fontId="8" fillId="0" borderId="57" xfId="0" applyFont="1" applyBorder="1" applyAlignment="1">
      <alignment vertical="center"/>
    </xf>
    <xf numFmtId="0" fontId="10" fillId="7" borderId="59" xfId="0" applyFont="1" applyFill="1" applyBorder="1" applyAlignment="1">
      <alignment horizontal="center" vertical="center"/>
    </xf>
    <xf numFmtId="0" fontId="10" fillId="7" borderId="59" xfId="0" applyFont="1" applyFill="1" applyBorder="1" applyAlignment="1">
      <alignment horizontal="right" vertical="center"/>
    </xf>
    <xf numFmtId="0" fontId="10" fillId="7" borderId="59" xfId="0" applyFont="1" applyFill="1" applyBorder="1" applyAlignment="1">
      <alignment vertical="center"/>
    </xf>
    <xf numFmtId="0" fontId="39" fillId="0" borderId="0" xfId="0" applyFont="1" applyAlignment="1">
      <alignment vertical="center"/>
    </xf>
    <xf numFmtId="0" fontId="8" fillId="2" borderId="1" xfId="0" applyFont="1" applyFill="1" applyBorder="1" applyAlignment="1">
      <alignment horizontal="center" vertical="center" wrapText="1"/>
    </xf>
    <xf numFmtId="0" fontId="8" fillId="2" borderId="1" xfId="0" applyFont="1" applyFill="1" applyBorder="1" applyAlignment="1">
      <alignment horizontal="right" vertical="center" wrapText="1"/>
    </xf>
    <xf numFmtId="0" fontId="35" fillId="7" borderId="0" xfId="0" applyFont="1" applyFill="1" applyAlignment="1">
      <alignment vertical="center"/>
    </xf>
    <xf numFmtId="166" fontId="35" fillId="5" borderId="0" xfId="0" applyNumberFormat="1" applyFont="1" applyFill="1" applyAlignment="1">
      <alignment horizontal="right" vertical="center" wrapText="1"/>
    </xf>
    <xf numFmtId="0" fontId="8" fillId="2" borderId="1" xfId="0" applyFont="1" applyFill="1" applyBorder="1" applyAlignment="1">
      <alignment vertical="center" wrapText="1"/>
    </xf>
    <xf numFmtId="0" fontId="35" fillId="5" borderId="0" xfId="0" applyFont="1" applyFill="1" applyAlignment="1">
      <alignment horizontal="left" vertical="center" wrapText="1"/>
    </xf>
    <xf numFmtId="3" fontId="13" fillId="0" borderId="0" xfId="0" applyNumberFormat="1" applyFont="1"/>
    <xf numFmtId="0" fontId="8" fillId="2" borderId="4" xfId="0" applyFont="1" applyFill="1" applyBorder="1" applyAlignment="1">
      <alignment horizontal="justify" vertical="center" wrapText="1"/>
    </xf>
    <xf numFmtId="0" fontId="26" fillId="6" borderId="0" xfId="0" applyFont="1" applyFill="1" applyAlignment="1">
      <alignment vertical="center"/>
    </xf>
    <xf numFmtId="0" fontId="26" fillId="6" borderId="0" xfId="0" applyFont="1" applyFill="1" applyAlignment="1">
      <alignment horizontal="justify" vertical="center"/>
    </xf>
    <xf numFmtId="0" fontId="35" fillId="7" borderId="0" xfId="0" applyFont="1" applyFill="1" applyAlignment="1">
      <alignment horizontal="center" vertical="center"/>
    </xf>
    <xf numFmtId="0" fontId="35" fillId="7" borderId="0" xfId="0" applyFont="1" applyFill="1" applyAlignment="1">
      <alignment vertical="center" wrapText="1"/>
    </xf>
    <xf numFmtId="0" fontId="35" fillId="6" borderId="0" xfId="0" applyFont="1" applyFill="1" applyAlignment="1">
      <alignment vertical="center"/>
    </xf>
    <xf numFmtId="0" fontId="35" fillId="5" borderId="0" xfId="0" applyFont="1" applyFill="1" applyAlignment="1">
      <alignment horizontal="center" vertical="center"/>
    </xf>
    <xf numFmtId="0" fontId="26" fillId="7" borderId="0" xfId="0" applyFont="1" applyFill="1" applyAlignment="1">
      <alignment vertical="center" wrapText="1"/>
    </xf>
    <xf numFmtId="0" fontId="39" fillId="0" borderId="0" xfId="0" applyFont="1"/>
    <xf numFmtId="4" fontId="13" fillId="0" borderId="0" xfId="0" applyNumberFormat="1" applyFont="1"/>
    <xf numFmtId="49" fontId="13" fillId="0" borderId="0" xfId="0" applyNumberFormat="1" applyFont="1" applyAlignment="1">
      <alignment horizontal="center" wrapText="1"/>
    </xf>
    <xf numFmtId="0" fontId="33" fillId="0" borderId="0" xfId="0" applyFont="1" applyAlignment="1">
      <alignment horizontal="center" wrapText="1"/>
    </xf>
    <xf numFmtId="0" fontId="42" fillId="4" borderId="0" xfId="0" applyFont="1" applyFill="1" applyAlignment="1">
      <alignment vertical="center" wrapText="1"/>
    </xf>
    <xf numFmtId="0" fontId="42" fillId="4" borderId="0" xfId="0" applyFont="1" applyFill="1" applyAlignment="1">
      <alignment horizontal="center" vertical="center" wrapText="1"/>
    </xf>
    <xf numFmtId="0" fontId="42" fillId="0" borderId="0" xfId="0" applyFont="1" applyAlignment="1">
      <alignment vertical="center" wrapText="1"/>
    </xf>
    <xf numFmtId="0" fontId="42" fillId="0" borderId="0" xfId="0" applyFont="1" applyAlignment="1">
      <alignment horizontal="center" vertical="center" wrapText="1"/>
    </xf>
    <xf numFmtId="0" fontId="42" fillId="7" borderId="0" xfId="0" applyFont="1" applyFill="1" applyAlignment="1">
      <alignment vertical="center" wrapText="1"/>
    </xf>
    <xf numFmtId="0" fontId="42" fillId="7" borderId="0" xfId="0" applyFont="1" applyFill="1" applyAlignment="1">
      <alignment horizontal="center" vertical="center" wrapText="1"/>
    </xf>
    <xf numFmtId="0" fontId="35" fillId="5" borderId="5" xfId="0" applyFont="1" applyFill="1" applyBorder="1" applyAlignment="1">
      <alignment vertical="center" wrapText="1"/>
    </xf>
    <xf numFmtId="0" fontId="35" fillId="5" borderId="2" xfId="0" applyFont="1" applyFill="1" applyBorder="1" applyAlignment="1">
      <alignment vertical="center" wrapText="1"/>
    </xf>
    <xf numFmtId="0" fontId="17" fillId="5" borderId="0" xfId="2" applyFont="1" applyFill="1" applyAlignment="1">
      <alignment vertical="center" wrapText="1"/>
    </xf>
    <xf numFmtId="9" fontId="35" fillId="0" borderId="0" xfId="0" applyNumberFormat="1" applyFont="1" applyAlignment="1">
      <alignment horizontal="left" vertical="center" wrapText="1"/>
    </xf>
    <xf numFmtId="0" fontId="17" fillId="5" borderId="2" xfId="2" applyFont="1" applyFill="1" applyBorder="1" applyAlignment="1">
      <alignment vertical="center" wrapText="1"/>
    </xf>
    <xf numFmtId="0" fontId="35" fillId="0" borderId="2" xfId="0" applyFont="1" applyBorder="1" applyAlignment="1">
      <alignment vertical="center" wrapText="1"/>
    </xf>
    <xf numFmtId="0" fontId="33" fillId="4" borderId="0" xfId="0" applyFont="1" applyFill="1" applyAlignment="1">
      <alignment horizontal="center" vertical="center"/>
    </xf>
    <xf numFmtId="0" fontId="33" fillId="0" borderId="0" xfId="0" applyFont="1" applyAlignment="1">
      <alignment horizontal="center" vertical="center"/>
    </xf>
    <xf numFmtId="0" fontId="26" fillId="0" borderId="0" xfId="0" applyFont="1" applyAlignment="1">
      <alignment vertical="center"/>
    </xf>
    <xf numFmtId="0" fontId="9" fillId="4" borderId="0" xfId="0" applyFont="1" applyFill="1" applyAlignment="1">
      <alignment horizontal="center" vertical="center"/>
    </xf>
    <xf numFmtId="0" fontId="9" fillId="0" borderId="0" xfId="0" applyFont="1" applyAlignment="1">
      <alignment horizontal="center" vertical="center"/>
    </xf>
    <xf numFmtId="0" fontId="9" fillId="0" borderId="0" xfId="0" applyFont="1" applyAlignment="1">
      <alignment vertical="center"/>
    </xf>
    <xf numFmtId="0" fontId="4" fillId="0" borderId="0" xfId="0" applyFont="1" applyAlignment="1">
      <alignment horizontal="left" vertical="center"/>
    </xf>
    <xf numFmtId="14" fontId="46" fillId="4" borderId="0" xfId="3" applyNumberFormat="1" applyFont="1" applyFill="1" applyAlignment="1">
      <alignment horizontal="left" vertical="center" wrapText="1"/>
    </xf>
    <xf numFmtId="43" fontId="46" fillId="4" borderId="0" xfId="1" applyFont="1" applyFill="1" applyBorder="1" applyAlignment="1">
      <alignment horizontal="left" vertical="center" wrapText="1"/>
    </xf>
    <xf numFmtId="14" fontId="46" fillId="0" borderId="0" xfId="3" applyNumberFormat="1" applyFont="1" applyAlignment="1">
      <alignment horizontal="left" vertical="center" wrapText="1"/>
    </xf>
    <xf numFmtId="165" fontId="46" fillId="0" borderId="0" xfId="3" applyNumberFormat="1" applyFont="1" applyAlignment="1">
      <alignment horizontal="left" vertical="center" wrapText="1"/>
    </xf>
    <xf numFmtId="165" fontId="46" fillId="4" borderId="0" xfId="3" applyNumberFormat="1" applyFont="1" applyFill="1" applyAlignment="1">
      <alignment horizontal="left" vertical="center" wrapText="1"/>
    </xf>
    <xf numFmtId="0" fontId="46" fillId="5" borderId="0" xfId="0" applyFont="1" applyFill="1" applyAlignment="1">
      <alignment vertical="center" wrapText="1"/>
    </xf>
    <xf numFmtId="9" fontId="46" fillId="5" borderId="0" xfId="0" applyNumberFormat="1" applyFont="1" applyFill="1" applyAlignment="1">
      <alignment horizontal="right" vertical="center" wrapText="1"/>
    </xf>
    <xf numFmtId="0" fontId="46" fillId="5" borderId="5" xfId="0" applyFont="1" applyFill="1" applyBorder="1" applyAlignment="1">
      <alignment vertical="center" wrapText="1"/>
    </xf>
    <xf numFmtId="9" fontId="46" fillId="5" borderId="5" xfId="0" applyNumberFormat="1" applyFont="1" applyFill="1" applyBorder="1" applyAlignment="1">
      <alignment horizontal="right" vertical="center" wrapText="1"/>
    </xf>
    <xf numFmtId="0" fontId="46" fillId="0" borderId="0" xfId="0" applyFont="1" applyAlignment="1">
      <alignment vertical="center" wrapText="1"/>
    </xf>
    <xf numFmtId="9" fontId="46" fillId="0" borderId="0" xfId="0" applyNumberFormat="1" applyFont="1" applyAlignment="1">
      <alignment horizontal="right" vertical="center" wrapText="1"/>
    </xf>
    <xf numFmtId="0" fontId="46" fillId="5" borderId="6" xfId="0" applyFont="1" applyFill="1" applyBorder="1" applyAlignment="1">
      <alignment vertical="center" wrapText="1"/>
    </xf>
    <xf numFmtId="9" fontId="46" fillId="5" borderId="6" xfId="0" applyNumberFormat="1" applyFont="1" applyFill="1" applyBorder="1" applyAlignment="1">
      <alignment horizontal="right" vertical="center" wrapText="1"/>
    </xf>
    <xf numFmtId="9" fontId="46" fillId="0" borderId="0" xfId="0" applyNumberFormat="1" applyFont="1" applyAlignment="1">
      <alignment vertical="center" wrapText="1"/>
    </xf>
    <xf numFmtId="0" fontId="46" fillId="5" borderId="2" xfId="0" applyFont="1" applyFill="1" applyBorder="1" applyAlignment="1">
      <alignment vertical="center" wrapText="1"/>
    </xf>
    <xf numFmtId="9" fontId="46" fillId="5" borderId="2" xfId="0" applyNumberFormat="1" applyFont="1" applyFill="1" applyBorder="1" applyAlignment="1">
      <alignment horizontal="right" vertical="center" wrapText="1"/>
    </xf>
    <xf numFmtId="9" fontId="46" fillId="0" borderId="0" xfId="0" applyNumberFormat="1" applyFont="1" applyAlignment="1">
      <alignment horizontal="center" vertical="center" wrapText="1"/>
    </xf>
    <xf numFmtId="9" fontId="46" fillId="0" borderId="0" xfId="0" applyNumberFormat="1" applyFont="1" applyAlignment="1">
      <alignment horizontal="left" vertical="center" wrapText="1"/>
    </xf>
    <xf numFmtId="0" fontId="46" fillId="0" borderId="2" xfId="0" applyFont="1" applyBorder="1" applyAlignment="1">
      <alignment vertical="center" wrapText="1"/>
    </xf>
    <xf numFmtId="0" fontId="46" fillId="0" borderId="0" xfId="0" applyFont="1" applyAlignment="1">
      <alignment horizontal="left" vertical="center" wrapText="1"/>
    </xf>
    <xf numFmtId="3" fontId="30" fillId="0" borderId="0" xfId="0" applyNumberFormat="1" applyFont="1" applyAlignment="1">
      <alignment horizontal="right" vertical="center" wrapText="1"/>
    </xf>
    <xf numFmtId="167" fontId="41" fillId="2" borderId="4" xfId="1" applyNumberFormat="1" applyFont="1" applyFill="1" applyBorder="1" applyAlignment="1">
      <alignment horizontal="center" vertical="center" wrapText="1"/>
    </xf>
    <xf numFmtId="0" fontId="15" fillId="16" borderId="0" xfId="6" applyFont="1" applyFill="1" applyAlignment="1">
      <alignment vertical="center"/>
    </xf>
    <xf numFmtId="0" fontId="15" fillId="8" borderId="0" xfId="6" applyFont="1" applyFill="1" applyAlignment="1">
      <alignment vertical="center"/>
    </xf>
    <xf numFmtId="0" fontId="48" fillId="0" borderId="0" xfId="0" applyFont="1"/>
    <xf numFmtId="166" fontId="35" fillId="7" borderId="0" xfId="0" applyNumberFormat="1" applyFont="1" applyFill="1" applyAlignment="1">
      <alignment horizontal="right" vertical="center"/>
    </xf>
    <xf numFmtId="3" fontId="33" fillId="0" borderId="0" xfId="0" applyNumberFormat="1" applyFont="1" applyAlignment="1">
      <alignment horizontal="right" vertical="center" wrapText="1"/>
    </xf>
    <xf numFmtId="167" fontId="8" fillId="3" borderId="0" xfId="1" applyNumberFormat="1" applyFont="1" applyFill="1" applyAlignment="1">
      <alignment horizontal="right" vertical="center"/>
    </xf>
    <xf numFmtId="0" fontId="45" fillId="16" borderId="0" xfId="5" applyFill="1"/>
    <xf numFmtId="14" fontId="45" fillId="16" borderId="0" xfId="5" applyNumberFormat="1" applyFill="1"/>
    <xf numFmtId="0" fontId="45" fillId="0" borderId="0" xfId="5"/>
    <xf numFmtId="14" fontId="45" fillId="0" borderId="0" xfId="5" applyNumberFormat="1"/>
    <xf numFmtId="0" fontId="45" fillId="8" borderId="0" xfId="5" applyFill="1"/>
    <xf numFmtId="14" fontId="45" fillId="8" borderId="0" xfId="5" applyNumberFormat="1" applyFill="1"/>
    <xf numFmtId="0" fontId="6" fillId="16" borderId="0" xfId="0" applyFont="1" applyFill="1"/>
    <xf numFmtId="14" fontId="6" fillId="16" borderId="0" xfId="0" applyNumberFormat="1" applyFont="1" applyFill="1"/>
    <xf numFmtId="14" fontId="6" fillId="0" borderId="0" xfId="0" applyNumberFormat="1" applyFont="1"/>
    <xf numFmtId="14" fontId="6" fillId="0" borderId="0" xfId="0" applyNumberFormat="1" applyFont="1" applyAlignment="1">
      <alignment horizontal="right"/>
    </xf>
    <xf numFmtId="0" fontId="49" fillId="0" borderId="0" xfId="0" applyFont="1" applyAlignment="1">
      <alignment horizontal="center" vertical="center"/>
    </xf>
    <xf numFmtId="0" fontId="50" fillId="0" borderId="0" xfId="0" applyFont="1" applyAlignment="1">
      <alignment horizontal="right" vertical="center"/>
    </xf>
    <xf numFmtId="0" fontId="49" fillId="0" borderId="0" xfId="0" applyFont="1" applyAlignment="1">
      <alignment vertical="center"/>
    </xf>
    <xf numFmtId="0" fontId="50" fillId="0" borderId="0" xfId="0" applyFont="1" applyAlignment="1">
      <alignment vertical="center"/>
    </xf>
    <xf numFmtId="0" fontId="50" fillId="18" borderId="0" xfId="0" applyFont="1" applyFill="1" applyAlignment="1">
      <alignment vertical="center"/>
    </xf>
    <xf numFmtId="166" fontId="50" fillId="18" borderId="0" xfId="0" applyNumberFormat="1" applyFont="1" applyFill="1" applyAlignment="1">
      <alignment horizontal="right" vertical="center"/>
    </xf>
    <xf numFmtId="166" fontId="49" fillId="8" borderId="0" xfId="0" applyNumberFormat="1" applyFont="1" applyFill="1" applyAlignment="1">
      <alignment vertical="center"/>
    </xf>
    <xf numFmtId="166" fontId="49" fillId="8" borderId="0" xfId="0" applyNumberFormat="1" applyFont="1" applyFill="1" applyAlignment="1">
      <alignment horizontal="right" vertical="center"/>
    </xf>
    <xf numFmtId="0" fontId="10" fillId="19" borderId="0" xfId="0" applyFont="1" applyFill="1" applyAlignment="1">
      <alignment horizontal="left" vertical="center" readingOrder="1"/>
    </xf>
    <xf numFmtId="166" fontId="10" fillId="19" borderId="0" xfId="0" applyNumberFormat="1" applyFont="1" applyFill="1" applyAlignment="1">
      <alignment horizontal="right" vertical="center" readingOrder="1"/>
    </xf>
    <xf numFmtId="0" fontId="10" fillId="8" borderId="0" xfId="0" applyFont="1" applyFill="1" applyAlignment="1">
      <alignment horizontal="left" vertical="center" readingOrder="1"/>
    </xf>
    <xf numFmtId="166" fontId="10" fillId="8" borderId="0" xfId="0" applyNumberFormat="1" applyFont="1" applyFill="1" applyAlignment="1">
      <alignment horizontal="right" vertical="center" readingOrder="1"/>
    </xf>
    <xf numFmtId="166" fontId="41" fillId="17" borderId="0" xfId="0" applyNumberFormat="1" applyFont="1" applyFill="1" applyAlignment="1">
      <alignment horizontal="right" vertical="center" readingOrder="1"/>
    </xf>
    <xf numFmtId="0" fontId="49" fillId="0" borderId="0" xfId="0" applyFont="1" applyAlignment="1">
      <alignment horizontal="left" vertical="center"/>
    </xf>
    <xf numFmtId="0" fontId="51" fillId="0" borderId="0" xfId="0" applyFont="1" applyAlignment="1">
      <alignment horizontal="left" vertical="center"/>
    </xf>
    <xf numFmtId="3" fontId="10" fillId="19" borderId="0" xfId="0" applyNumberFormat="1" applyFont="1" applyFill="1" applyAlignment="1">
      <alignment horizontal="right" vertical="center" readingOrder="1"/>
    </xf>
    <xf numFmtId="3" fontId="10" fillId="8" borderId="0" xfId="0" applyNumberFormat="1" applyFont="1" applyFill="1" applyAlignment="1">
      <alignment horizontal="right" vertical="center" readingOrder="1"/>
    </xf>
    <xf numFmtId="166" fontId="13" fillId="0" borderId="0" xfId="0" applyNumberFormat="1" applyFont="1"/>
    <xf numFmtId="166" fontId="49" fillId="0" borderId="0" xfId="0" applyNumberFormat="1" applyFont="1" applyAlignment="1">
      <alignment vertical="center"/>
    </xf>
    <xf numFmtId="0" fontId="8" fillId="0" borderId="0" xfId="0" applyFont="1" applyAlignment="1">
      <alignment vertical="center"/>
    </xf>
    <xf numFmtId="3" fontId="8" fillId="0" borderId="0" xfId="0" applyNumberFormat="1" applyFont="1" applyAlignment="1">
      <alignment horizontal="right" vertical="center"/>
    </xf>
    <xf numFmtId="0" fontId="8" fillId="0" borderId="0" xfId="0" applyFont="1" applyAlignment="1">
      <alignment horizontal="right" vertical="center"/>
    </xf>
    <xf numFmtId="43" fontId="35" fillId="5" borderId="0" xfId="1" applyFont="1" applyFill="1" applyAlignment="1">
      <alignment horizontal="right" vertical="center" wrapText="1"/>
    </xf>
    <xf numFmtId="43" fontId="35" fillId="0" borderId="0" xfId="1" applyFont="1" applyAlignment="1">
      <alignment horizontal="right" vertical="center" wrapText="1"/>
    </xf>
    <xf numFmtId="43" fontId="8" fillId="3" borderId="0" xfId="1" applyFont="1" applyFill="1" applyAlignment="1">
      <alignment horizontal="right" vertical="center"/>
    </xf>
    <xf numFmtId="3" fontId="52" fillId="0" borderId="0" xfId="0" applyNumberFormat="1" applyFont="1" applyAlignment="1">
      <alignment vertical="center"/>
    </xf>
    <xf numFmtId="165" fontId="33" fillId="4" borderId="0" xfId="3" applyNumberFormat="1" applyFont="1" applyFill="1" applyAlignment="1">
      <alignment horizontal="left" vertical="center" wrapText="1"/>
    </xf>
    <xf numFmtId="0" fontId="33" fillId="4" borderId="0" xfId="0" applyFont="1" applyFill="1" applyAlignment="1">
      <alignment horizontal="center" vertical="center" wrapText="1"/>
    </xf>
    <xf numFmtId="165" fontId="33" fillId="0" borderId="0" xfId="3" applyNumberFormat="1" applyFont="1" applyAlignment="1">
      <alignment horizontal="left" vertical="center" wrapText="1"/>
    </xf>
    <xf numFmtId="0" fontId="33" fillId="0" borderId="0" xfId="0" applyFont="1" applyAlignment="1">
      <alignment horizontal="center" vertical="center" wrapText="1"/>
    </xf>
    <xf numFmtId="0" fontId="32" fillId="0" borderId="0" xfId="0" applyFont="1"/>
    <xf numFmtId="0" fontId="13" fillId="16" borderId="0" xfId="0" applyFont="1" applyFill="1" applyAlignment="1">
      <alignment vertical="center"/>
    </xf>
    <xf numFmtId="14" fontId="13" fillId="16" borderId="0" xfId="0" applyNumberFormat="1" applyFont="1" applyFill="1" applyAlignment="1">
      <alignment vertical="center"/>
    </xf>
    <xf numFmtId="14" fontId="13" fillId="0" borderId="0" xfId="0" applyNumberFormat="1" applyFont="1" applyAlignment="1">
      <alignment vertical="center"/>
    </xf>
    <xf numFmtId="0" fontId="36" fillId="0" borderId="0" xfId="0" applyFont="1" applyAlignment="1">
      <alignment vertical="center"/>
    </xf>
    <xf numFmtId="0" fontId="8" fillId="2" borderId="4" xfId="0" applyFont="1" applyFill="1" applyBorder="1" applyAlignment="1">
      <alignment horizontal="justify" vertical="center"/>
    </xf>
    <xf numFmtId="0" fontId="8" fillId="2" borderId="4" xfId="0" applyFont="1" applyFill="1" applyBorder="1" applyAlignment="1">
      <alignment horizontal="left" vertical="center"/>
    </xf>
    <xf numFmtId="0" fontId="8" fillId="2" borderId="19" xfId="0" applyFont="1" applyFill="1" applyBorder="1" applyAlignment="1">
      <alignment horizontal="center" vertical="center" wrapText="1"/>
    </xf>
    <xf numFmtId="3" fontId="46" fillId="4" borderId="0" xfId="3" applyNumberFormat="1" applyFont="1" applyFill="1" applyAlignment="1">
      <alignment horizontal="center" vertical="center" wrapText="1"/>
    </xf>
    <xf numFmtId="165" fontId="46" fillId="4" borderId="0" xfId="3" applyNumberFormat="1" applyFont="1" applyFill="1" applyAlignment="1">
      <alignment horizontal="center" vertical="center" wrapText="1"/>
    </xf>
    <xf numFmtId="3" fontId="46" fillId="0" borderId="0" xfId="3" applyNumberFormat="1" applyFont="1" applyAlignment="1">
      <alignment horizontal="center" vertical="center" wrapText="1"/>
    </xf>
    <xf numFmtId="165" fontId="46" fillId="0" borderId="0" xfId="3" applyNumberFormat="1" applyFont="1" applyAlignment="1">
      <alignment horizontal="center" vertical="center" wrapText="1"/>
    </xf>
    <xf numFmtId="0" fontId="8" fillId="20" borderId="4" xfId="0" applyFont="1" applyFill="1" applyBorder="1" applyAlignment="1">
      <alignment horizontal="center" vertical="center" wrapText="1"/>
    </xf>
    <xf numFmtId="0" fontId="8" fillId="20" borderId="4" xfId="0" applyFont="1" applyFill="1" applyBorder="1" applyAlignment="1">
      <alignment vertical="center" wrapText="1"/>
    </xf>
    <xf numFmtId="0" fontId="8" fillId="20" borderId="4" xfId="0" applyFont="1" applyFill="1" applyBorder="1" applyAlignment="1">
      <alignment horizontal="left" vertical="center" wrapText="1"/>
    </xf>
    <xf numFmtId="0" fontId="53" fillId="5" borderId="0" xfId="2" applyFont="1" applyFill="1" applyAlignment="1">
      <alignment vertical="center" wrapText="1"/>
    </xf>
    <xf numFmtId="0" fontId="53" fillId="5" borderId="5" xfId="2" applyFont="1" applyFill="1" applyBorder="1" applyAlignment="1">
      <alignment horizontal="justify" vertical="center" wrapText="1"/>
    </xf>
    <xf numFmtId="0" fontId="41" fillId="20" borderId="4" xfId="0" applyFont="1" applyFill="1" applyBorder="1" applyAlignment="1">
      <alignment vertical="center" wrapText="1"/>
    </xf>
    <xf numFmtId="0" fontId="8" fillId="20" borderId="4" xfId="0" applyFont="1" applyFill="1" applyBorder="1" applyAlignment="1">
      <alignment horizontal="center" vertical="center"/>
    </xf>
    <xf numFmtId="0" fontId="53" fillId="0" borderId="0" xfId="2" applyFont="1" applyAlignment="1">
      <alignment vertical="center" wrapText="1"/>
    </xf>
    <xf numFmtId="168" fontId="46" fillId="0" borderId="0" xfId="0" applyNumberFormat="1" applyFont="1" applyAlignment="1">
      <alignment vertical="center" wrapText="1"/>
    </xf>
    <xf numFmtId="0" fontId="50" fillId="18" borderId="0" xfId="0" quotePrefix="1" applyFont="1" applyFill="1" applyAlignment="1">
      <alignment vertical="center"/>
    </xf>
    <xf numFmtId="0" fontId="11" fillId="20" borderId="68" xfId="0" applyFont="1" applyFill="1" applyBorder="1" applyAlignment="1">
      <alignment horizontal="center" vertical="center"/>
    </xf>
    <xf numFmtId="166" fontId="41" fillId="21" borderId="0" xfId="0" applyNumberFormat="1" applyFont="1" applyFill="1" applyAlignment="1">
      <alignment horizontal="right" vertical="center" readingOrder="1"/>
    </xf>
    <xf numFmtId="0" fontId="11" fillId="20" borderId="0" xfId="0" applyFont="1" applyFill="1" applyAlignment="1">
      <alignment horizontal="center" vertical="center"/>
    </xf>
    <xf numFmtId="166" fontId="0" fillId="0" borderId="0" xfId="0" applyNumberFormat="1"/>
    <xf numFmtId="41" fontId="35" fillId="5" borderId="0" xfId="8" applyFont="1" applyFill="1" applyAlignment="1">
      <alignment horizontal="right" wrapText="1"/>
    </xf>
    <xf numFmtId="41" fontId="35" fillId="7" borderId="0" xfId="8" applyFont="1" applyFill="1" applyAlignment="1">
      <alignment horizontal="right"/>
    </xf>
    <xf numFmtId="41" fontId="35" fillId="5" borderId="0" xfId="8" applyFont="1" applyFill="1" applyAlignment="1">
      <alignment horizontal="left" vertical="center" wrapText="1"/>
    </xf>
    <xf numFmtId="41" fontId="35" fillId="7" borderId="0" xfId="8" applyFont="1" applyFill="1" applyAlignment="1">
      <alignment vertical="center"/>
    </xf>
    <xf numFmtId="41" fontId="35" fillId="5" borderId="0" xfId="8" applyFont="1" applyFill="1" applyAlignment="1">
      <alignment vertical="center" wrapText="1"/>
    </xf>
    <xf numFmtId="41" fontId="8" fillId="2" borderId="1" xfId="8" applyFont="1" applyFill="1" applyBorder="1" applyAlignment="1">
      <alignment horizontal="center" vertical="center" wrapText="1"/>
    </xf>
    <xf numFmtId="41" fontId="33" fillId="5" borderId="0" xfId="8" applyFont="1" applyFill="1" applyAlignment="1">
      <alignment horizontal="right" vertical="center" wrapText="1"/>
    </xf>
    <xf numFmtId="41" fontId="33" fillId="0" borderId="0" xfId="8" applyFont="1" applyAlignment="1">
      <alignment horizontal="right" vertical="center" wrapText="1"/>
    </xf>
    <xf numFmtId="41" fontId="35" fillId="0" borderId="0" xfId="8" applyFont="1" applyAlignment="1">
      <alignment vertical="center" wrapText="1"/>
    </xf>
    <xf numFmtId="41" fontId="13" fillId="0" borderId="0" xfId="0" applyNumberFormat="1" applyFont="1"/>
    <xf numFmtId="166" fontId="54" fillId="0" borderId="0" xfId="0" applyNumberFormat="1" applyFont="1"/>
    <xf numFmtId="0" fontId="14" fillId="2" borderId="1" xfId="0" applyFont="1" applyFill="1" applyBorder="1" applyAlignment="1">
      <alignment vertical="center" wrapText="1"/>
    </xf>
    <xf numFmtId="0" fontId="14" fillId="2" borderId="1" xfId="0" applyFont="1" applyFill="1" applyBorder="1" applyAlignment="1">
      <alignment horizontal="right" vertical="center" wrapText="1"/>
    </xf>
    <xf numFmtId="0" fontId="6" fillId="19" borderId="0" xfId="0" applyFont="1" applyFill="1" applyAlignment="1">
      <alignment horizontal="left" vertical="center" readingOrder="1"/>
    </xf>
    <xf numFmtId="41" fontId="6" fillId="19" borderId="0" xfId="8" applyFont="1" applyFill="1" applyAlignment="1">
      <alignment horizontal="left" vertical="center" readingOrder="1"/>
    </xf>
    <xf numFmtId="0" fontId="6" fillId="8" borderId="0" xfId="0" applyFont="1" applyFill="1" applyAlignment="1">
      <alignment horizontal="left" vertical="center" readingOrder="1"/>
    </xf>
    <xf numFmtId="41" fontId="6" fillId="8" borderId="0" xfId="8" applyFont="1" applyFill="1" applyAlignment="1">
      <alignment horizontal="left" vertical="center" readingOrder="1"/>
    </xf>
    <xf numFmtId="0" fontId="30" fillId="0" borderId="0" xfId="0" applyFont="1"/>
    <xf numFmtId="41" fontId="13" fillId="0" borderId="0" xfId="8" applyFont="1"/>
    <xf numFmtId="41" fontId="8" fillId="3" borderId="0" xfId="8" applyFont="1" applyFill="1" applyAlignment="1">
      <alignment vertical="center"/>
    </xf>
    <xf numFmtId="169" fontId="13" fillId="0" borderId="0" xfId="0" applyNumberFormat="1" applyFont="1"/>
    <xf numFmtId="166" fontId="8" fillId="3" borderId="0" xfId="0" applyNumberFormat="1" applyFont="1" applyFill="1" applyAlignment="1">
      <alignment vertical="center"/>
    </xf>
    <xf numFmtId="0" fontId="55" fillId="3" borderId="0" xfId="0" applyFont="1" applyFill="1" applyAlignment="1">
      <alignment vertical="center"/>
    </xf>
    <xf numFmtId="41" fontId="8" fillId="3" borderId="0" xfId="0" applyNumberFormat="1" applyFont="1" applyFill="1" applyAlignment="1">
      <alignment vertical="center"/>
    </xf>
    <xf numFmtId="170" fontId="13" fillId="0" borderId="0" xfId="0" applyNumberFormat="1" applyFont="1"/>
    <xf numFmtId="171" fontId="13" fillId="0" borderId="0" xfId="0" applyNumberFormat="1" applyFont="1"/>
    <xf numFmtId="172" fontId="13" fillId="0" borderId="0" xfId="0" applyNumberFormat="1" applyFont="1"/>
    <xf numFmtId="173" fontId="13" fillId="0" borderId="0" xfId="0" applyNumberFormat="1" applyFont="1"/>
    <xf numFmtId="174" fontId="13" fillId="0" borderId="0" xfId="0" applyNumberFormat="1" applyFont="1"/>
    <xf numFmtId="41" fontId="35" fillId="5" borderId="0" xfId="8" applyFont="1" applyFill="1" applyAlignment="1">
      <alignment horizontal="right" vertical="center" wrapText="1"/>
    </xf>
    <xf numFmtId="41" fontId="35" fillId="7" borderId="0" xfId="8" applyFont="1" applyFill="1" applyAlignment="1">
      <alignment horizontal="right" vertical="center"/>
    </xf>
    <xf numFmtId="0" fontId="56" fillId="0" borderId="0" xfId="0" applyFont="1"/>
    <xf numFmtId="166" fontId="48" fillId="0" borderId="0" xfId="0" applyNumberFormat="1" applyFont="1"/>
    <xf numFmtId="41" fontId="56" fillId="0" borderId="0" xfId="0" applyNumberFormat="1" applyFont="1"/>
    <xf numFmtId="172" fontId="0" fillId="0" borderId="0" xfId="0" applyNumberFormat="1"/>
    <xf numFmtId="0" fontId="8" fillId="2" borderId="0" xfId="0" applyFont="1" applyFill="1" applyAlignment="1">
      <alignment horizontal="center" vertical="center" wrapText="1"/>
    </xf>
    <xf numFmtId="0" fontId="33" fillId="4" borderId="0" xfId="0" applyFont="1" applyFill="1" applyAlignment="1">
      <alignment horizontal="center" wrapText="1"/>
    </xf>
    <xf numFmtId="0" fontId="33" fillId="7" borderId="0" xfId="0" applyFont="1" applyFill="1" applyAlignment="1">
      <alignment horizontal="center" wrapText="1"/>
    </xf>
    <xf numFmtId="0" fontId="9" fillId="7" borderId="0" xfId="0" applyFont="1" applyFill="1" applyAlignment="1">
      <alignment horizontal="center"/>
    </xf>
    <xf numFmtId="0" fontId="33" fillId="7" borderId="0" xfId="0" applyFont="1" applyFill="1" applyAlignment="1">
      <alignment horizontal="center" vertical="top"/>
    </xf>
    <xf numFmtId="0" fontId="13" fillId="0" borderId="0" xfId="0" applyFont="1" applyAlignment="1">
      <alignment horizontal="center"/>
    </xf>
    <xf numFmtId="0" fontId="9" fillId="7" borderId="0" xfId="0" applyFont="1" applyFill="1" applyAlignment="1">
      <alignment horizontal="center" vertical="center" wrapText="1"/>
    </xf>
    <xf numFmtId="0" fontId="9" fillId="7" borderId="0" xfId="0" applyFont="1" applyFill="1" applyAlignment="1">
      <alignment horizontal="center" wrapText="1"/>
    </xf>
    <xf numFmtId="0" fontId="33" fillId="7" borderId="0" xfId="0" applyFont="1" applyFill="1" applyAlignment="1">
      <alignment horizontal="center" vertical="center" wrapText="1"/>
    </xf>
    <xf numFmtId="0" fontId="33" fillId="7" borderId="0" xfId="0" applyFont="1" applyFill="1" applyAlignment="1">
      <alignment horizontal="center" vertical="center"/>
    </xf>
    <xf numFmtId="4" fontId="33" fillId="7" borderId="0" xfId="0" applyNumberFormat="1" applyFont="1" applyFill="1" applyAlignment="1">
      <alignment horizontal="center" vertical="center"/>
    </xf>
    <xf numFmtId="4" fontId="33" fillId="4" borderId="0" xfId="0" applyNumberFormat="1" applyFont="1" applyFill="1" applyAlignment="1">
      <alignment horizontal="center" vertical="center"/>
    </xf>
    <xf numFmtId="4" fontId="33" fillId="8" borderId="0" xfId="0" applyNumberFormat="1" applyFont="1" applyFill="1" applyAlignment="1">
      <alignment horizontal="center" vertical="center" wrapText="1"/>
    </xf>
    <xf numFmtId="0" fontId="4" fillId="0" borderId="0" xfId="0" applyFont="1" applyAlignment="1">
      <alignment horizontal="center" vertical="center"/>
    </xf>
    <xf numFmtId="3" fontId="9" fillId="7" borderId="0" xfId="0" applyNumberFormat="1" applyFont="1" applyFill="1" applyAlignment="1">
      <alignment horizontal="center" vertical="center"/>
    </xf>
    <xf numFmtId="0" fontId="9" fillId="7" borderId="0" xfId="0" applyFont="1" applyFill="1" applyAlignment="1">
      <alignment horizontal="center" vertical="center"/>
    </xf>
    <xf numFmtId="4" fontId="13" fillId="0" borderId="0" xfId="0" applyNumberFormat="1" applyFont="1" applyAlignment="1">
      <alignment horizontal="center"/>
    </xf>
    <xf numFmtId="167" fontId="13" fillId="0" borderId="0" xfId="0" applyNumberFormat="1" applyFont="1" applyAlignment="1">
      <alignment horizontal="center"/>
    </xf>
    <xf numFmtId="0" fontId="33" fillId="8" borderId="0" xfId="0" applyFont="1" applyFill="1" applyAlignment="1">
      <alignment horizontal="center" vertical="center" wrapText="1"/>
    </xf>
    <xf numFmtId="164" fontId="13" fillId="0" borderId="0" xfId="0" applyNumberFormat="1" applyFont="1" applyAlignment="1">
      <alignment horizontal="center"/>
    </xf>
    <xf numFmtId="14" fontId="13" fillId="0" borderId="0" xfId="0" applyNumberFormat="1" applyFont="1"/>
    <xf numFmtId="14" fontId="33" fillId="4" borderId="0" xfId="0" applyNumberFormat="1" applyFont="1" applyFill="1" applyAlignment="1">
      <alignment horizontal="center" vertical="center" wrapText="1"/>
    </xf>
    <xf numFmtId="14" fontId="33" fillId="4" borderId="0" xfId="0" applyNumberFormat="1" applyFont="1" applyFill="1" applyAlignment="1">
      <alignment horizontal="center" vertical="center"/>
    </xf>
    <xf numFmtId="4" fontId="33" fillId="0" borderId="0" xfId="0" applyNumberFormat="1" applyFont="1" applyAlignment="1">
      <alignment horizontal="center" vertical="center"/>
    </xf>
    <xf numFmtId="14" fontId="13" fillId="0" borderId="0" xfId="0" applyNumberFormat="1" applyFont="1" applyAlignment="1">
      <alignment horizontal="center"/>
    </xf>
    <xf numFmtId="3" fontId="9" fillId="7" borderId="69" xfId="0" applyNumberFormat="1" applyFont="1" applyFill="1" applyBorder="1" applyAlignment="1">
      <alignment horizontal="right" vertical="center"/>
    </xf>
    <xf numFmtId="14" fontId="9" fillId="7" borderId="69" xfId="0" applyNumberFormat="1" applyFont="1" applyFill="1" applyBorder="1" applyAlignment="1">
      <alignment vertical="center"/>
    </xf>
    <xf numFmtId="0" fontId="13" fillId="21" borderId="0" xfId="0" applyFont="1" applyFill="1" applyAlignment="1">
      <alignment horizontal="center"/>
    </xf>
    <xf numFmtId="3" fontId="13" fillId="21" borderId="0" xfId="0" applyNumberFormat="1" applyFont="1" applyFill="1" applyAlignment="1">
      <alignment horizontal="center"/>
    </xf>
    <xf numFmtId="43" fontId="13" fillId="0" borderId="0" xfId="1" applyFont="1" applyAlignment="1">
      <alignment horizontal="center" vertical="center"/>
    </xf>
    <xf numFmtId="43" fontId="49" fillId="0" borderId="0" xfId="1" applyFont="1" applyAlignment="1">
      <alignment vertical="center"/>
    </xf>
    <xf numFmtId="0" fontId="8" fillId="20" borderId="0" xfId="0" applyFont="1" applyFill="1" applyAlignment="1">
      <alignment horizontal="center" vertical="center" wrapText="1"/>
    </xf>
    <xf numFmtId="0" fontId="8" fillId="2" borderId="69" xfId="0" applyFont="1" applyFill="1" applyBorder="1" applyAlignment="1">
      <alignment vertical="center" wrapText="1"/>
    </xf>
    <xf numFmtId="9" fontId="63" fillId="0" borderId="69" xfId="0" applyNumberFormat="1" applyFont="1" applyBorder="1" applyAlignment="1">
      <alignment vertical="center"/>
    </xf>
    <xf numFmtId="0" fontId="63" fillId="0" borderId="69" xfId="0" applyFont="1" applyBorder="1" applyAlignment="1">
      <alignment horizontal="justify" vertical="center" wrapText="1"/>
    </xf>
    <xf numFmtId="0" fontId="65" fillId="0" borderId="69" xfId="2" applyFont="1" applyBorder="1" applyAlignment="1">
      <alignment horizontal="justify" vertical="center" wrapText="1"/>
    </xf>
    <xf numFmtId="0" fontId="64" fillId="0" borderId="69" xfId="0" applyFont="1" applyBorder="1" applyAlignment="1">
      <alignment vertical="center" wrapText="1"/>
    </xf>
    <xf numFmtId="0" fontId="35" fillId="0" borderId="69" xfId="0" applyFont="1" applyBorder="1" applyAlignment="1">
      <alignment horizontal="left" vertical="center" wrapText="1"/>
    </xf>
    <xf numFmtId="9" fontId="35" fillId="0" borderId="69" xfId="0" applyNumberFormat="1" applyFont="1" applyBorder="1" applyAlignment="1">
      <alignment vertical="center" wrapText="1"/>
    </xf>
    <xf numFmtId="0" fontId="35" fillId="0" borderId="69" xfId="0" applyFont="1" applyBorder="1" applyAlignment="1">
      <alignment vertical="center" wrapText="1"/>
    </xf>
    <xf numFmtId="0" fontId="35" fillId="0" borderId="69" xfId="0" applyFont="1" applyBorder="1" applyAlignment="1">
      <alignment horizontal="justify" vertical="center" wrapText="1"/>
    </xf>
    <xf numFmtId="0" fontId="17" fillId="0" borderId="69" xfId="2" applyFont="1" applyBorder="1" applyAlignment="1">
      <alignment horizontal="justify" vertical="center" wrapText="1"/>
    </xf>
    <xf numFmtId="9" fontId="35" fillId="0" borderId="69" xfId="0" applyNumberFormat="1" applyFont="1" applyBorder="1" applyAlignment="1">
      <alignment horizontal="justify" vertical="center" wrapText="1"/>
    </xf>
    <xf numFmtId="0" fontId="13" fillId="0" borderId="69" xfId="0" applyFont="1" applyBorder="1" applyAlignment="1">
      <alignment vertical="top" wrapText="1"/>
    </xf>
    <xf numFmtId="0" fontId="46" fillId="5" borderId="0" xfId="0" applyFont="1" applyFill="1" applyAlignment="1">
      <alignment vertical="center" wrapText="1"/>
    </xf>
    <xf numFmtId="0" fontId="46" fillId="5" borderId="0" xfId="0" applyFont="1" applyFill="1" applyAlignment="1">
      <alignment horizontal="left" vertical="center" wrapText="1"/>
    </xf>
    <xf numFmtId="165" fontId="33" fillId="0" borderId="0" xfId="3" applyNumberFormat="1" applyFont="1" applyAlignment="1">
      <alignment horizontal="left" vertical="center"/>
    </xf>
    <xf numFmtId="0" fontId="46" fillId="0" borderId="0" xfId="0" applyFont="1" applyAlignment="1">
      <alignment vertical="center" wrapText="1"/>
    </xf>
    <xf numFmtId="0" fontId="46" fillId="5" borderId="7" xfId="0" applyFont="1" applyFill="1" applyBorder="1" applyAlignment="1">
      <alignment vertical="center" wrapText="1"/>
    </xf>
    <xf numFmtId="0" fontId="46" fillId="0" borderId="0" xfId="0" applyFont="1" applyAlignment="1">
      <alignment horizontal="left" vertical="center" wrapText="1"/>
    </xf>
    <xf numFmtId="0" fontId="41" fillId="20" borderId="23" xfId="0" applyFont="1" applyFill="1" applyBorder="1" applyAlignment="1">
      <alignment horizontal="center" vertical="center" wrapText="1"/>
    </xf>
    <xf numFmtId="0" fontId="41" fillId="20" borderId="4" xfId="0" applyFont="1" applyFill="1" applyBorder="1" applyAlignment="1">
      <alignment horizontal="center" vertical="center" wrapText="1"/>
    </xf>
    <xf numFmtId="0" fontId="41" fillId="20" borderId="24" xfId="0" applyFont="1" applyFill="1" applyBorder="1" applyAlignment="1">
      <alignment horizontal="center" vertical="center" wrapText="1"/>
    </xf>
    <xf numFmtId="0" fontId="8" fillId="20" borderId="0" xfId="0" applyFont="1" applyFill="1" applyAlignment="1">
      <alignment horizontal="center" vertical="center" wrapText="1"/>
    </xf>
    <xf numFmtId="0" fontId="8" fillId="20" borderId="4" xfId="0" applyFont="1" applyFill="1" applyBorder="1" applyAlignment="1">
      <alignment horizontal="center" vertical="center" wrapText="1"/>
    </xf>
    <xf numFmtId="0" fontId="8" fillId="20" borderId="2" xfId="0" applyFont="1" applyFill="1" applyBorder="1" applyAlignment="1">
      <alignment horizontal="center" vertical="center"/>
    </xf>
    <xf numFmtId="0" fontId="9" fillId="21" borderId="70" xfId="0" applyFont="1" applyFill="1" applyBorder="1" applyAlignment="1">
      <alignment horizontal="center" vertical="center" wrapText="1"/>
    </xf>
    <xf numFmtId="0" fontId="9" fillId="21" borderId="71" xfId="0" applyFont="1" applyFill="1" applyBorder="1" applyAlignment="1">
      <alignment horizontal="center" vertical="center" wrapText="1"/>
    </xf>
    <xf numFmtId="0" fontId="9" fillId="21" borderId="72" xfId="0" applyFont="1" applyFill="1" applyBorder="1" applyAlignment="1">
      <alignment horizontal="center" vertical="center" wrapText="1"/>
    </xf>
    <xf numFmtId="0" fontId="62" fillId="21" borderId="0" xfId="0" applyFont="1" applyFill="1" applyAlignment="1">
      <alignment horizontal="center"/>
    </xf>
    <xf numFmtId="0" fontId="48" fillId="21" borderId="0" xfId="0" applyFont="1" applyFill="1" applyAlignment="1">
      <alignment horizontal="center"/>
    </xf>
    <xf numFmtId="0" fontId="35" fillId="7" borderId="0" xfId="0" applyFont="1" applyFill="1" applyAlignment="1">
      <alignment horizontal="center" vertical="center"/>
    </xf>
    <xf numFmtId="0" fontId="35" fillId="7" borderId="0" xfId="0" applyFont="1" applyFill="1" applyAlignment="1">
      <alignment vertical="center" wrapText="1"/>
    </xf>
    <xf numFmtId="0" fontId="35" fillId="7" borderId="0" xfId="0" applyFont="1" applyFill="1" applyAlignment="1">
      <alignment vertical="center"/>
    </xf>
    <xf numFmtId="0" fontId="35" fillId="5" borderId="0" xfId="0" applyFont="1" applyFill="1" applyAlignment="1">
      <alignment horizontal="center" vertical="center"/>
    </xf>
    <xf numFmtId="0" fontId="35" fillId="5" borderId="0" xfId="0" applyFont="1" applyFill="1" applyAlignment="1">
      <alignment vertical="center" wrapText="1"/>
    </xf>
    <xf numFmtId="0" fontId="35" fillId="5" borderId="0" xfId="0" applyFont="1" applyFill="1" applyAlignment="1">
      <alignment vertical="center"/>
    </xf>
    <xf numFmtId="0" fontId="26" fillId="6" borderId="0" xfId="0" applyFont="1" applyFill="1" applyAlignment="1">
      <alignment vertical="center"/>
    </xf>
    <xf numFmtId="0" fontId="26" fillId="6" borderId="7" xfId="0" applyFont="1" applyFill="1" applyBorder="1" applyAlignment="1">
      <alignment vertical="center"/>
    </xf>
    <xf numFmtId="0" fontId="11" fillId="20" borderId="0" xfId="0" applyFont="1" applyFill="1" applyAlignment="1">
      <alignment horizontal="center" vertical="center"/>
    </xf>
    <xf numFmtId="0" fontId="11" fillId="20" borderId="68" xfId="0" applyFont="1" applyFill="1" applyBorder="1" applyAlignment="1">
      <alignment horizontal="center" vertical="center"/>
    </xf>
    <xf numFmtId="0" fontId="41" fillId="17" borderId="0" xfId="0" applyFont="1" applyFill="1" applyAlignment="1">
      <alignment horizontal="left" vertical="center" readingOrder="1"/>
    </xf>
    <xf numFmtId="0" fontId="41" fillId="21" borderId="0" xfId="0" applyFont="1" applyFill="1" applyAlignment="1">
      <alignment horizontal="left" vertical="center" readingOrder="1"/>
    </xf>
    <xf numFmtId="0" fontId="8" fillId="2" borderId="18"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19" xfId="0" applyFont="1" applyFill="1" applyBorder="1" applyAlignment="1">
      <alignment horizontal="center" vertical="center" wrapText="1"/>
    </xf>
    <xf numFmtId="0" fontId="20" fillId="15" borderId="14" xfId="0" applyFont="1" applyFill="1" applyBorder="1" applyAlignment="1">
      <alignment horizontal="center" vertical="center" wrapText="1"/>
    </xf>
    <xf numFmtId="0" fontId="20" fillId="15" borderId="15" xfId="0" applyFont="1" applyFill="1" applyBorder="1" applyAlignment="1">
      <alignment horizontal="center" vertical="center" wrapText="1"/>
    </xf>
    <xf numFmtId="0" fontId="20" fillId="15" borderId="26" xfId="0" applyFont="1" applyFill="1" applyBorder="1" applyAlignment="1">
      <alignment horizontal="center" vertical="center" wrapText="1"/>
    </xf>
    <xf numFmtId="0" fontId="20" fillId="15" borderId="45" xfId="0" applyFont="1" applyFill="1" applyBorder="1" applyAlignment="1">
      <alignment horizontal="center" vertical="center" wrapText="1"/>
    </xf>
    <xf numFmtId="0" fontId="20" fillId="15" borderId="16" xfId="0" applyFont="1" applyFill="1" applyBorder="1" applyAlignment="1">
      <alignment horizontal="center" vertical="center" wrapText="1"/>
    </xf>
    <xf numFmtId="0" fontId="21" fillId="0" borderId="0" xfId="0" applyFont="1" applyAlignment="1">
      <alignment vertical="center"/>
    </xf>
    <xf numFmtId="0" fontId="13" fillId="0" borderId="0" xfId="0" applyFont="1" applyAlignment="1">
      <alignment vertical="center"/>
    </xf>
    <xf numFmtId="0" fontId="29" fillId="0" borderId="43" xfId="0" applyFont="1" applyBorder="1" applyAlignment="1">
      <alignment vertical="center" wrapText="1"/>
    </xf>
    <xf numFmtId="0" fontId="29" fillId="0" borderId="0" xfId="0" applyFont="1" applyAlignment="1">
      <alignment vertical="center" wrapText="1"/>
    </xf>
    <xf numFmtId="0" fontId="29" fillId="0" borderId="42" xfId="0" applyFont="1" applyBorder="1" applyAlignment="1">
      <alignment vertical="center" wrapText="1"/>
    </xf>
    <xf numFmtId="0" fontId="29" fillId="0" borderId="12" xfId="0" applyFont="1" applyBorder="1" applyAlignment="1">
      <alignment vertical="center" wrapText="1"/>
    </xf>
    <xf numFmtId="0" fontId="29" fillId="0" borderId="3" xfId="0" applyFont="1" applyBorder="1" applyAlignment="1">
      <alignment vertical="center" wrapText="1"/>
    </xf>
    <xf numFmtId="0" fontId="29" fillId="0" borderId="28" xfId="0" applyFont="1" applyBorder="1" applyAlignment="1">
      <alignment vertical="center" wrapText="1"/>
    </xf>
    <xf numFmtId="0" fontId="18" fillId="9" borderId="0" xfId="0" applyFont="1" applyFill="1" applyAlignment="1">
      <alignment horizontal="center" vertical="center"/>
    </xf>
    <xf numFmtId="0" fontId="18" fillId="7" borderId="0" xfId="0" applyFont="1" applyFill="1" applyAlignment="1">
      <alignment vertical="center"/>
    </xf>
    <xf numFmtId="0" fontId="20" fillId="0" borderId="0" xfId="0" applyFont="1" applyAlignment="1">
      <alignment vertical="center"/>
    </xf>
    <xf numFmtId="0" fontId="8" fillId="10" borderId="14" xfId="0" applyFont="1" applyFill="1" applyBorder="1" applyAlignment="1">
      <alignment horizontal="center" vertical="center" wrapText="1"/>
    </xf>
    <xf numFmtId="0" fontId="8" fillId="10" borderId="15" xfId="0" applyFont="1" applyFill="1" applyBorder="1" applyAlignment="1">
      <alignment horizontal="center" vertical="center" wrapText="1"/>
    </xf>
    <xf numFmtId="0" fontId="8" fillId="10" borderId="26" xfId="0" applyFont="1" applyFill="1" applyBorder="1" applyAlignment="1">
      <alignment horizontal="center" vertical="center" wrapText="1"/>
    </xf>
    <xf numFmtId="0" fontId="8" fillId="10" borderId="45" xfId="0" applyFont="1" applyFill="1" applyBorder="1" applyAlignment="1">
      <alignment horizontal="center" vertical="center"/>
    </xf>
    <xf numFmtId="0" fontId="8" fillId="10" borderId="15" xfId="0" applyFont="1" applyFill="1" applyBorder="1" applyAlignment="1">
      <alignment horizontal="center" vertical="center"/>
    </xf>
    <xf numFmtId="0" fontId="8" fillId="10" borderId="26" xfId="0" applyFont="1" applyFill="1" applyBorder="1" applyAlignment="1">
      <alignment horizontal="center" vertical="center"/>
    </xf>
    <xf numFmtId="0" fontId="20" fillId="0" borderId="43" xfId="0" applyFont="1" applyBorder="1" applyAlignment="1">
      <alignment vertical="center" wrapText="1"/>
    </xf>
    <xf numFmtId="0" fontId="20" fillId="0" borderId="0" xfId="0" applyFont="1" applyAlignment="1">
      <alignment vertical="center" wrapText="1"/>
    </xf>
    <xf numFmtId="0" fontId="20" fillId="0" borderId="42" xfId="0" applyFont="1" applyBorder="1" applyAlignment="1">
      <alignment vertical="center" wrapText="1"/>
    </xf>
    <xf numFmtId="0" fontId="20" fillId="0" borderId="12" xfId="0" applyFont="1" applyBorder="1" applyAlignment="1">
      <alignment vertical="center" wrapText="1"/>
    </xf>
    <xf numFmtId="0" fontId="20" fillId="0" borderId="3" xfId="0" applyFont="1" applyBorder="1" applyAlignment="1">
      <alignment vertical="center" wrapText="1"/>
    </xf>
    <xf numFmtId="0" fontId="20" fillId="0" borderId="28" xfId="0" applyFont="1" applyBorder="1" applyAlignment="1">
      <alignment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36" xfId="0" applyFont="1" applyBorder="1" applyAlignment="1">
      <alignment horizontal="center" vertical="center" wrapText="1"/>
    </xf>
    <xf numFmtId="0" fontId="20" fillId="0" borderId="13" xfId="0" applyFont="1" applyBorder="1" applyAlignment="1">
      <alignment vertical="center" wrapText="1"/>
    </xf>
    <xf numFmtId="0" fontId="20" fillId="0" borderId="9" xfId="0" applyFont="1" applyBorder="1" applyAlignment="1">
      <alignment vertical="center" wrapText="1"/>
    </xf>
    <xf numFmtId="0" fontId="20" fillId="0" borderId="36" xfId="0" applyFont="1" applyBorder="1" applyAlignment="1">
      <alignment vertical="center" wrapText="1"/>
    </xf>
    <xf numFmtId="0" fontId="10" fillId="0" borderId="39" xfId="0" applyFont="1" applyBorder="1" applyAlignment="1">
      <alignment horizontal="center" vertical="center" wrapText="1"/>
    </xf>
    <xf numFmtId="0" fontId="20" fillId="0" borderId="39" xfId="0" applyFont="1" applyBorder="1" applyAlignment="1">
      <alignment vertical="center" wrapText="1"/>
    </xf>
    <xf numFmtId="0" fontId="20" fillId="0" borderId="44" xfId="0" applyFont="1" applyBorder="1" applyAlignment="1">
      <alignment vertical="center" wrapText="1"/>
    </xf>
    <xf numFmtId="0" fontId="20" fillId="0" borderId="47" xfId="0" applyFont="1" applyBorder="1" applyAlignment="1">
      <alignment vertical="center" wrapText="1"/>
    </xf>
    <xf numFmtId="0" fontId="20" fillId="0" borderId="41" xfId="0" applyFont="1" applyBorder="1" applyAlignment="1">
      <alignment vertical="center" wrapText="1"/>
    </xf>
    <xf numFmtId="0" fontId="20" fillId="0" borderId="14" xfId="0" applyFont="1" applyBorder="1" applyAlignment="1">
      <alignment vertical="center" wrapText="1"/>
    </xf>
    <xf numFmtId="0" fontId="20" fillId="0" borderId="15" xfId="0" applyFont="1" applyBorder="1" applyAlignment="1">
      <alignment vertical="center" wrapText="1"/>
    </xf>
    <xf numFmtId="0" fontId="20" fillId="0" borderId="26" xfId="0" applyFont="1" applyBorder="1" applyAlignment="1">
      <alignment vertical="center" wrapText="1"/>
    </xf>
    <xf numFmtId="0" fontId="8" fillId="10" borderId="60" xfId="0" applyFont="1" applyFill="1" applyBorder="1" applyAlignment="1">
      <alignment horizontal="center" vertical="center"/>
    </xf>
    <xf numFmtId="0" fontId="8" fillId="10" borderId="61" xfId="0" applyFont="1" applyFill="1" applyBorder="1" applyAlignment="1">
      <alignment horizontal="center" vertical="center"/>
    </xf>
    <xf numFmtId="0" fontId="10" fillId="7" borderId="62" xfId="0" applyFont="1" applyFill="1" applyBorder="1" applyAlignment="1">
      <alignment vertical="center"/>
    </xf>
    <xf numFmtId="0" fontId="10" fillId="7" borderId="63" xfId="0" applyFont="1" applyFill="1" applyBorder="1" applyAlignment="1">
      <alignment vertical="center"/>
    </xf>
    <xf numFmtId="0" fontId="10" fillId="7" borderId="64" xfId="0" applyFont="1" applyFill="1" applyBorder="1" applyAlignment="1">
      <alignment vertical="center"/>
    </xf>
    <xf numFmtId="0" fontId="10" fillId="7" borderId="65" xfId="0" applyFont="1" applyFill="1" applyBorder="1" applyAlignment="1">
      <alignment vertical="center"/>
    </xf>
    <xf numFmtId="0" fontId="8" fillId="10" borderId="13" xfId="0" applyFont="1" applyFill="1" applyBorder="1" applyAlignment="1">
      <alignment horizontal="center" vertical="center" wrapText="1"/>
    </xf>
    <xf numFmtId="0" fontId="8" fillId="10" borderId="8" xfId="0" applyFont="1" applyFill="1" applyBorder="1" applyAlignment="1">
      <alignment horizontal="center" vertical="center" wrapText="1"/>
    </xf>
    <xf numFmtId="0" fontId="8" fillId="10" borderId="44" xfId="0" applyFont="1" applyFill="1" applyBorder="1" applyAlignment="1">
      <alignment horizontal="center" vertical="center" wrapText="1"/>
    </xf>
    <xf numFmtId="0" fontId="8" fillId="10" borderId="47" xfId="0" applyFont="1" applyFill="1" applyBorder="1" applyAlignment="1">
      <alignment horizontal="center" vertical="center" wrapText="1"/>
    </xf>
    <xf numFmtId="0" fontId="8" fillId="10" borderId="32" xfId="0" applyFont="1" applyFill="1" applyBorder="1" applyAlignment="1">
      <alignment horizontal="center" vertical="center" wrapText="1"/>
    </xf>
    <xf numFmtId="0" fontId="8" fillId="10" borderId="12" xfId="0" applyFont="1" applyFill="1" applyBorder="1" applyAlignment="1">
      <alignment horizontal="center" vertical="center" wrapText="1"/>
    </xf>
    <xf numFmtId="0" fontId="8" fillId="10" borderId="3" xfId="0" applyFont="1" applyFill="1" applyBorder="1" applyAlignment="1">
      <alignment horizontal="center" vertical="center" wrapText="1"/>
    </xf>
    <xf numFmtId="0" fontId="8" fillId="10" borderId="10" xfId="0" applyFont="1" applyFill="1" applyBorder="1" applyAlignment="1">
      <alignment horizontal="center" vertical="center" wrapText="1"/>
    </xf>
    <xf numFmtId="0" fontId="10" fillId="0" borderId="8" xfId="0" applyFont="1" applyBorder="1" applyAlignment="1">
      <alignment horizontal="center" vertical="center" wrapText="1"/>
    </xf>
    <xf numFmtId="0" fontId="20" fillId="0" borderId="8" xfId="0" applyFont="1" applyBorder="1" applyAlignment="1">
      <alignment vertical="center" wrapText="1"/>
    </xf>
    <xf numFmtId="0" fontId="10" fillId="0" borderId="43" xfId="0" applyFont="1" applyBorder="1" applyAlignment="1">
      <alignment vertical="center" wrapText="1"/>
    </xf>
    <xf numFmtId="0" fontId="10" fillId="0" borderId="0" xfId="0" applyFont="1" applyAlignment="1">
      <alignment vertical="center" wrapText="1"/>
    </xf>
    <xf numFmtId="0" fontId="10" fillId="0" borderId="42" xfId="0" applyFont="1" applyBorder="1" applyAlignment="1">
      <alignment vertical="center" wrapText="1"/>
    </xf>
    <xf numFmtId="0" fontId="10" fillId="0" borderId="12" xfId="0" applyFont="1" applyBorder="1" applyAlignment="1">
      <alignment vertical="center" wrapText="1"/>
    </xf>
    <xf numFmtId="0" fontId="10" fillId="0" borderId="3" xfId="0" applyFont="1" applyBorder="1" applyAlignment="1">
      <alignment vertical="center" wrapText="1"/>
    </xf>
    <xf numFmtId="0" fontId="10" fillId="0" borderId="28" xfId="0" applyFont="1" applyBorder="1" applyAlignment="1">
      <alignment vertical="center" wrapText="1"/>
    </xf>
    <xf numFmtId="0" fontId="18" fillId="0" borderId="0" xfId="0" applyFont="1" applyAlignment="1">
      <alignment vertical="center"/>
    </xf>
    <xf numFmtId="0" fontId="8" fillId="10" borderId="36" xfId="0" applyFont="1" applyFill="1" applyBorder="1" applyAlignment="1">
      <alignment horizontal="center" vertical="center" wrapText="1"/>
    </xf>
    <xf numFmtId="0" fontId="8" fillId="10" borderId="16" xfId="0" applyFont="1" applyFill="1" applyBorder="1" applyAlignment="1">
      <alignment horizontal="center" vertical="center" wrapText="1"/>
    </xf>
    <xf numFmtId="0" fontId="31" fillId="0" borderId="43" xfId="0" applyFont="1" applyBorder="1" applyAlignment="1">
      <alignment vertical="center" wrapText="1"/>
    </xf>
    <xf numFmtId="0" fontId="31" fillId="0" borderId="0" xfId="0" applyFont="1" applyAlignment="1">
      <alignment vertical="center" wrapText="1"/>
    </xf>
    <xf numFmtId="0" fontId="31" fillId="0" borderId="42" xfId="0" applyFont="1" applyBorder="1" applyAlignment="1">
      <alignment vertical="center" wrapText="1"/>
    </xf>
    <xf numFmtId="0" fontId="13" fillId="0" borderId="43" xfId="0" applyFont="1" applyBorder="1" applyAlignment="1">
      <alignment vertical="center" wrapText="1"/>
    </xf>
    <xf numFmtId="0" fontId="13" fillId="0" borderId="0" xfId="0" applyFont="1" applyAlignment="1">
      <alignment vertical="center" wrapText="1"/>
    </xf>
    <xf numFmtId="0" fontId="13" fillId="0" borderId="42" xfId="0" applyFont="1" applyBorder="1" applyAlignment="1">
      <alignment vertical="center" wrapText="1"/>
    </xf>
    <xf numFmtId="0" fontId="10" fillId="0" borderId="0" xfId="0" applyFont="1" applyAlignment="1">
      <alignment vertical="center"/>
    </xf>
    <xf numFmtId="0" fontId="10" fillId="14" borderId="14" xfId="0" applyFont="1" applyFill="1" applyBorder="1" applyAlignment="1">
      <alignment vertical="center" wrapText="1"/>
    </xf>
    <xf numFmtId="0" fontId="10" fillId="14" borderId="15" xfId="0" applyFont="1" applyFill="1" applyBorder="1" applyAlignment="1">
      <alignment vertical="center" wrapText="1"/>
    </xf>
    <xf numFmtId="0" fontId="10" fillId="14" borderId="26" xfId="0" applyFont="1" applyFill="1" applyBorder="1" applyAlignment="1">
      <alignment vertical="center" wrapText="1"/>
    </xf>
    <xf numFmtId="0" fontId="20" fillId="7" borderId="14" xfId="0" applyFont="1" applyFill="1" applyBorder="1" applyAlignment="1">
      <alignment vertical="center"/>
    </xf>
    <xf numFmtId="0" fontId="20" fillId="7" borderId="15" xfId="0" applyFont="1" applyFill="1" applyBorder="1" applyAlignment="1">
      <alignment vertical="center"/>
    </xf>
    <xf numFmtId="0" fontId="20" fillId="7" borderId="26" xfId="0" applyFont="1" applyFill="1" applyBorder="1" applyAlignment="1">
      <alignment vertical="center"/>
    </xf>
    <xf numFmtId="0" fontId="10" fillId="7" borderId="14" xfId="0" applyFont="1" applyFill="1" applyBorder="1" applyAlignment="1">
      <alignment horizontal="center" vertical="center" wrapText="1"/>
    </xf>
    <xf numFmtId="0" fontId="10" fillId="7" borderId="15" xfId="0" applyFont="1" applyFill="1" applyBorder="1" applyAlignment="1">
      <alignment horizontal="center" vertical="center" wrapText="1"/>
    </xf>
    <xf numFmtId="0" fontId="10" fillId="7" borderId="26" xfId="0" applyFont="1" applyFill="1" applyBorder="1" applyAlignment="1">
      <alignment horizontal="center" vertical="center" wrapText="1"/>
    </xf>
    <xf numFmtId="0" fontId="14" fillId="0" borderId="44" xfId="0" applyFont="1" applyBorder="1" applyAlignment="1">
      <alignment vertical="center" wrapText="1"/>
    </xf>
    <xf numFmtId="0" fontId="14" fillId="0" borderId="47" xfId="0" applyFont="1" applyBorder="1" applyAlignment="1">
      <alignment vertical="center" wrapText="1"/>
    </xf>
    <xf numFmtId="0" fontId="14" fillId="0" borderId="41" xfId="0" applyFont="1" applyBorder="1" applyAlignment="1">
      <alignment vertical="center" wrapText="1"/>
    </xf>
    <xf numFmtId="0" fontId="14" fillId="0" borderId="54" xfId="0" applyFont="1" applyBorder="1" applyAlignment="1">
      <alignment vertical="center" wrapText="1"/>
    </xf>
    <xf numFmtId="0" fontId="14" fillId="0" borderId="48" xfId="0" applyFont="1" applyBorder="1" applyAlignment="1">
      <alignment vertical="center" wrapText="1"/>
    </xf>
    <xf numFmtId="0" fontId="10" fillId="14" borderId="39" xfId="0" applyFont="1" applyFill="1" applyBorder="1" applyAlignment="1">
      <alignment horizontal="center" vertical="center" wrapText="1"/>
    </xf>
    <xf numFmtId="0" fontId="10" fillId="14" borderId="36" xfId="0" applyFont="1" applyFill="1" applyBorder="1" applyAlignment="1">
      <alignment horizontal="center" vertical="center" wrapText="1"/>
    </xf>
    <xf numFmtId="0" fontId="10" fillId="7" borderId="39" xfId="0" applyFont="1" applyFill="1" applyBorder="1" applyAlignment="1">
      <alignment vertical="center" wrapText="1"/>
    </xf>
    <xf numFmtId="0" fontId="10" fillId="7" borderId="8" xfId="0" applyFont="1" applyFill="1" applyBorder="1" applyAlignment="1">
      <alignment vertical="center" wrapText="1"/>
    </xf>
    <xf numFmtId="0" fontId="10" fillId="14" borderId="39" xfId="0" applyFont="1" applyFill="1" applyBorder="1" applyAlignment="1">
      <alignment vertical="center" wrapText="1"/>
    </xf>
    <xf numFmtId="0" fontId="10" fillId="14" borderId="8" xfId="0" applyFont="1" applyFill="1" applyBorder="1" applyAlignment="1">
      <alignment vertical="center" wrapText="1"/>
    </xf>
    <xf numFmtId="0" fontId="8" fillId="10" borderId="14" xfId="0" applyFont="1" applyFill="1" applyBorder="1" applyAlignment="1">
      <alignment vertical="center"/>
    </xf>
    <xf numFmtId="0" fontId="8" fillId="10" borderId="15" xfId="0" applyFont="1" applyFill="1" applyBorder="1" applyAlignment="1">
      <alignment vertical="center"/>
    </xf>
    <xf numFmtId="0" fontId="8" fillId="10" borderId="26" xfId="0" applyFont="1" applyFill="1" applyBorder="1" applyAlignment="1">
      <alignment vertical="center"/>
    </xf>
    <xf numFmtId="0" fontId="10" fillId="7" borderId="12"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28" xfId="0" applyFont="1" applyFill="1" applyBorder="1" applyAlignment="1">
      <alignment horizontal="center" vertical="center" wrapText="1"/>
    </xf>
    <xf numFmtId="0" fontId="14" fillId="0" borderId="46" xfId="0" applyFont="1" applyBorder="1" applyAlignment="1">
      <alignment vertical="center" wrapText="1"/>
    </xf>
    <xf numFmtId="0" fontId="10" fillId="14" borderId="34" xfId="0" applyFont="1" applyFill="1" applyBorder="1" applyAlignment="1">
      <alignment horizontal="center" vertical="center" wrapText="1"/>
    </xf>
    <xf numFmtId="0" fontId="10" fillId="14" borderId="35" xfId="0" applyFont="1" applyFill="1" applyBorder="1" applyAlignment="1">
      <alignment horizontal="center" vertical="center" wrapText="1"/>
    </xf>
    <xf numFmtId="0" fontId="10" fillId="7" borderId="13" xfId="0" applyFont="1" applyFill="1" applyBorder="1" applyAlignment="1">
      <alignment vertical="center" wrapText="1"/>
    </xf>
    <xf numFmtId="0" fontId="10" fillId="7" borderId="36" xfId="0" applyFont="1" applyFill="1" applyBorder="1" applyAlignment="1">
      <alignment vertical="center" wrapText="1"/>
    </xf>
    <xf numFmtId="0" fontId="10" fillId="14" borderId="13" xfId="0" applyFont="1" applyFill="1" applyBorder="1" applyAlignment="1">
      <alignment vertical="center" wrapText="1"/>
    </xf>
    <xf numFmtId="0" fontId="10" fillId="14" borderId="36" xfId="0" applyFont="1" applyFill="1" applyBorder="1" applyAlignment="1">
      <alignment vertical="center" wrapText="1"/>
    </xf>
    <xf numFmtId="0" fontId="20" fillId="0" borderId="14" xfId="0" applyFont="1" applyBorder="1" applyAlignment="1">
      <alignment vertical="center"/>
    </xf>
    <xf numFmtId="0" fontId="20" fillId="0" borderId="15" xfId="0" applyFont="1" applyBorder="1" applyAlignment="1">
      <alignment vertical="center"/>
    </xf>
    <xf numFmtId="0" fontId="20" fillId="0" borderId="16" xfId="0" applyFont="1" applyBorder="1" applyAlignment="1">
      <alignment vertical="center"/>
    </xf>
    <xf numFmtId="0" fontId="20" fillId="0" borderId="16" xfId="0" applyFont="1" applyBorder="1" applyAlignment="1">
      <alignment vertical="center" wrapText="1"/>
    </xf>
    <xf numFmtId="0" fontId="10" fillId="0" borderId="15" xfId="0" applyFont="1" applyBorder="1" applyAlignment="1">
      <alignment vertical="center"/>
    </xf>
    <xf numFmtId="0" fontId="10" fillId="7" borderId="15" xfId="0" applyFont="1" applyFill="1" applyBorder="1" applyAlignment="1">
      <alignment vertical="center" wrapText="1"/>
    </xf>
    <xf numFmtId="0" fontId="10" fillId="7" borderId="16" xfId="0" applyFont="1" applyFill="1" applyBorder="1" applyAlignment="1">
      <alignment vertical="center" wrapText="1"/>
    </xf>
    <xf numFmtId="0" fontId="14" fillId="0" borderId="15" xfId="0" applyFont="1" applyBorder="1" applyAlignment="1">
      <alignment vertical="center"/>
    </xf>
    <xf numFmtId="0" fontId="14" fillId="0" borderId="16" xfId="0" applyFont="1" applyBorder="1" applyAlignment="1">
      <alignment vertical="center"/>
    </xf>
    <xf numFmtId="0" fontId="8" fillId="10" borderId="3" xfId="0" applyFont="1" applyFill="1" applyBorder="1" applyAlignment="1">
      <alignment vertical="center"/>
    </xf>
    <xf numFmtId="0" fontId="26" fillId="13" borderId="0" xfId="0" applyFont="1" applyFill="1" applyAlignment="1">
      <alignment vertical="center" wrapText="1"/>
    </xf>
    <xf numFmtId="0" fontId="8" fillId="10" borderId="0" xfId="0" applyFont="1" applyFill="1" applyAlignment="1">
      <alignment vertical="center" wrapText="1"/>
    </xf>
    <xf numFmtId="0" fontId="13" fillId="0" borderId="0" xfId="0" applyFont="1"/>
    <xf numFmtId="0" fontId="8" fillId="10" borderId="33" xfId="0" applyFont="1" applyFill="1" applyBorder="1" applyAlignment="1">
      <alignment horizontal="center" vertical="center" wrapText="1"/>
    </xf>
    <xf numFmtId="0" fontId="19" fillId="0" borderId="47" xfId="0" applyFont="1" applyBorder="1" applyAlignment="1">
      <alignment vertical="center"/>
    </xf>
    <xf numFmtId="0" fontId="19" fillId="7" borderId="0" xfId="0" applyFont="1" applyFill="1" applyAlignment="1">
      <alignment vertical="center"/>
    </xf>
    <xf numFmtId="0" fontId="25" fillId="7" borderId="0" xfId="0" applyFont="1" applyFill="1" applyAlignment="1">
      <alignment vertical="center"/>
    </xf>
    <xf numFmtId="0" fontId="10" fillId="7" borderId="0" xfId="0" applyFont="1" applyFill="1" applyAlignment="1">
      <alignment vertical="center"/>
    </xf>
    <xf numFmtId="0" fontId="10" fillId="7" borderId="3" xfId="0" applyFont="1" applyFill="1" applyBorder="1" applyAlignment="1">
      <alignment vertical="center"/>
    </xf>
    <xf numFmtId="0" fontId="20" fillId="7" borderId="0" xfId="0" applyFont="1" applyFill="1" applyAlignment="1">
      <alignment vertical="center"/>
    </xf>
    <xf numFmtId="0" fontId="18" fillId="7" borderId="3" xfId="0" applyFont="1" applyFill="1" applyBorder="1" applyAlignment="1">
      <alignment vertical="center"/>
    </xf>
    <xf numFmtId="0" fontId="24" fillId="7" borderId="0" xfId="0" applyFont="1" applyFill="1" applyAlignment="1">
      <alignment vertical="center" wrapText="1"/>
    </xf>
    <xf numFmtId="0" fontId="24" fillId="7" borderId="3" xfId="0" applyFont="1" applyFill="1" applyBorder="1" applyAlignment="1">
      <alignment vertical="center" wrapText="1"/>
    </xf>
    <xf numFmtId="0" fontId="24" fillId="7" borderId="47" xfId="0" applyFont="1" applyFill="1" applyBorder="1" applyAlignment="1">
      <alignment vertical="center"/>
    </xf>
    <xf numFmtId="0" fontId="24" fillId="0" borderId="47" xfId="0" applyFont="1" applyBorder="1" applyAlignment="1">
      <alignment vertical="center"/>
    </xf>
    <xf numFmtId="0" fontId="8" fillId="10" borderId="45" xfId="0" applyFont="1" applyFill="1" applyBorder="1" applyAlignment="1">
      <alignment horizontal="center" vertical="center" wrapText="1"/>
    </xf>
    <xf numFmtId="0" fontId="8" fillId="10" borderId="14" xfId="0" applyFont="1" applyFill="1" applyBorder="1" applyAlignment="1">
      <alignment horizontal="center" vertical="center"/>
    </xf>
    <xf numFmtId="0" fontId="8" fillId="10" borderId="13" xfId="0" applyFont="1" applyFill="1" applyBorder="1" applyAlignment="1">
      <alignment vertical="center"/>
    </xf>
    <xf numFmtId="0" fontId="8" fillId="10" borderId="8" xfId="0" applyFont="1" applyFill="1" applyBorder="1" applyAlignment="1">
      <alignment vertical="center"/>
    </xf>
    <xf numFmtId="0" fontId="14" fillId="0" borderId="13" xfId="0" applyFont="1" applyBorder="1" applyAlignment="1">
      <alignment vertical="center"/>
    </xf>
    <xf numFmtId="0" fontId="14" fillId="0" borderId="36" xfId="0" applyFont="1" applyBorder="1" applyAlignment="1">
      <alignment vertical="center"/>
    </xf>
    <xf numFmtId="0" fontId="14" fillId="0" borderId="39" xfId="0" applyFont="1" applyBorder="1" applyAlignment="1">
      <alignment vertical="center" wrapText="1"/>
    </xf>
    <xf numFmtId="0" fontId="14" fillId="0" borderId="9" xfId="0" applyFont="1" applyBorder="1" applyAlignment="1">
      <alignment vertical="center" wrapText="1"/>
    </xf>
    <xf numFmtId="0" fontId="14" fillId="0" borderId="36" xfId="0" applyFont="1" applyBorder="1" applyAlignment="1">
      <alignment vertical="center" wrapText="1"/>
    </xf>
    <xf numFmtId="0" fontId="24" fillId="0" borderId="44" xfId="0" applyFont="1" applyBorder="1" applyAlignment="1">
      <alignment vertical="center"/>
    </xf>
    <xf numFmtId="0" fontId="8" fillId="10" borderId="44" xfId="0" applyFont="1" applyFill="1" applyBorder="1" applyAlignment="1">
      <alignment vertical="center"/>
    </xf>
    <xf numFmtId="0" fontId="8" fillId="10" borderId="12" xfId="0" applyFont="1" applyFill="1" applyBorder="1" applyAlignment="1">
      <alignment vertical="center"/>
    </xf>
    <xf numFmtId="0" fontId="11" fillId="10" borderId="32" xfId="0" applyFont="1" applyFill="1" applyBorder="1" applyAlignment="1">
      <alignment vertical="center"/>
    </xf>
    <xf numFmtId="0" fontId="11" fillId="10" borderId="10" xfId="0" applyFont="1" applyFill="1" applyBorder="1" applyAlignment="1">
      <alignment vertical="center"/>
    </xf>
    <xf numFmtId="0" fontId="8" fillId="10" borderId="13" xfId="0" applyFont="1" applyFill="1" applyBorder="1" applyAlignment="1">
      <alignment horizontal="center" vertical="center"/>
    </xf>
    <xf numFmtId="0" fontId="8" fillId="10" borderId="8" xfId="0" applyFont="1" applyFill="1" applyBorder="1" applyAlignment="1">
      <alignment horizontal="center" vertical="center"/>
    </xf>
    <xf numFmtId="0" fontId="20" fillId="0" borderId="14" xfId="0" applyFont="1" applyBorder="1" applyAlignment="1">
      <alignment horizontal="center" vertical="center"/>
    </xf>
    <xf numFmtId="0" fontId="20" fillId="0" borderId="15" xfId="0" applyFont="1" applyBorder="1" applyAlignment="1">
      <alignment horizontal="center" vertical="center"/>
    </xf>
    <xf numFmtId="0" fontId="20" fillId="0" borderId="16" xfId="0" applyFont="1" applyBorder="1" applyAlignment="1">
      <alignment horizontal="center" vertical="center"/>
    </xf>
    <xf numFmtId="0" fontId="30" fillId="0" borderId="0" xfId="0" applyFont="1" applyAlignment="1">
      <alignment vertical="center"/>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14" xfId="0" applyFont="1" applyBorder="1" applyAlignment="1">
      <alignment vertical="center" wrapText="1"/>
    </xf>
    <xf numFmtId="0" fontId="13" fillId="0" borderId="26" xfId="0" applyFont="1" applyBorder="1" applyAlignment="1">
      <alignment vertical="center" wrapText="1"/>
    </xf>
    <xf numFmtId="0" fontId="35" fillId="0" borderId="0" xfId="0" applyFont="1" applyAlignment="1">
      <alignment vertical="center" wrapText="1"/>
    </xf>
    <xf numFmtId="0" fontId="35" fillId="0" borderId="14" xfId="0" applyFont="1" applyBorder="1" applyAlignment="1">
      <alignment vertical="center" wrapText="1"/>
    </xf>
    <xf numFmtId="0" fontId="35" fillId="0" borderId="26" xfId="0" applyFont="1" applyBorder="1" applyAlignment="1">
      <alignment vertical="center" wrapText="1"/>
    </xf>
    <xf numFmtId="0" fontId="10" fillId="0" borderId="14" xfId="0" applyFont="1" applyBorder="1" applyAlignment="1">
      <alignment vertical="center"/>
    </xf>
    <xf numFmtId="0" fontId="10" fillId="0" borderId="26" xfId="0" applyFont="1" applyBorder="1" applyAlignment="1">
      <alignment vertical="center"/>
    </xf>
    <xf numFmtId="0" fontId="13" fillId="0" borderId="14" xfId="0" applyFont="1" applyBorder="1" applyAlignment="1">
      <alignment vertical="center"/>
    </xf>
    <xf numFmtId="0" fontId="13" fillId="0" borderId="26" xfId="0" applyFont="1" applyBorder="1" applyAlignment="1">
      <alignment vertical="center"/>
    </xf>
    <xf numFmtId="0" fontId="20" fillId="11" borderId="14" xfId="0" applyFont="1" applyFill="1" applyBorder="1" applyAlignment="1">
      <alignment vertical="center"/>
    </xf>
    <xf numFmtId="0" fontId="20" fillId="11" borderId="15" xfId="0" applyFont="1" applyFill="1" applyBorder="1" applyAlignment="1">
      <alignment vertical="center"/>
    </xf>
    <xf numFmtId="0" fontId="20" fillId="11" borderId="26" xfId="0" applyFont="1" applyFill="1" applyBorder="1" applyAlignment="1">
      <alignment vertical="center"/>
    </xf>
    <xf numFmtId="0" fontId="13" fillId="0" borderId="13" xfId="0" applyFont="1" applyBorder="1" applyAlignment="1">
      <alignment vertical="center"/>
    </xf>
    <xf numFmtId="0" fontId="13" fillId="0" borderId="8" xfId="0" applyFont="1" applyBorder="1" applyAlignment="1">
      <alignment vertical="center"/>
    </xf>
    <xf numFmtId="0" fontId="13" fillId="0" borderId="44" xfId="0" applyFont="1" applyBorder="1" applyAlignment="1">
      <alignment vertical="center"/>
    </xf>
    <xf numFmtId="0" fontId="13" fillId="0" borderId="12" xfId="0" applyFont="1" applyBorder="1" applyAlignment="1">
      <alignment vertical="center"/>
    </xf>
    <xf numFmtId="0" fontId="13" fillId="0" borderId="32" xfId="0" applyFont="1" applyBorder="1" applyAlignment="1">
      <alignment vertical="center"/>
    </xf>
    <xf numFmtId="0" fontId="13" fillId="0" borderId="10" xfId="0" applyFont="1" applyBorder="1" applyAlignment="1">
      <alignment vertical="center"/>
    </xf>
    <xf numFmtId="0" fontId="35" fillId="0" borderId="14" xfId="0" applyFont="1" applyBorder="1" applyAlignment="1">
      <alignment vertical="center"/>
    </xf>
    <xf numFmtId="0" fontId="35" fillId="0" borderId="26" xfId="0" applyFont="1" applyBorder="1" applyAlignment="1">
      <alignment vertical="center"/>
    </xf>
    <xf numFmtId="0" fontId="8" fillId="11" borderId="14" xfId="0" applyFont="1" applyFill="1" applyBorder="1" applyAlignment="1">
      <alignment vertical="center"/>
    </xf>
    <xf numFmtId="0" fontId="8" fillId="11" borderId="15" xfId="0" applyFont="1" applyFill="1" applyBorder="1" applyAlignment="1">
      <alignment vertical="center"/>
    </xf>
    <xf numFmtId="0" fontId="8" fillId="11" borderId="26" xfId="0" applyFont="1" applyFill="1" applyBorder="1" applyAlignment="1">
      <alignment vertical="center"/>
    </xf>
    <xf numFmtId="0" fontId="35" fillId="0" borderId="13" xfId="0" applyFont="1" applyBorder="1" applyAlignment="1">
      <alignment horizontal="center" vertical="center"/>
    </xf>
    <xf numFmtId="0" fontId="35" fillId="0" borderId="8" xfId="0" applyFont="1" applyBorder="1" applyAlignment="1">
      <alignment horizontal="center" vertical="center"/>
    </xf>
    <xf numFmtId="0" fontId="35" fillId="0" borderId="44" xfId="0" applyFont="1" applyBorder="1" applyAlignment="1">
      <alignment vertical="center"/>
    </xf>
    <xf numFmtId="0" fontId="35" fillId="0" borderId="41" xfId="0" applyFont="1" applyBorder="1" applyAlignment="1">
      <alignment vertical="center"/>
    </xf>
    <xf numFmtId="0" fontId="35" fillId="0" borderId="12" xfId="0" applyFont="1" applyBorder="1" applyAlignment="1">
      <alignment vertical="center"/>
    </xf>
    <xf numFmtId="0" fontId="35" fillId="0" borderId="28" xfId="0" applyFont="1" applyBorder="1" applyAlignment="1">
      <alignment vertical="center"/>
    </xf>
    <xf numFmtId="0" fontId="35" fillId="0" borderId="34" xfId="0" applyFont="1" applyBorder="1" applyAlignment="1">
      <alignment horizontal="center" vertical="center" wrapText="1"/>
    </xf>
    <xf numFmtId="0" fontId="35" fillId="0" borderId="40" xfId="0" applyFont="1" applyBorder="1" applyAlignment="1">
      <alignment horizontal="center" vertical="center" wrapText="1"/>
    </xf>
    <xf numFmtId="0" fontId="13" fillId="0" borderId="16" xfId="0" applyFont="1" applyBorder="1" applyAlignment="1">
      <alignment vertical="center"/>
    </xf>
    <xf numFmtId="0" fontId="14" fillId="0" borderId="14" xfId="0" applyFont="1" applyBorder="1" applyAlignment="1">
      <alignment vertical="center" wrapText="1"/>
    </xf>
    <xf numFmtId="0" fontId="14" fillId="0" borderId="26" xfId="0" applyFont="1" applyBorder="1" applyAlignment="1">
      <alignment vertical="center" wrapText="1"/>
    </xf>
    <xf numFmtId="0" fontId="8" fillId="10" borderId="44" xfId="0" applyFont="1" applyFill="1" applyBorder="1" applyAlignment="1">
      <alignment horizontal="center" vertical="center"/>
    </xf>
    <xf numFmtId="0" fontId="8" fillId="10" borderId="32" xfId="0" applyFont="1" applyFill="1" applyBorder="1" applyAlignment="1">
      <alignment horizontal="center" vertical="center"/>
    </xf>
    <xf numFmtId="0" fontId="10" fillId="0" borderId="16" xfId="0" applyFont="1" applyBorder="1" applyAlignment="1">
      <alignment vertical="center"/>
    </xf>
    <xf numFmtId="0" fontId="8" fillId="10" borderId="43" xfId="0" applyFont="1" applyFill="1" applyBorder="1" applyAlignment="1">
      <alignment horizontal="center" vertical="center" wrapText="1"/>
    </xf>
    <xf numFmtId="0" fontId="8" fillId="10" borderId="42" xfId="0" applyFont="1" applyFill="1" applyBorder="1" applyAlignment="1">
      <alignment horizontal="center" vertical="center" wrapText="1"/>
    </xf>
    <xf numFmtId="0" fontId="8" fillId="10" borderId="48" xfId="0" applyFont="1" applyFill="1" applyBorder="1" applyAlignment="1">
      <alignment horizontal="center" vertical="center" wrapText="1"/>
    </xf>
    <xf numFmtId="0" fontId="8" fillId="10" borderId="46" xfId="0" applyFont="1" applyFill="1" applyBorder="1" applyAlignment="1">
      <alignment horizontal="center" vertical="center" wrapText="1"/>
    </xf>
    <xf numFmtId="0" fontId="8" fillId="11" borderId="49" xfId="0" applyFont="1" applyFill="1" applyBorder="1" applyAlignment="1">
      <alignment vertical="center"/>
    </xf>
    <xf numFmtId="0" fontId="8" fillId="11" borderId="50" xfId="0" applyFont="1" applyFill="1" applyBorder="1" applyAlignment="1">
      <alignment vertical="center"/>
    </xf>
    <xf numFmtId="0" fontId="8" fillId="11" borderId="51" xfId="0" applyFont="1" applyFill="1" applyBorder="1" applyAlignment="1">
      <alignment vertical="center"/>
    </xf>
    <xf numFmtId="0" fontId="13" fillId="0" borderId="14" xfId="0" applyFont="1" applyBorder="1" applyAlignment="1">
      <alignment horizontal="center" vertical="center"/>
    </xf>
    <xf numFmtId="0" fontId="13" fillId="0" borderId="26" xfId="0" applyFont="1" applyBorder="1" applyAlignment="1">
      <alignment horizontal="center" vertical="center"/>
    </xf>
    <xf numFmtId="0" fontId="8" fillId="10" borderId="41" xfId="0" applyFont="1" applyFill="1" applyBorder="1" applyAlignment="1">
      <alignment horizontal="center" vertical="center" wrapText="1"/>
    </xf>
    <xf numFmtId="0" fontId="8" fillId="10" borderId="34" xfId="0" applyFont="1" applyFill="1" applyBorder="1" applyAlignment="1">
      <alignment horizontal="center" vertical="center" wrapText="1"/>
    </xf>
    <xf numFmtId="0" fontId="8" fillId="10" borderId="35" xfId="0" applyFont="1" applyFill="1" applyBorder="1" applyAlignment="1">
      <alignment horizontal="center" vertical="center" wrapText="1"/>
    </xf>
    <xf numFmtId="0" fontId="13" fillId="0" borderId="45" xfId="0" applyFont="1" applyBorder="1" applyAlignment="1">
      <alignment horizontal="center" vertical="center"/>
    </xf>
    <xf numFmtId="0" fontId="13" fillId="0" borderId="15" xfId="0" applyFont="1" applyBorder="1" applyAlignment="1">
      <alignment horizontal="center" vertical="center"/>
    </xf>
    <xf numFmtId="0" fontId="14" fillId="0" borderId="43" xfId="0" applyFont="1" applyBorder="1" applyAlignment="1">
      <alignment vertical="center" wrapText="1"/>
    </xf>
    <xf numFmtId="0" fontId="14" fillId="0" borderId="42" xfId="0" applyFont="1" applyBorder="1" applyAlignment="1">
      <alignment vertical="center" wrapText="1"/>
    </xf>
    <xf numFmtId="0" fontId="14" fillId="0" borderId="12" xfId="0" applyFont="1" applyBorder="1" applyAlignment="1">
      <alignment vertical="center" wrapText="1"/>
    </xf>
    <xf numFmtId="0" fontId="14" fillId="0" borderId="28" xfId="0" applyFont="1" applyBorder="1" applyAlignment="1">
      <alignment vertical="center" wrapText="1"/>
    </xf>
    <xf numFmtId="0" fontId="8" fillId="10" borderId="36" xfId="0" applyFont="1" applyFill="1" applyBorder="1" applyAlignment="1">
      <alignment vertical="center"/>
    </xf>
    <xf numFmtId="0" fontId="8" fillId="10" borderId="16" xfId="0" applyFont="1" applyFill="1" applyBorder="1" applyAlignment="1">
      <alignment horizontal="center" vertical="center"/>
    </xf>
    <xf numFmtId="0" fontId="8" fillId="10" borderId="37" xfId="0" applyFont="1" applyFill="1" applyBorder="1" applyAlignment="1">
      <alignment horizontal="center" vertical="center" wrapText="1"/>
    </xf>
    <xf numFmtId="0" fontId="8" fillId="10" borderId="38" xfId="0" applyFont="1" applyFill="1" applyBorder="1" applyAlignment="1">
      <alignment horizontal="center" vertical="center" wrapText="1"/>
    </xf>
    <xf numFmtId="0" fontId="10" fillId="0" borderId="39" xfId="0" applyFont="1" applyBorder="1" applyAlignment="1">
      <alignment horizontal="center" vertical="center"/>
    </xf>
    <xf numFmtId="0" fontId="10" fillId="0" borderId="9" xfId="0" applyFont="1" applyBorder="1" applyAlignment="1">
      <alignment horizontal="center" vertical="center"/>
    </xf>
    <xf numFmtId="0" fontId="10" fillId="0" borderId="36" xfId="0" applyFont="1" applyBorder="1" applyAlignment="1">
      <alignment horizontal="center" vertical="center"/>
    </xf>
    <xf numFmtId="0" fontId="8" fillId="10" borderId="14" xfId="0" applyFont="1" applyFill="1" applyBorder="1" applyAlignment="1">
      <alignment vertical="center" wrapText="1"/>
    </xf>
    <xf numFmtId="0" fontId="8" fillId="10" borderId="26" xfId="0" applyFont="1" applyFill="1" applyBorder="1" applyAlignment="1">
      <alignment vertical="center" wrapText="1"/>
    </xf>
    <xf numFmtId="0" fontId="8" fillId="10" borderId="29" xfId="0" applyFont="1" applyFill="1" applyBorder="1" applyAlignment="1">
      <alignment horizontal="center" vertical="center" wrapText="1"/>
    </xf>
    <xf numFmtId="0" fontId="8" fillId="10" borderId="30" xfId="0" applyFont="1" applyFill="1" applyBorder="1" applyAlignment="1">
      <alignment horizontal="center" vertical="center" wrapText="1"/>
    </xf>
    <xf numFmtId="0" fontId="8" fillId="10" borderId="31" xfId="0" applyFont="1" applyFill="1" applyBorder="1" applyAlignment="1">
      <alignment horizontal="center" vertical="center" wrapText="1"/>
    </xf>
    <xf numFmtId="0" fontId="8" fillId="10" borderId="34" xfId="0" applyFont="1" applyFill="1" applyBorder="1" applyAlignment="1">
      <alignment horizontal="center" vertical="center"/>
    </xf>
    <xf numFmtId="0" fontId="8" fillId="10" borderId="35" xfId="0" applyFont="1" applyFill="1" applyBorder="1" applyAlignment="1">
      <alignment horizontal="center" vertical="center"/>
    </xf>
    <xf numFmtId="0" fontId="8" fillId="10" borderId="36" xfId="0" applyFont="1" applyFill="1" applyBorder="1" applyAlignment="1">
      <alignment horizontal="center" vertical="center"/>
    </xf>
    <xf numFmtId="0" fontId="8" fillId="10" borderId="40" xfId="0" applyFont="1" applyFill="1" applyBorder="1" applyAlignment="1">
      <alignment horizontal="center" vertical="center" wrapText="1"/>
    </xf>
    <xf numFmtId="0" fontId="10" fillId="0" borderId="8" xfId="0" applyFont="1" applyBorder="1" applyAlignment="1">
      <alignment horizontal="center" vertical="center"/>
    </xf>
    <xf numFmtId="0" fontId="8" fillId="10" borderId="41" xfId="0" applyFont="1" applyFill="1" applyBorder="1" applyAlignment="1">
      <alignment vertical="center"/>
    </xf>
    <xf numFmtId="0" fontId="8" fillId="10" borderId="42" xfId="0" applyFont="1" applyFill="1" applyBorder="1" applyAlignment="1">
      <alignment vertical="center"/>
    </xf>
    <xf numFmtId="0" fontId="19" fillId="0" borderId="43" xfId="0" applyFont="1" applyBorder="1" applyAlignment="1">
      <alignment vertical="center" wrapText="1"/>
    </xf>
    <xf numFmtId="0" fontId="19" fillId="0" borderId="0" xfId="0" applyFont="1" applyAlignment="1">
      <alignment vertical="center" wrapText="1"/>
    </xf>
    <xf numFmtId="9" fontId="35" fillId="0" borderId="69" xfId="0" applyNumberFormat="1" applyFont="1" applyBorder="1" applyAlignment="1">
      <alignment vertical="center" wrapText="1"/>
    </xf>
    <xf numFmtId="0" fontId="35" fillId="0" borderId="69" xfId="0" applyFont="1" applyBorder="1" applyAlignment="1">
      <alignment vertical="center" wrapText="1"/>
    </xf>
    <xf numFmtId="0" fontId="35" fillId="0" borderId="69" xfId="0" applyFont="1" applyBorder="1" applyAlignment="1">
      <alignment horizontal="justify" vertical="center" wrapText="1"/>
    </xf>
    <xf numFmtId="9" fontId="35" fillId="0" borderId="69" xfId="0" applyNumberFormat="1" applyFont="1" applyBorder="1" applyAlignment="1">
      <alignment horizontal="justify" vertical="center" wrapText="1"/>
    </xf>
    <xf numFmtId="0" fontId="35" fillId="0" borderId="69" xfId="0" applyFont="1" applyBorder="1" applyAlignment="1">
      <alignment horizontal="left" vertical="center" wrapText="1"/>
    </xf>
    <xf numFmtId="0" fontId="8" fillId="2" borderId="69" xfId="0" applyFont="1" applyFill="1" applyBorder="1" applyAlignment="1">
      <alignment horizontal="center" vertical="center" wrapText="1"/>
    </xf>
    <xf numFmtId="0" fontId="8" fillId="2" borderId="69" xfId="0" applyFont="1" applyFill="1" applyBorder="1" applyAlignment="1">
      <alignment vertical="center" wrapText="1"/>
    </xf>
    <xf numFmtId="0" fontId="63" fillId="0" borderId="69" xfId="0" applyFont="1" applyBorder="1" applyAlignment="1">
      <alignment vertical="center" wrapText="1"/>
    </xf>
    <xf numFmtId="9" fontId="63" fillId="0" borderId="69" xfId="0" applyNumberFormat="1" applyFont="1" applyBorder="1" applyAlignment="1">
      <alignment vertical="center" wrapText="1"/>
    </xf>
    <xf numFmtId="9" fontId="63" fillId="0" borderId="69" xfId="0" applyNumberFormat="1" applyFont="1" applyBorder="1" applyAlignment="1">
      <alignment vertical="center"/>
    </xf>
    <xf numFmtId="0" fontId="64" fillId="0" borderId="69" xfId="0" applyFont="1" applyBorder="1" applyAlignment="1">
      <alignment horizontal="left" vertical="center" wrapText="1"/>
    </xf>
    <xf numFmtId="0" fontId="8" fillId="20" borderId="69" xfId="0" applyFont="1" applyFill="1" applyBorder="1" applyAlignment="1">
      <alignment horizontal="left" vertical="center"/>
    </xf>
    <xf numFmtId="0" fontId="8" fillId="20" borderId="69" xfId="0" applyFont="1" applyFill="1" applyBorder="1" applyAlignment="1">
      <alignment horizontal="center" vertical="center"/>
    </xf>
    <xf numFmtId="0" fontId="8" fillId="20" borderId="69" xfId="0" applyFont="1" applyFill="1" applyBorder="1" applyAlignment="1">
      <alignment horizontal="center" vertical="center" wrapText="1"/>
    </xf>
    <xf numFmtId="0" fontId="8" fillId="20" borderId="69" xfId="0" applyFont="1" applyFill="1" applyBorder="1" applyAlignment="1">
      <alignment horizontal="center" vertical="center"/>
    </xf>
    <xf numFmtId="0" fontId="15" fillId="5" borderId="69" xfId="0" applyFont="1" applyFill="1" applyBorder="1" applyAlignment="1">
      <alignment vertical="center" wrapText="1"/>
    </xf>
    <xf numFmtId="0" fontId="15" fillId="5" borderId="69" xfId="0" applyFont="1" applyFill="1" applyBorder="1" applyAlignment="1">
      <alignment vertical="center"/>
    </xf>
    <xf numFmtId="167" fontId="33" fillId="5" borderId="69" xfId="1" applyNumberFormat="1" applyFont="1" applyFill="1" applyBorder="1" applyAlignment="1">
      <alignment horizontal="right" vertical="center"/>
    </xf>
    <xf numFmtId="0" fontId="15" fillId="9" borderId="69" xfId="0" applyFont="1" applyFill="1" applyBorder="1" applyAlignment="1">
      <alignment vertical="center" wrapText="1"/>
    </xf>
    <xf numFmtId="0" fontId="15" fillId="9" borderId="69" xfId="0" applyFont="1" applyFill="1" applyBorder="1" applyAlignment="1">
      <alignment vertical="center"/>
    </xf>
    <xf numFmtId="167" fontId="33" fillId="9" borderId="69" xfId="1" applyNumberFormat="1" applyFont="1" applyFill="1" applyBorder="1" applyAlignment="1">
      <alignment horizontal="right" vertical="center"/>
    </xf>
    <xf numFmtId="0" fontId="33" fillId="9" borderId="69" xfId="0" applyFont="1" applyFill="1" applyBorder="1" applyAlignment="1">
      <alignment vertical="center" wrapText="1"/>
    </xf>
    <xf numFmtId="0" fontId="33" fillId="7" borderId="69" xfId="0" applyFont="1" applyFill="1" applyBorder="1" applyAlignment="1">
      <alignment vertical="center" wrapText="1"/>
    </xf>
    <xf numFmtId="0" fontId="15" fillId="7" borderId="69" xfId="0" applyFont="1" applyFill="1" applyBorder="1" applyAlignment="1">
      <alignment vertical="center"/>
    </xf>
    <xf numFmtId="167" fontId="33" fillId="7" borderId="69" xfId="1" applyNumberFormat="1" applyFont="1" applyFill="1" applyBorder="1" applyAlignment="1">
      <alignment horizontal="right" vertical="center"/>
    </xf>
    <xf numFmtId="0" fontId="15" fillId="8" borderId="69" xfId="0" applyFont="1" applyFill="1" applyBorder="1" applyAlignment="1">
      <alignment vertical="center" wrapText="1"/>
    </xf>
    <xf numFmtId="0" fontId="15" fillId="8" borderId="69" xfId="0" applyFont="1" applyFill="1" applyBorder="1" applyAlignment="1">
      <alignment vertical="center"/>
    </xf>
    <xf numFmtId="167" fontId="33" fillId="8" borderId="69" xfId="1" applyNumberFormat="1" applyFont="1" applyFill="1" applyBorder="1" applyAlignment="1">
      <alignment horizontal="right" vertical="center"/>
    </xf>
    <xf numFmtId="0" fontId="15" fillId="7" borderId="69" xfId="0" applyFont="1" applyFill="1" applyBorder="1" applyAlignment="1">
      <alignment vertical="center" wrapText="1"/>
    </xf>
    <xf numFmtId="43" fontId="33" fillId="7" borderId="69" xfId="1" applyFont="1" applyFill="1" applyBorder="1" applyAlignment="1">
      <alignment horizontal="right" vertical="center"/>
    </xf>
    <xf numFmtId="167" fontId="33" fillId="5" borderId="69" xfId="1" applyNumberFormat="1" applyFont="1" applyFill="1" applyBorder="1" applyAlignment="1">
      <alignment vertical="center"/>
    </xf>
    <xf numFmtId="0" fontId="8" fillId="22" borderId="69" xfId="0" applyFont="1" applyFill="1" applyBorder="1" applyAlignment="1">
      <alignment vertical="center" wrapText="1"/>
    </xf>
    <xf numFmtId="0" fontId="8" fillId="22" borderId="69" xfId="0" applyFont="1" applyFill="1" applyBorder="1" applyAlignment="1">
      <alignment vertical="center"/>
    </xf>
    <xf numFmtId="0" fontId="8" fillId="22" borderId="69" xfId="0" applyFont="1" applyFill="1" applyBorder="1" applyAlignment="1">
      <alignment horizontal="center" vertical="center"/>
    </xf>
    <xf numFmtId="3" fontId="8" fillId="22" borderId="69" xfId="0" applyNumberFormat="1" applyFont="1" applyFill="1" applyBorder="1" applyAlignment="1">
      <alignment horizontal="right" vertical="center"/>
    </xf>
    <xf numFmtId="0" fontId="40" fillId="23" borderId="69" xfId="0" applyFont="1" applyFill="1" applyBorder="1" applyAlignment="1">
      <alignment vertical="center"/>
    </xf>
    <xf numFmtId="167" fontId="32" fillId="23" borderId="69" xfId="1" applyNumberFormat="1" applyFont="1" applyFill="1" applyBorder="1" applyAlignment="1">
      <alignment horizontal="right" vertical="center"/>
    </xf>
    <xf numFmtId="167" fontId="13" fillId="0" borderId="0" xfId="0" applyNumberFormat="1" applyFont="1"/>
    <xf numFmtId="0" fontId="8" fillId="20" borderId="0" xfId="0" applyFont="1" applyFill="1" applyAlignment="1">
      <alignment horizontal="center" vertical="center"/>
    </xf>
    <xf numFmtId="0" fontId="8" fillId="20" borderId="4" xfId="0" applyFont="1" applyFill="1" applyBorder="1" applyAlignment="1">
      <alignment horizontal="center" vertical="center"/>
    </xf>
    <xf numFmtId="0" fontId="8" fillId="20" borderId="4" xfId="0" applyFont="1" applyFill="1" applyBorder="1" applyAlignment="1">
      <alignment horizontal="right" vertical="center" wrapText="1"/>
    </xf>
    <xf numFmtId="0" fontId="8" fillId="20" borderId="2" xfId="0" applyFont="1" applyFill="1" applyBorder="1" applyAlignment="1">
      <alignment horizontal="center" vertical="center" wrapText="1"/>
    </xf>
    <xf numFmtId="0" fontId="41" fillId="20" borderId="67" xfId="6" applyFont="1" applyFill="1" applyBorder="1" applyAlignment="1">
      <alignment horizontal="center" vertical="center"/>
    </xf>
    <xf numFmtId="0" fontId="41" fillId="20" borderId="4" xfId="6" applyFont="1" applyFill="1" applyBorder="1" applyAlignment="1">
      <alignment horizontal="center" vertical="center" wrapText="1"/>
    </xf>
    <xf numFmtId="0" fontId="41" fillId="20" borderId="4" xfId="6" applyFont="1" applyFill="1" applyBorder="1" applyAlignment="1">
      <alignment horizontal="center" vertical="center"/>
    </xf>
    <xf numFmtId="167" fontId="41" fillId="20" borderId="4" xfId="1" applyNumberFormat="1" applyFont="1" applyFill="1" applyBorder="1" applyAlignment="1">
      <alignment horizontal="center" vertical="center" wrapText="1"/>
    </xf>
    <xf numFmtId="0" fontId="51" fillId="0" borderId="0" xfId="0" applyFont="1" applyAlignment="1">
      <alignment horizontal="right" vertical="center"/>
    </xf>
    <xf numFmtId="0" fontId="51" fillId="0" borderId="0" xfId="0" applyFont="1" applyAlignment="1">
      <alignment horizontal="right" vertical="center" wrapText="1"/>
    </xf>
    <xf numFmtId="165" fontId="51" fillId="0" borderId="0" xfId="3" applyNumberFormat="1" applyFont="1" applyAlignment="1">
      <alignment vertical="center"/>
    </xf>
    <xf numFmtId="0" fontId="51" fillId="0" borderId="0" xfId="0" applyFont="1" applyAlignment="1">
      <alignment horizontal="center" vertical="center"/>
    </xf>
    <xf numFmtId="0" fontId="66" fillId="0" borderId="0" xfId="0" applyFont="1" applyAlignment="1">
      <alignment vertical="center"/>
    </xf>
    <xf numFmtId="0" fontId="51" fillId="0" borderId="0" xfId="0" applyFont="1" applyAlignment="1">
      <alignment vertical="center"/>
    </xf>
    <xf numFmtId="0" fontId="67" fillId="0" borderId="0" xfId="0" applyFont="1"/>
  </cellXfs>
  <cellStyles count="21">
    <cellStyle name="Comma 2" xfId="20" xr:uid="{82D4C9F0-65C1-4833-995B-ED4CB554FCF2}"/>
    <cellStyle name="Lien hypertexte" xfId="2" builtinId="8"/>
    <cellStyle name="Lien hypertexte 2" xfId="14" xr:uid="{6FA9F4F4-638F-4C73-8DDA-767E3EE2C51F}"/>
    <cellStyle name="Milliers" xfId="1" builtinId="3"/>
    <cellStyle name="Milliers [0]" xfId="8" builtinId="6"/>
    <cellStyle name="Milliers 2" xfId="19" xr:uid="{32B41E9D-3DFD-4AD7-A8AA-06F2B6833270}"/>
    <cellStyle name="Normal" xfId="0" builtinId="0"/>
    <cellStyle name="Normal 12 3" xfId="11" xr:uid="{5F2EAAA2-2E74-459C-B2DA-9FD5F2949E60}"/>
    <cellStyle name="Normal 19" xfId="12" xr:uid="{585ECDB7-7F23-40EC-9C62-3A916D74AF9D}"/>
    <cellStyle name="Normal 2" xfId="5" xr:uid="{00000000-0005-0000-0000-000003000000}"/>
    <cellStyle name="Normal 2 2" xfId="15" xr:uid="{68C195D1-F3E3-44BA-825D-6FDDED1B5D49}"/>
    <cellStyle name="Normal 2 3" xfId="17" xr:uid="{954746D8-31AF-4260-97E0-6C396EDEE304}"/>
    <cellStyle name="Normal 2 4" xfId="10" xr:uid="{B38424BE-0D4C-4B4B-9F67-BB60171B48FD}"/>
    <cellStyle name="Normal 2 5" xfId="7" xr:uid="{00000000-0005-0000-0000-000004000000}"/>
    <cellStyle name="Normal 3" xfId="6" xr:uid="{00000000-0005-0000-0000-000005000000}"/>
    <cellStyle name="Normal 3 2" xfId="16" xr:uid="{EC20B78C-4B6D-41E1-BF49-A983CE319DA0}"/>
    <cellStyle name="Normal 32" xfId="4" xr:uid="{00000000-0005-0000-0000-000006000000}"/>
    <cellStyle name="Normal 4" xfId="9" xr:uid="{D2A9009E-F16B-4392-87E4-A54BC3B4C175}"/>
    <cellStyle name="Normal 5" xfId="3" xr:uid="{00000000-0005-0000-0000-000007000000}"/>
    <cellStyle name="Normal 5 2" xfId="13" xr:uid="{9181DDFD-9FB7-4912-8B05-FF98585AA0C8}"/>
    <cellStyle name="Normal 7" xfId="18" xr:uid="{C44E255B-C9C7-4A9C-AD77-A05B967D7586}"/>
  </cellStyles>
  <dxfs count="7">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colors>
    <mruColors>
      <color rgb="FFA4E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5</xdr:col>
      <xdr:colOff>770255</xdr:colOff>
      <xdr:row>43</xdr:row>
      <xdr:rowOff>128905</xdr:rowOff>
    </xdr:to>
    <xdr:pic>
      <xdr:nvPicPr>
        <xdr:cNvPr id="2" name="Image 1" descr="Une image contenant texte&#10;&#10;Description générée automatiquement">
          <a:extLst>
            <a:ext uri="{FF2B5EF4-FFF2-40B4-BE49-F238E27FC236}">
              <a16:creationId xmlns:a16="http://schemas.microsoft.com/office/drawing/2014/main" id="{30B08120-1361-4761-920F-87257B6EA91F}"/>
            </a:ext>
          </a:extLst>
        </xdr:cNvPr>
        <xdr:cNvPicPr>
          <a:picLocks noChangeAspect="1"/>
        </xdr:cNvPicPr>
      </xdr:nvPicPr>
      <xdr:blipFill>
        <a:blip xmlns:r="http://schemas.openxmlformats.org/officeDocument/2006/relationships" r:embed="rId1"/>
        <a:stretch>
          <a:fillRect/>
        </a:stretch>
      </xdr:blipFill>
      <xdr:spPr>
        <a:xfrm>
          <a:off x="8591550" y="371475"/>
          <a:ext cx="4627880" cy="7158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dobdocom-my.sharepoint.com/personal/f_mabrouk_bdo_tn/Documents/Bureau/Repertoire%20FM/ITIE%20BF%202020/Reporting/Pr&#233;final/Database%20ITIE%20BF%202020_pr&#233;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es"/>
      <sheetName val="Situation FD"/>
      <sheetName val="Transfert Supranationaux DGD"/>
      <sheetName val="Transfert Supranationaux DGTCP"/>
      <sheetName val="Déclaration Unilatérale DGD"/>
      <sheetName val="Déclaration Unilatérale DGI"/>
      <sheetName val="Déclaration Unilatérale DGTCP"/>
      <sheetName val="Production DGMG"/>
      <sheetName val="Production DGC"/>
      <sheetName val="Participation Publique DGMG"/>
      <sheetName val="Cours FCFA"/>
      <sheetName val="Déc Unilat STE 2018"/>
      <sheetName val="Déc Unilat FLUX 2018"/>
      <sheetName val="vérif"/>
      <sheetName val="3.1 &amp; 3.2"/>
      <sheetName val="3.3"/>
      <sheetName val="4.9"/>
      <sheetName val="Tab 4.9.8"/>
      <sheetName val="Situation des sociétés"/>
      <sheetName val="5.1"/>
      <sheetName val="5.2"/>
      <sheetName val="5.3"/>
      <sheetName val="5.4"/>
      <sheetName val="5.5"/>
      <sheetName val="PSO"/>
      <sheetName val="PSV"/>
      <sheetName val="PSDO - PSV"/>
      <sheetName val="Companies"/>
      <sheetName val="Lists"/>
      <sheetName val="1"/>
      <sheetName val="2"/>
      <sheetName val="3"/>
      <sheetName val="4"/>
      <sheetName val="5"/>
      <sheetName val="6"/>
      <sheetName val="7"/>
      <sheetName val="8"/>
      <sheetName val="9"/>
      <sheetName val="10"/>
      <sheetName val="11"/>
      <sheetName val="12"/>
      <sheetName val="13"/>
      <sheetName val="14"/>
      <sheetName val="15"/>
      <sheetName val="16"/>
      <sheetName val="17"/>
      <sheetName val="Rep by Comp"/>
      <sheetName val="Rep by tax"/>
      <sheetName val="Ajst by Comp (STE)"/>
      <sheetName val="Ajst by Comp (Gov)"/>
      <sheetName val="Total Ajust"/>
      <sheetName val="Unrec diff Co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7">
          <cell r="A7" t="str">
            <v>1- Droits de Douane et taxes assimilées</v>
          </cell>
        </row>
        <row r="8">
          <cell r="A8" t="str">
            <v>2- Pénalités</v>
          </cell>
        </row>
        <row r="9">
          <cell r="A9" t="str">
            <v>3- Impôt sur les Sociétés (IS)</v>
          </cell>
        </row>
        <row r="10">
          <cell r="A10" t="str">
            <v>4- Impôt Unique sur les Traitements et Salaires (IUTS)</v>
          </cell>
        </row>
        <row r="11">
          <cell r="A11" t="str">
            <v>5- Acomptes Provisionnels sur IS (AP - IS)</v>
          </cell>
        </row>
        <row r="12">
          <cell r="A12" t="str">
            <v>6- Taxe sur la Valeur Ajoutée (TVA)</v>
          </cell>
        </row>
        <row r="13">
          <cell r="A13" t="str">
            <v>7- Retenue à la source intérieur (RET / INT)</v>
          </cell>
        </row>
        <row r="14">
          <cell r="A14" t="str">
            <v>8- Impôt sur le Revenu des Capitaux Mobilières (IRCM)</v>
          </cell>
        </row>
        <row r="15">
          <cell r="A15" t="str">
            <v>9- Retenue à la source extérieur (RET / EXT)</v>
          </cell>
        </row>
        <row r="16">
          <cell r="A16" t="str">
            <v>10- Impôt sur les Bénéfices Industriels et Commerciaux (BIC)</v>
          </cell>
        </row>
        <row r="17">
          <cell r="A17" t="str">
            <v>11- Taxe Patronale d'Apprentissage (TPA)</v>
          </cell>
        </row>
        <row r="18">
          <cell r="A18" t="str">
            <v>12- Retenue de l’impôt sur Revenu Foncier (RET / IRF)</v>
          </cell>
        </row>
        <row r="19">
          <cell r="A19" t="str">
            <v>13- Minimum Forfaitaire de Perception (MFP)</v>
          </cell>
        </row>
        <row r="20">
          <cell r="A20" t="str">
            <v>14- Prélèvements à la source (PREL / INT)</v>
          </cell>
        </row>
        <row r="21">
          <cell r="A21" t="str">
            <v>15- Impôt sur les Revenus Fonciers (IRF)</v>
          </cell>
        </row>
        <row r="22">
          <cell r="A22" t="str">
            <v xml:space="preserve">16- Contribution des patentes </v>
          </cell>
        </row>
        <row r="23">
          <cell r="A23" t="str">
            <v>17- Taxe spécifique sur les revenus de transactions de titres miniers</v>
          </cell>
        </row>
        <row r="24">
          <cell r="A24" t="str">
            <v>18- Droit d'enregistemeent (DE)</v>
          </cell>
        </row>
        <row r="25">
          <cell r="A25" t="str">
            <v>19-  Taxe Foncière sur les Sociétés (TFS)</v>
          </cell>
        </row>
        <row r="26">
          <cell r="A26" t="str">
            <v>20- Remboursements de crédit de TVA (remboursement effectif) **</v>
          </cell>
        </row>
        <row r="27">
          <cell r="A27" t="str">
            <v>21- Taxe sur les Plus-Value de cession des titres miniers (TPVM)</v>
          </cell>
        </row>
        <row r="28">
          <cell r="A28" t="str">
            <v>22- Pénalités</v>
          </cell>
        </row>
        <row r="29">
          <cell r="A29" t="str">
            <v>23- Redevances proportionnelles (Royalties)</v>
          </cell>
        </row>
        <row r="30">
          <cell r="A30" t="str">
            <v>24- Taxe Superficiaire</v>
          </cell>
        </row>
        <row r="31">
          <cell r="A31" t="str">
            <v>25- Dividendes</v>
          </cell>
        </row>
        <row r="32">
          <cell r="A32" t="str">
            <v>26- Droits Fixes</v>
          </cell>
        </row>
        <row r="33">
          <cell r="A33" t="str">
            <v>27- Pénalités</v>
          </cell>
        </row>
        <row r="34">
          <cell r="A34" t="str">
            <v>28- Frais de dossier</v>
          </cell>
        </row>
        <row r="35">
          <cell r="A35" t="str">
            <v>29- Bonus de signature/Droits de cession</v>
          </cell>
        </row>
        <row r="36">
          <cell r="A36" t="str">
            <v>30- Prime de découverte/prime de production</v>
          </cell>
        </row>
        <row r="37">
          <cell r="A37" t="str">
            <v xml:space="preserve">31- Vente d'or saisi BNAF </v>
          </cell>
        </row>
        <row r="38">
          <cell r="A38" t="str">
            <v xml:space="preserve">32- Amendes/BNAF </v>
          </cell>
        </row>
        <row r="39">
          <cell r="A39" t="str">
            <v xml:space="preserve">33- Contribution au Fonds Minier de Développement Local (1%) </v>
          </cell>
        </row>
        <row r="40">
          <cell r="A40" t="str">
            <v xml:space="preserve">34- Frais de prestation ONASSIM </v>
          </cell>
        </row>
        <row r="41">
          <cell r="A41" t="str">
            <v xml:space="preserve">35- Taxe à l'exportation d’or </v>
          </cell>
        </row>
        <row r="42">
          <cell r="A42" t="str">
            <v xml:space="preserve">36- Produits des ventes d’or </v>
          </cell>
        </row>
        <row r="43">
          <cell r="A43" t="str">
            <v>37- Frais de prestation BUNEE</v>
          </cell>
        </row>
        <row r="44">
          <cell r="A44" t="str">
            <v>38- Frais de prestation BUMIGEB</v>
          </cell>
        </row>
        <row r="45">
          <cell r="A45" t="str">
            <v>39- Autres flux de paiements significatifs (&gt; 10 millions de FCFA)</v>
          </cell>
        </row>
        <row r="46">
          <cell r="A46" t="str">
            <v>40- Taxes payés directement aux collectivités (Taxes Communales)</v>
          </cell>
        </row>
        <row r="65">
          <cell r="A65" t="str">
            <v>Taxes payées non reportées</v>
          </cell>
        </row>
        <row r="66">
          <cell r="A66" t="str">
            <v>Taxes payées hors période de réconciliation</v>
          </cell>
        </row>
        <row r="67">
          <cell r="A67" t="str">
            <v>Taxes hors périmètre de réconciliation</v>
          </cell>
        </row>
        <row r="68">
          <cell r="A68" t="str">
            <v>Erreur de reporting (montant et détail)</v>
          </cell>
        </row>
        <row r="69">
          <cell r="A69" t="str">
            <v>Taxes reportées non payées</v>
          </cell>
        </row>
        <row r="70">
          <cell r="A70" t="str">
            <v>Montant doublement déclaré</v>
          </cell>
        </row>
        <row r="71">
          <cell r="A71" t="str">
            <v>Erreur de classification</v>
          </cell>
        </row>
        <row r="72">
          <cell r="A72" t="str">
            <v>Taxes payées sous un autre UFI</v>
          </cell>
        </row>
        <row r="73">
          <cell r="A73" t="str">
            <v>Différence de change</v>
          </cell>
        </row>
        <row r="77">
          <cell r="A77" t="str">
            <v>Taxes perçues non reportées par l'Etat</v>
          </cell>
        </row>
        <row r="78">
          <cell r="A78" t="str">
            <v>Montant doublement déclaré</v>
          </cell>
        </row>
        <row r="79">
          <cell r="A79" t="str">
            <v>Taxes perçues hors de la période de réconciliation</v>
          </cell>
        </row>
        <row r="80">
          <cell r="A80" t="str">
            <v>Erreur de reporting (montant et détail)</v>
          </cell>
        </row>
        <row r="81">
          <cell r="A81" t="str">
            <v>Taxe reportée par l'Etat non réellement encaissée</v>
          </cell>
        </row>
        <row r="82">
          <cell r="A82" t="str">
            <v>Erreur de classification</v>
          </cell>
        </row>
        <row r="83">
          <cell r="A83" t="str">
            <v>Taxes payées par une autre société</v>
          </cell>
        </row>
        <row r="84">
          <cell r="A84" t="str">
            <v>Taxes hors périmètre de réconciliation</v>
          </cell>
        </row>
        <row r="88">
          <cell r="A88" t="str">
            <v>FD non soumis par la Société</v>
          </cell>
        </row>
        <row r="89">
          <cell r="A89" t="str">
            <v>FD non soumis par l'Etat</v>
          </cell>
        </row>
        <row r="90">
          <cell r="A90" t="str">
            <v>Différences provenant de détail soumis par la société et non soumis par l'Etat d'un coté et détail soumis pas l'Etat et non soumis par la société de l'autre coté</v>
          </cell>
        </row>
        <row r="91">
          <cell r="A91" t="str">
            <v>Supporting documents do not match Govt Body report</v>
          </cell>
        </row>
        <row r="92">
          <cell r="A92" t="str">
            <v xml:space="preserve">Détail par quittance non soumis par l'Entreprise Extractive </v>
          </cell>
        </row>
        <row r="93">
          <cell r="A93" t="str">
            <v>Détail non soumis par l'Etat</v>
          </cell>
        </row>
        <row r="94">
          <cell r="A94" t="str">
            <v>Taxes non reportées par l'Entreprise Extractive</v>
          </cell>
        </row>
        <row r="95">
          <cell r="A95" t="str">
            <v>Taxes non reportées par l'Etat</v>
          </cell>
        </row>
        <row r="96">
          <cell r="A96" t="str">
            <v>Montants non reportés par l'Etat</v>
          </cell>
        </row>
        <row r="97">
          <cell r="A97" t="str">
            <v>Différence de classification</v>
          </cell>
        </row>
        <row r="98">
          <cell r="A98" t="str">
            <v>Montants non reportés par la société</v>
          </cell>
        </row>
        <row r="99">
          <cell r="A99" t="str">
            <v>Différence de change</v>
          </cell>
        </row>
        <row r="100">
          <cell r="A100" t="str">
            <v>Non significatif &lt; 500 000 FCFA</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burkinaphosphate.sepb@gmail.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sedar.com/FindCompanyDocuments.do" TargetMode="External"/><Relationship Id="rId3" Type="http://schemas.openxmlformats.org/officeDocument/2006/relationships/hyperlink" Target="https://www.zonebourse.com/cours/action/TREVALI-MINING-CORPORATIO-6714470/societe/" TargetMode="External"/><Relationship Id="rId7" Type="http://schemas.openxmlformats.org/officeDocument/2006/relationships/hyperlink" Target="https://www.sedar.com/FindCompanyDocuments.do" TargetMode="External"/><Relationship Id="rId2" Type="http://schemas.openxmlformats.org/officeDocument/2006/relationships/hyperlink" Target="https://www.sedar.com/FindCompanyDocuments.do" TargetMode="External"/><Relationship Id="rId1" Type="http://schemas.openxmlformats.org/officeDocument/2006/relationships/hyperlink" Target="https://s2.q4cdn.com/610165863/files/doc_downloads/FINAL-IMG-2020-Management-Information-Circular-May-29-2020-(1).pdf" TargetMode="External"/><Relationship Id="rId6" Type="http://schemas.openxmlformats.org/officeDocument/2006/relationships/hyperlink" Target="https://www.sedar.com/" TargetMode="External"/><Relationship Id="rId5" Type="http://schemas.openxmlformats.org/officeDocument/2006/relationships/hyperlink" Target="https://avesoro.com/corporate/board/" TargetMode="External"/><Relationship Id="rId4" Type="http://schemas.openxmlformats.org/officeDocument/2006/relationships/hyperlink" Target="https://www.zonebourse.com/cours/action/TERANGA-GOLD-CORPORATION-6864864/societe/" TargetMode="External"/><Relationship Id="rId9"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G21"/>
  <sheetViews>
    <sheetView showGridLines="0" tabSelected="1" zoomScaleNormal="100" workbookViewId="0">
      <selection activeCell="H18" sqref="H18"/>
    </sheetView>
  </sheetViews>
  <sheetFormatPr baseColWidth="10" defaultColWidth="11.5703125" defaultRowHeight="13.5" x14ac:dyDescent="0.3"/>
  <cols>
    <col min="1" max="1" width="3.28515625" style="22" bestFit="1" customWidth="1"/>
    <col min="2" max="2" width="31.7109375" style="22" customWidth="1"/>
    <col min="3" max="3" width="12.7109375" style="22" bestFit="1" customWidth="1"/>
    <col min="4" max="4" width="13.28515625" style="22" customWidth="1"/>
    <col min="5" max="5" width="15.28515625" style="22" customWidth="1"/>
    <col min="6" max="6" width="48.42578125" style="22" customWidth="1"/>
    <col min="7" max="16384" width="11.5703125" style="22"/>
  </cols>
  <sheetData>
    <row r="1" spans="1:7" ht="15" x14ac:dyDescent="0.3">
      <c r="A1" s="2" t="s">
        <v>54</v>
      </c>
    </row>
    <row r="3" spans="1:7" ht="54.75" thickBot="1" x14ac:dyDescent="0.35">
      <c r="A3" s="338" t="s">
        <v>25</v>
      </c>
      <c r="B3" s="338" t="s">
        <v>1</v>
      </c>
      <c r="C3" s="338" t="s">
        <v>27</v>
      </c>
      <c r="D3" s="338" t="s">
        <v>28</v>
      </c>
      <c r="E3" s="338" t="s">
        <v>29</v>
      </c>
      <c r="F3" s="338" t="s">
        <v>30</v>
      </c>
    </row>
    <row r="4" spans="1:7" ht="27" x14ac:dyDescent="0.3">
      <c r="A4" s="262">
        <v>1</v>
      </c>
      <c r="B4" s="262" t="s">
        <v>4</v>
      </c>
      <c r="C4" s="258">
        <v>39567</v>
      </c>
      <c r="D4" s="334">
        <v>9600000000</v>
      </c>
      <c r="E4" s="335" t="s">
        <v>31</v>
      </c>
      <c r="F4" s="259" t="s">
        <v>32</v>
      </c>
    </row>
    <row r="5" spans="1:7" ht="40.5" x14ac:dyDescent="0.3">
      <c r="A5" s="261">
        <v>2</v>
      </c>
      <c r="B5" s="261" t="s">
        <v>18</v>
      </c>
      <c r="C5" s="260">
        <v>40529</v>
      </c>
      <c r="D5" s="336" t="s">
        <v>33</v>
      </c>
      <c r="E5" s="337" t="s">
        <v>34</v>
      </c>
      <c r="F5" s="261" t="s">
        <v>1740</v>
      </c>
    </row>
    <row r="6" spans="1:7" ht="27" x14ac:dyDescent="0.3">
      <c r="A6" s="262">
        <v>3</v>
      </c>
      <c r="B6" s="262" t="s">
        <v>6</v>
      </c>
      <c r="C6" s="258" t="s">
        <v>35</v>
      </c>
      <c r="D6" s="334">
        <v>10000000</v>
      </c>
      <c r="E6" s="335" t="s">
        <v>36</v>
      </c>
      <c r="F6" s="262" t="s">
        <v>1737</v>
      </c>
    </row>
    <row r="7" spans="1:7" ht="27" x14ac:dyDescent="0.3">
      <c r="A7" s="261">
        <v>4</v>
      </c>
      <c r="B7" s="261" t="s">
        <v>19</v>
      </c>
      <c r="C7" s="260" t="s">
        <v>37</v>
      </c>
      <c r="D7" s="336">
        <v>10000000</v>
      </c>
      <c r="E7" s="337" t="s">
        <v>38</v>
      </c>
      <c r="F7" s="261" t="s">
        <v>1737</v>
      </c>
    </row>
    <row r="8" spans="1:7" ht="27" x14ac:dyDescent="0.3">
      <c r="A8" s="262">
        <v>5</v>
      </c>
      <c r="B8" s="262" t="s">
        <v>9</v>
      </c>
      <c r="C8" s="258">
        <v>41094</v>
      </c>
      <c r="D8" s="334">
        <v>52868570000</v>
      </c>
      <c r="E8" s="335" t="s">
        <v>39</v>
      </c>
      <c r="F8" s="262" t="s">
        <v>1737</v>
      </c>
    </row>
    <row r="9" spans="1:7" ht="27" x14ac:dyDescent="0.3">
      <c r="A9" s="261">
        <v>6</v>
      </c>
      <c r="B9" s="261" t="s">
        <v>10</v>
      </c>
      <c r="C9" s="260">
        <v>42675</v>
      </c>
      <c r="D9" s="336">
        <v>10000000</v>
      </c>
      <c r="E9" s="337" t="s">
        <v>40</v>
      </c>
      <c r="F9" s="261" t="s">
        <v>1737</v>
      </c>
    </row>
    <row r="10" spans="1:7" ht="27" x14ac:dyDescent="0.3">
      <c r="A10" s="262">
        <v>7</v>
      </c>
      <c r="B10" s="262" t="s">
        <v>11</v>
      </c>
      <c r="C10" s="258">
        <v>37552</v>
      </c>
      <c r="D10" s="334">
        <v>10000000</v>
      </c>
      <c r="E10" s="335" t="s">
        <v>41</v>
      </c>
      <c r="F10" s="262" t="s">
        <v>1738</v>
      </c>
    </row>
    <row r="11" spans="1:7" ht="27" x14ac:dyDescent="0.3">
      <c r="A11" s="261">
        <v>8</v>
      </c>
      <c r="B11" s="261" t="s">
        <v>12</v>
      </c>
      <c r="C11" s="260">
        <v>41932</v>
      </c>
      <c r="D11" s="336">
        <v>10000000</v>
      </c>
      <c r="E11" s="337" t="s">
        <v>43</v>
      </c>
      <c r="F11" s="261" t="s">
        <v>1739</v>
      </c>
    </row>
    <row r="12" spans="1:7" ht="40.5" x14ac:dyDescent="0.3">
      <c r="A12" s="262">
        <v>9</v>
      </c>
      <c r="B12" s="262" t="s">
        <v>13</v>
      </c>
      <c r="C12" s="258">
        <v>38279</v>
      </c>
      <c r="D12" s="334">
        <v>10000000</v>
      </c>
      <c r="E12" s="335" t="s">
        <v>44</v>
      </c>
      <c r="F12" s="262" t="s">
        <v>1740</v>
      </c>
    </row>
    <row r="13" spans="1:7" ht="54" x14ac:dyDescent="0.3">
      <c r="A13" s="261">
        <v>10</v>
      </c>
      <c r="B13" s="261" t="s">
        <v>14</v>
      </c>
      <c r="C13" s="260">
        <v>39161</v>
      </c>
      <c r="D13" s="336">
        <v>10000000</v>
      </c>
      <c r="E13" s="337" t="s">
        <v>45</v>
      </c>
      <c r="F13" s="261" t="s">
        <v>46</v>
      </c>
      <c r="G13" s="261"/>
    </row>
    <row r="14" spans="1:7" ht="27" x14ac:dyDescent="0.3">
      <c r="A14" s="262">
        <v>11</v>
      </c>
      <c r="B14" s="262" t="s">
        <v>20</v>
      </c>
      <c r="C14" s="258">
        <v>42712</v>
      </c>
      <c r="D14" s="334">
        <v>10000000</v>
      </c>
      <c r="E14" s="335" t="s">
        <v>47</v>
      </c>
      <c r="F14" s="262" t="s">
        <v>1738</v>
      </c>
      <c r="G14" s="261"/>
    </row>
    <row r="15" spans="1:7" ht="27" x14ac:dyDescent="0.3">
      <c r="A15" s="261">
        <v>12</v>
      </c>
      <c r="B15" s="261" t="s">
        <v>16</v>
      </c>
      <c r="C15" s="260">
        <v>41774</v>
      </c>
      <c r="D15" s="336">
        <v>10000000</v>
      </c>
      <c r="E15" s="337" t="s">
        <v>48</v>
      </c>
      <c r="F15" s="261" t="s">
        <v>1737</v>
      </c>
    </row>
    <row r="16" spans="1:7" ht="27" x14ac:dyDescent="0.3">
      <c r="A16" s="262">
        <v>13</v>
      </c>
      <c r="B16" s="262" t="s">
        <v>21</v>
      </c>
      <c r="C16" s="258">
        <v>42684</v>
      </c>
      <c r="D16" s="334">
        <v>10000000</v>
      </c>
      <c r="E16" s="335" t="s">
        <v>49</v>
      </c>
      <c r="F16" s="262" t="s">
        <v>1737</v>
      </c>
    </row>
    <row r="17" spans="1:6" ht="27" x14ac:dyDescent="0.3">
      <c r="A17" s="261">
        <v>14</v>
      </c>
      <c r="B17" s="261" t="s">
        <v>17</v>
      </c>
      <c r="C17" s="260">
        <v>42795</v>
      </c>
      <c r="D17" s="336">
        <v>10000000</v>
      </c>
      <c r="E17" s="337" t="s">
        <v>50</v>
      </c>
      <c r="F17" s="261" t="s">
        <v>1741</v>
      </c>
    </row>
    <row r="18" spans="1:6" ht="27" x14ac:dyDescent="0.3">
      <c r="A18" s="262">
        <v>15</v>
      </c>
      <c r="B18" s="262" t="s">
        <v>59</v>
      </c>
      <c r="C18" s="258">
        <v>42734</v>
      </c>
      <c r="D18" s="334">
        <v>10000000</v>
      </c>
      <c r="E18" s="335" t="s">
        <v>60</v>
      </c>
      <c r="F18" s="262" t="s">
        <v>2890</v>
      </c>
    </row>
    <row r="19" spans="1:6" ht="40.5" x14ac:dyDescent="0.3">
      <c r="A19" s="261">
        <v>16</v>
      </c>
      <c r="B19" s="261" t="s">
        <v>22</v>
      </c>
      <c r="C19" s="260">
        <v>43649</v>
      </c>
      <c r="D19" s="336" t="s">
        <v>33</v>
      </c>
      <c r="E19" s="337" t="s">
        <v>51</v>
      </c>
      <c r="F19" s="261" t="s">
        <v>1754</v>
      </c>
    </row>
    <row r="20" spans="1:6" ht="40.5" x14ac:dyDescent="0.3">
      <c r="A20" s="262">
        <v>17</v>
      </c>
      <c r="B20" s="262" t="s">
        <v>23</v>
      </c>
      <c r="C20" s="258" t="s">
        <v>1743</v>
      </c>
      <c r="D20" s="334">
        <v>910790000</v>
      </c>
      <c r="E20" s="335" t="s">
        <v>53</v>
      </c>
      <c r="F20" s="262" t="s">
        <v>1742</v>
      </c>
    </row>
    <row r="21" spans="1:6" x14ac:dyDescent="0.3">
      <c r="A21" s="125"/>
    </row>
  </sheetData>
  <conditionalFormatting sqref="A4:F20">
    <cfRule type="containsText" dxfId="6" priority="1" operator="containsText" text="Not">
      <formula>NOT(ISERROR(SEARCH("Not",A4)))</formula>
    </cfRule>
  </conditionalFormatting>
  <conditionalFormatting sqref="G13:G14">
    <cfRule type="containsText" dxfId="5" priority="39" operator="containsText" text="Not">
      <formula>NOT(ISERROR(SEARCH("Not",G13)))</formula>
    </cfRule>
  </conditionalFormatting>
  <hyperlinks>
    <hyperlink ref="F20" r:id="rId1" display="burkinaphosphate.sepb@gmail.com" xr:uid="{00000000-0004-0000-0000-000000000000}"/>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B20"/>
  <sheetViews>
    <sheetView zoomScale="90" zoomScaleNormal="90" workbookViewId="0">
      <selection activeCell="A2" sqref="A2"/>
    </sheetView>
  </sheetViews>
  <sheetFormatPr baseColWidth="10" defaultColWidth="11.5703125" defaultRowHeight="13.5" x14ac:dyDescent="0.3"/>
  <cols>
    <col min="1" max="1" width="12.42578125" style="22" customWidth="1"/>
    <col min="2" max="16384" width="11.5703125" style="22"/>
  </cols>
  <sheetData>
    <row r="1" spans="1:2" ht="15" x14ac:dyDescent="0.35">
      <c r="A1" s="1"/>
    </row>
    <row r="2" spans="1:2" ht="15" x14ac:dyDescent="0.3">
      <c r="A2" s="2" t="s">
        <v>1061</v>
      </c>
    </row>
    <row r="4" spans="1:2" x14ac:dyDescent="0.3">
      <c r="A4" s="22" t="s">
        <v>1718</v>
      </c>
      <c r="B4" s="23" t="s">
        <v>4</v>
      </c>
    </row>
    <row r="5" spans="1:2" x14ac:dyDescent="0.3">
      <c r="A5" s="22" t="s">
        <v>1719</v>
      </c>
      <c r="B5" s="23" t="s">
        <v>18</v>
      </c>
    </row>
    <row r="6" spans="1:2" x14ac:dyDescent="0.3">
      <c r="A6" s="22" t="s">
        <v>1720</v>
      </c>
      <c r="B6" s="23" t="s">
        <v>6</v>
      </c>
    </row>
    <row r="7" spans="1:2" x14ac:dyDescent="0.3">
      <c r="A7" s="22" t="s">
        <v>1721</v>
      </c>
      <c r="B7" s="23" t="s">
        <v>59</v>
      </c>
    </row>
    <row r="8" spans="1:2" x14ac:dyDescent="0.3">
      <c r="A8" s="22" t="s">
        <v>1722</v>
      </c>
      <c r="B8" s="23" t="s">
        <v>19</v>
      </c>
    </row>
    <row r="9" spans="1:2" x14ac:dyDescent="0.3">
      <c r="A9" s="22" t="s">
        <v>1723</v>
      </c>
      <c r="B9" s="23" t="s">
        <v>9</v>
      </c>
    </row>
    <row r="10" spans="1:2" x14ac:dyDescent="0.3">
      <c r="A10" s="22" t="s">
        <v>1724</v>
      </c>
      <c r="B10" s="23" t="s">
        <v>10</v>
      </c>
    </row>
    <row r="11" spans="1:2" x14ac:dyDescent="0.3">
      <c r="A11" s="22" t="s">
        <v>1725</v>
      </c>
      <c r="B11" s="23" t="s">
        <v>11</v>
      </c>
    </row>
    <row r="12" spans="1:2" x14ac:dyDescent="0.3">
      <c r="A12" s="22" t="s">
        <v>1726</v>
      </c>
      <c r="B12" s="23" t="s">
        <v>12</v>
      </c>
    </row>
    <row r="13" spans="1:2" x14ac:dyDescent="0.3">
      <c r="A13" s="22" t="s">
        <v>1727</v>
      </c>
      <c r="B13" s="23" t="s">
        <v>13</v>
      </c>
    </row>
    <row r="14" spans="1:2" x14ac:dyDescent="0.3">
      <c r="A14" s="22" t="s">
        <v>1728</v>
      </c>
      <c r="B14" s="23" t="s">
        <v>14</v>
      </c>
    </row>
    <row r="15" spans="1:2" x14ac:dyDescent="0.3">
      <c r="A15" s="22" t="s">
        <v>1729</v>
      </c>
      <c r="B15" s="23" t="s">
        <v>20</v>
      </c>
    </row>
    <row r="16" spans="1:2" x14ac:dyDescent="0.3">
      <c r="A16" s="22" t="s">
        <v>1730</v>
      </c>
      <c r="B16" s="23" t="s">
        <v>16</v>
      </c>
    </row>
    <row r="17" spans="1:2" x14ac:dyDescent="0.3">
      <c r="A17" s="22" t="s">
        <v>1731</v>
      </c>
      <c r="B17" s="23" t="s">
        <v>21</v>
      </c>
    </row>
    <row r="18" spans="1:2" x14ac:dyDescent="0.3">
      <c r="A18" s="22" t="s">
        <v>1732</v>
      </c>
      <c r="B18" s="23" t="s">
        <v>17</v>
      </c>
    </row>
    <row r="19" spans="1:2" x14ac:dyDescent="0.3">
      <c r="A19" s="22" t="s">
        <v>1733</v>
      </c>
      <c r="B19" s="23" t="s">
        <v>22</v>
      </c>
    </row>
    <row r="20" spans="1:2" x14ac:dyDescent="0.3">
      <c r="A20" s="22" t="s">
        <v>1734</v>
      </c>
      <c r="B20" s="23" t="s">
        <v>23</v>
      </c>
    </row>
  </sheetData>
  <phoneticPr fontId="12" type="noConversion"/>
  <hyperlinks>
    <hyperlink ref="B4" location="'Annexe 1'!_Toc64486648" display="ESSAKANE SA" xr:uid="{00000000-0004-0000-0900-000000000000}"/>
    <hyperlink ref="B5" location="'Annexe 10-(2)'!A1" display="BISSA GOLD  SA" xr:uid="{00000000-0004-0000-0900-000001000000}"/>
    <hyperlink ref="B7" location="'Annexe 10-(4)'!A1" display="GRYPHON MENERAL BURKINA FASO SARL" xr:uid="{00000000-0004-0000-0900-000002000000}"/>
    <hyperlink ref="B8" location="'Annexe 10-(5)'!A1" display="HOUNDE GOLD OPERATION  SA" xr:uid="{00000000-0004-0000-0900-000003000000}"/>
    <hyperlink ref="B9" location="'Annexe 10-(6)'!A1" display="RIVERSTONE KARMA SA" xr:uid="{00000000-0004-0000-0900-000004000000}"/>
    <hyperlink ref="B10" location="'Annexe 10-(7)'!A1" display="SEMAFO BOUNGOU SA" xr:uid="{00000000-0004-0000-0900-000005000000}"/>
    <hyperlink ref="B11" location="'Annexe 10-(8)'!A1" display="BURKINA MINING COMPANY SA (BMC)" xr:uid="{00000000-0004-0000-0900-000006000000}"/>
    <hyperlink ref="B12" location="'Annexe 10-(9)'!A1" display="ROXGOLD SANU   SA" xr:uid="{00000000-0004-0000-0900-000007000000}"/>
    <hyperlink ref="B13" location="'Annexe 10-(10)'!A1" display="SOMITA SA" xr:uid="{00000000-0004-0000-0900-000008000000}"/>
    <hyperlink ref="B14" location="'Annexe 10-(11)'!A1" display="NANTOU MINING BURKINA FASO SA" xr:uid="{00000000-0004-0000-0900-000009000000}"/>
    <hyperlink ref="B15" location="'Annexe 10-(12)'!A1" display="NETIANA MINING COMPANY(NMC)" xr:uid="{00000000-0004-0000-0900-00000A000000}"/>
    <hyperlink ref="B16" location="'Annexe 10-(13)'!A1" display="WAHGNION GOLD OPERATIONS SA" xr:uid="{00000000-0004-0000-0900-00000B000000}"/>
    <hyperlink ref="B17" location="'Annexe 10-(14)'!A1" display="BOUERE-DOHOUN GOLD OPERATION SA" xr:uid="{00000000-0004-0000-0900-00000C000000}"/>
    <hyperlink ref="B18" location="'Annexe 10-(15)'!A1" display="Société des Mines de Sanbrado" xr:uid="{00000000-0004-0000-0900-00000D000000}"/>
    <hyperlink ref="B19" location="'Annexe 10-(16)'!A1" display="NORDGOLD SAMTENGA SA" xr:uid="{00000000-0004-0000-0900-00000E000000}"/>
    <hyperlink ref="B20" location="'Annexe 10-17'!A1" display="Société d'Exploitation des Phosphates du Burkina (SEPB)" xr:uid="{00000000-0004-0000-0900-00000F000000}"/>
    <hyperlink ref="B6" location="'Annexe 10-(3)'!A1" display="SEMAFO BURKINA FASO SA" xr:uid="{00000000-0004-0000-0900-00001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K56"/>
  <sheetViews>
    <sheetView zoomScaleNormal="100" workbookViewId="0">
      <selection activeCell="I60" sqref="I60"/>
    </sheetView>
  </sheetViews>
  <sheetFormatPr baseColWidth="10" defaultColWidth="45.85546875" defaultRowHeight="11.25" x14ac:dyDescent="0.25"/>
  <cols>
    <col min="1" max="1" width="3.7109375" style="309" bestFit="1" customWidth="1"/>
    <col min="2" max="2" width="3" style="296" bestFit="1" customWidth="1"/>
    <col min="3" max="3" width="48.85546875" style="298" bestFit="1" customWidth="1"/>
    <col min="4" max="4" width="15" style="298" bestFit="1" customWidth="1"/>
    <col min="5" max="5" width="16.42578125" style="296" bestFit="1" customWidth="1"/>
    <col min="6" max="6" width="15" style="298" bestFit="1" customWidth="1"/>
    <col min="7" max="7" width="14.7109375" style="298" customWidth="1"/>
    <col min="8" max="8" width="15.7109375" style="298" customWidth="1"/>
    <col min="9" max="9" width="29.5703125" style="298" customWidth="1"/>
    <col min="10" max="10" width="15.140625" style="298" bestFit="1" customWidth="1"/>
    <col min="11" max="16384" width="45.85546875" style="298"/>
  </cols>
  <sheetData>
    <row r="1" spans="2:11" x14ac:dyDescent="0.25">
      <c r="C1" s="743" t="s">
        <v>26</v>
      </c>
      <c r="D1" s="743" t="s">
        <v>4</v>
      </c>
      <c r="E1" s="745"/>
      <c r="F1" s="746"/>
      <c r="G1" s="747"/>
      <c r="H1" s="746" t="s">
        <v>2873</v>
      </c>
      <c r="I1" s="746">
        <v>2021</v>
      </c>
    </row>
    <row r="2" spans="2:11" x14ac:dyDescent="0.25">
      <c r="C2" s="748"/>
      <c r="D2" s="747"/>
      <c r="E2" s="747"/>
      <c r="F2" s="747"/>
      <c r="G2" s="747"/>
      <c r="H2" s="747"/>
      <c r="I2" s="747"/>
    </row>
    <row r="3" spans="2:11" ht="13.5" x14ac:dyDescent="0.25">
      <c r="B3" s="456" t="s">
        <v>25</v>
      </c>
      <c r="C3" s="456" t="s">
        <v>902</v>
      </c>
      <c r="D3" s="456" t="s">
        <v>701</v>
      </c>
      <c r="E3" s="456"/>
      <c r="F3" s="456"/>
      <c r="G3" s="456" t="s">
        <v>2874</v>
      </c>
      <c r="H3" s="456"/>
      <c r="I3" s="456"/>
      <c r="J3" s="456" t="s">
        <v>2875</v>
      </c>
    </row>
    <row r="4" spans="2:11" ht="13.5" x14ac:dyDescent="0.25">
      <c r="B4" s="457"/>
      <c r="C4" s="457"/>
      <c r="D4" s="348" t="s">
        <v>2876</v>
      </c>
      <c r="E4" s="348" t="s">
        <v>2877</v>
      </c>
      <c r="F4" s="348" t="s">
        <v>2878</v>
      </c>
      <c r="G4" s="348" t="s">
        <v>2876</v>
      </c>
      <c r="H4" s="348" t="s">
        <v>2877</v>
      </c>
      <c r="I4" s="348" t="s">
        <v>2878</v>
      </c>
      <c r="J4" s="457"/>
    </row>
    <row r="5" spans="2:11" x14ac:dyDescent="0.25">
      <c r="B5" s="300"/>
      <c r="C5" s="300" t="s">
        <v>1132</v>
      </c>
      <c r="D5" s="301">
        <f t="shared" ref="D5:J5" si="0">D6+D7</f>
        <v>4525508584</v>
      </c>
      <c r="E5" s="301">
        <f t="shared" si="0"/>
        <v>6167975536</v>
      </c>
      <c r="F5" s="301">
        <f t="shared" si="0"/>
        <v>10693484120</v>
      </c>
      <c r="G5" s="301">
        <f t="shared" si="0"/>
        <v>15844188773</v>
      </c>
      <c r="H5" s="301">
        <f t="shared" si="0"/>
        <v>0</v>
      </c>
      <c r="I5" s="301">
        <f t="shared" si="0"/>
        <v>15844188773</v>
      </c>
      <c r="J5" s="301">
        <f t="shared" si="0"/>
        <v>-5150704653</v>
      </c>
    </row>
    <row r="6" spans="2:11" ht="13.5" x14ac:dyDescent="0.25">
      <c r="B6" s="304">
        <v>1</v>
      </c>
      <c r="C6" s="304" t="s">
        <v>1062</v>
      </c>
      <c r="D6" s="305">
        <v>4525508584</v>
      </c>
      <c r="E6" s="305">
        <v>6167975536</v>
      </c>
      <c r="F6" s="305">
        <v>10693484120</v>
      </c>
      <c r="G6" s="305">
        <v>15844188773</v>
      </c>
      <c r="H6" s="305"/>
      <c r="I6" s="305">
        <v>15844188773</v>
      </c>
      <c r="J6" s="305">
        <v>-5150704653</v>
      </c>
      <c r="K6" s="314"/>
    </row>
    <row r="7" spans="2:11" ht="13.5" x14ac:dyDescent="0.25">
      <c r="B7" s="306">
        <v>2</v>
      </c>
      <c r="C7" s="306" t="s">
        <v>910</v>
      </c>
      <c r="D7" s="307"/>
      <c r="E7" s="307">
        <v>0</v>
      </c>
      <c r="F7" s="307">
        <v>0</v>
      </c>
      <c r="G7" s="307">
        <v>0</v>
      </c>
      <c r="H7" s="307">
        <v>0</v>
      </c>
      <c r="I7" s="307">
        <v>0</v>
      </c>
      <c r="J7" s="307">
        <v>0</v>
      </c>
    </row>
    <row r="8" spans="2:11" x14ac:dyDescent="0.25">
      <c r="B8" s="300"/>
      <c r="C8" s="300" t="s">
        <v>1133</v>
      </c>
      <c r="D8" s="301">
        <f t="shared" ref="D8:I8" si="1">SUM(D9:D27)</f>
        <v>25225938113</v>
      </c>
      <c r="E8" s="301">
        <f t="shared" si="1"/>
        <v>5184539459</v>
      </c>
      <c r="F8" s="301">
        <f t="shared" si="1"/>
        <v>30410477572</v>
      </c>
      <c r="G8" s="301">
        <f t="shared" si="1"/>
        <v>31579493020</v>
      </c>
      <c r="H8" s="301">
        <f t="shared" si="1"/>
        <v>-1169017946</v>
      </c>
      <c r="I8" s="301">
        <f t="shared" si="1"/>
        <v>30410475074</v>
      </c>
      <c r="J8" s="301">
        <f>F8-I8</f>
        <v>2498</v>
      </c>
    </row>
    <row r="9" spans="2:11" ht="13.5" x14ac:dyDescent="0.25">
      <c r="B9" s="304">
        <v>3</v>
      </c>
      <c r="C9" s="304" t="s">
        <v>1075</v>
      </c>
      <c r="D9" s="305"/>
      <c r="E9" s="305">
        <v>5186303459</v>
      </c>
      <c r="F9" s="305">
        <v>5186303459</v>
      </c>
      <c r="G9" s="305">
        <v>5186303459</v>
      </c>
      <c r="H9" s="305"/>
      <c r="I9" s="305">
        <v>5186303459</v>
      </c>
      <c r="J9" s="305">
        <v>0</v>
      </c>
    </row>
    <row r="10" spans="2:11" ht="13.5" x14ac:dyDescent="0.25">
      <c r="B10" s="306">
        <v>4</v>
      </c>
      <c r="C10" s="306" t="s">
        <v>1063</v>
      </c>
      <c r="D10" s="307">
        <v>6720996926</v>
      </c>
      <c r="E10" s="307"/>
      <c r="F10" s="307">
        <v>6720996926</v>
      </c>
      <c r="G10" s="307">
        <v>6720996926</v>
      </c>
      <c r="H10" s="307"/>
      <c r="I10" s="307">
        <v>6720996926</v>
      </c>
      <c r="J10" s="307">
        <v>0</v>
      </c>
    </row>
    <row r="11" spans="2:11" ht="13.5" x14ac:dyDescent="0.25">
      <c r="B11" s="304">
        <v>5</v>
      </c>
      <c r="C11" s="304" t="s">
        <v>1071</v>
      </c>
      <c r="D11" s="305">
        <v>9413429000</v>
      </c>
      <c r="E11" s="305"/>
      <c r="F11" s="305">
        <v>9413429000</v>
      </c>
      <c r="G11" s="305">
        <v>9413429000</v>
      </c>
      <c r="H11" s="305"/>
      <c r="I11" s="305">
        <v>9413429000</v>
      </c>
      <c r="J11" s="305">
        <v>0</v>
      </c>
    </row>
    <row r="12" spans="2:11" ht="13.5" x14ac:dyDescent="0.25">
      <c r="B12" s="306">
        <v>6</v>
      </c>
      <c r="C12" s="306" t="s">
        <v>1064</v>
      </c>
      <c r="D12" s="307">
        <v>2315227492</v>
      </c>
      <c r="E12" s="307"/>
      <c r="F12" s="307">
        <v>2315227492</v>
      </c>
      <c r="G12" s="307">
        <v>2492648141</v>
      </c>
      <c r="H12" s="307">
        <v>-177420649</v>
      </c>
      <c r="I12" s="307">
        <v>2315227492</v>
      </c>
      <c r="J12" s="307">
        <v>0</v>
      </c>
    </row>
    <row r="13" spans="2:11" ht="13.5" x14ac:dyDescent="0.25">
      <c r="B13" s="304">
        <v>7</v>
      </c>
      <c r="C13" s="304" t="s">
        <v>1072</v>
      </c>
      <c r="D13" s="305">
        <v>881931046</v>
      </c>
      <c r="E13" s="305"/>
      <c r="F13" s="305">
        <v>881931046</v>
      </c>
      <c r="G13" s="305">
        <v>881931046</v>
      </c>
      <c r="H13" s="305"/>
      <c r="I13" s="305">
        <v>881931046</v>
      </c>
      <c r="J13" s="305">
        <v>0</v>
      </c>
      <c r="K13" s="314"/>
    </row>
    <row r="14" spans="2:11" ht="13.5" x14ac:dyDescent="0.25">
      <c r="B14" s="306">
        <v>8</v>
      </c>
      <c r="C14" s="306" t="s">
        <v>2879</v>
      </c>
      <c r="D14" s="307">
        <v>1359528285</v>
      </c>
      <c r="E14" s="307"/>
      <c r="F14" s="307">
        <v>1359528285</v>
      </c>
      <c r="G14" s="307">
        <v>1359528287</v>
      </c>
      <c r="H14" s="307"/>
      <c r="I14" s="307">
        <v>1359528287</v>
      </c>
      <c r="J14" s="307">
        <v>-2</v>
      </c>
    </row>
    <row r="15" spans="2:11" ht="13.5" x14ac:dyDescent="0.25">
      <c r="B15" s="304">
        <v>9</v>
      </c>
      <c r="C15" s="304" t="s">
        <v>1073</v>
      </c>
      <c r="D15" s="305">
        <v>1047854307</v>
      </c>
      <c r="E15" s="305"/>
      <c r="F15" s="305">
        <v>1047854307</v>
      </c>
      <c r="G15" s="305">
        <v>2044866824</v>
      </c>
      <c r="H15" s="305">
        <v>-997012517</v>
      </c>
      <c r="I15" s="305">
        <v>1047854307</v>
      </c>
      <c r="J15" s="305">
        <v>0</v>
      </c>
    </row>
    <row r="16" spans="2:11" ht="13.5" x14ac:dyDescent="0.25">
      <c r="B16" s="306">
        <v>10</v>
      </c>
      <c r="C16" s="306" t="s">
        <v>1135</v>
      </c>
      <c r="D16" s="307"/>
      <c r="E16" s="307"/>
      <c r="F16" s="307">
        <v>0</v>
      </c>
      <c r="G16" s="307">
        <v>0</v>
      </c>
      <c r="H16" s="307"/>
      <c r="I16" s="307">
        <v>0</v>
      </c>
      <c r="J16" s="307">
        <v>0</v>
      </c>
    </row>
    <row r="17" spans="2:10" ht="13.5" x14ac:dyDescent="0.25">
      <c r="B17" s="304">
        <v>11</v>
      </c>
      <c r="C17" s="304" t="s">
        <v>1074</v>
      </c>
      <c r="D17" s="305">
        <v>1321401198</v>
      </c>
      <c r="E17" s="305"/>
      <c r="F17" s="305">
        <v>1321401198</v>
      </c>
      <c r="G17" s="305">
        <v>1321401198</v>
      </c>
      <c r="H17" s="305"/>
      <c r="I17" s="305">
        <v>1321401198</v>
      </c>
      <c r="J17" s="305">
        <v>0</v>
      </c>
    </row>
    <row r="18" spans="2:10" ht="13.5" x14ac:dyDescent="0.25">
      <c r="B18" s="306">
        <v>12</v>
      </c>
      <c r="C18" s="306" t="s">
        <v>1065</v>
      </c>
      <c r="D18" s="307">
        <v>39840272</v>
      </c>
      <c r="E18" s="307"/>
      <c r="F18" s="307">
        <v>39840272</v>
      </c>
      <c r="G18" s="307">
        <v>39840272</v>
      </c>
      <c r="H18" s="307"/>
      <c r="I18" s="307">
        <v>39840272</v>
      </c>
      <c r="J18" s="307">
        <v>0</v>
      </c>
    </row>
    <row r="19" spans="2:10" ht="13.5" x14ac:dyDescent="0.25">
      <c r="B19" s="304">
        <v>13</v>
      </c>
      <c r="C19" s="304" t="s">
        <v>1076</v>
      </c>
      <c r="D19" s="305"/>
      <c r="E19" s="305"/>
      <c r="F19" s="305">
        <v>0</v>
      </c>
      <c r="G19" s="305"/>
      <c r="H19" s="305"/>
      <c r="I19" s="305">
        <v>0</v>
      </c>
      <c r="J19" s="305">
        <v>0</v>
      </c>
    </row>
    <row r="20" spans="2:10" ht="13.5" x14ac:dyDescent="0.25">
      <c r="B20" s="306">
        <v>14</v>
      </c>
      <c r="C20" s="306" t="s">
        <v>1136</v>
      </c>
      <c r="D20" s="307"/>
      <c r="E20" s="307"/>
      <c r="F20" s="307">
        <v>0</v>
      </c>
      <c r="G20" s="307"/>
      <c r="H20" s="307"/>
      <c r="I20" s="307">
        <v>0</v>
      </c>
      <c r="J20" s="307">
        <v>0</v>
      </c>
    </row>
    <row r="21" spans="2:10" ht="13.5" x14ac:dyDescent="0.25">
      <c r="B21" s="304">
        <v>15</v>
      </c>
      <c r="C21" s="304" t="s">
        <v>1077</v>
      </c>
      <c r="D21" s="305"/>
      <c r="E21" s="305"/>
      <c r="F21" s="305">
        <v>0</v>
      </c>
      <c r="G21" s="305"/>
      <c r="H21" s="305"/>
      <c r="I21" s="305">
        <v>0</v>
      </c>
      <c r="J21" s="305">
        <v>0</v>
      </c>
    </row>
    <row r="22" spans="2:10" ht="13.5" x14ac:dyDescent="0.25">
      <c r="B22" s="306">
        <v>16</v>
      </c>
      <c r="C22" s="306" t="s">
        <v>952</v>
      </c>
      <c r="D22" s="307">
        <v>1742471883</v>
      </c>
      <c r="E22" s="307"/>
      <c r="F22" s="307">
        <v>1742471883</v>
      </c>
      <c r="G22" s="307">
        <v>1742469383</v>
      </c>
      <c r="H22" s="307"/>
      <c r="I22" s="307">
        <v>1742469383</v>
      </c>
      <c r="J22" s="307">
        <v>2500</v>
      </c>
    </row>
    <row r="23" spans="2:10" ht="13.5" x14ac:dyDescent="0.25">
      <c r="B23" s="304">
        <v>17</v>
      </c>
      <c r="C23" s="304" t="s">
        <v>1138</v>
      </c>
      <c r="D23" s="305"/>
      <c r="E23" s="305"/>
      <c r="F23" s="305">
        <v>0</v>
      </c>
      <c r="G23" s="305"/>
      <c r="H23" s="305"/>
      <c r="I23" s="305">
        <v>0</v>
      </c>
      <c r="J23" s="305">
        <v>0</v>
      </c>
    </row>
    <row r="24" spans="2:10" ht="13.5" x14ac:dyDescent="0.25">
      <c r="B24" s="306">
        <v>18</v>
      </c>
      <c r="C24" s="306" t="s">
        <v>1771</v>
      </c>
      <c r="D24" s="307">
        <v>16265320</v>
      </c>
      <c r="E24" s="307">
        <v>-1764000</v>
      </c>
      <c r="F24" s="307">
        <v>14501320</v>
      </c>
      <c r="G24" s="307">
        <v>9086100</v>
      </c>
      <c r="H24" s="307">
        <v>5415220</v>
      </c>
      <c r="I24" s="307">
        <v>14501320</v>
      </c>
      <c r="J24" s="307">
        <v>0</v>
      </c>
    </row>
    <row r="25" spans="2:10" ht="13.5" x14ac:dyDescent="0.25">
      <c r="B25" s="304">
        <v>19</v>
      </c>
      <c r="C25" s="304" t="s">
        <v>2880</v>
      </c>
      <c r="D25" s="305">
        <v>166317384</v>
      </c>
      <c r="E25" s="305"/>
      <c r="F25" s="305">
        <v>166317384</v>
      </c>
      <c r="G25" s="305">
        <v>166317384</v>
      </c>
      <c r="H25" s="305"/>
      <c r="I25" s="305">
        <v>166317384</v>
      </c>
      <c r="J25" s="305">
        <v>0</v>
      </c>
    </row>
    <row r="26" spans="2:10" ht="13.5" x14ac:dyDescent="0.25">
      <c r="B26" s="306">
        <v>20</v>
      </c>
      <c r="C26" s="306" t="s">
        <v>2881</v>
      </c>
      <c r="D26" s="307"/>
      <c r="E26" s="307"/>
      <c r="F26" s="307">
        <v>0</v>
      </c>
      <c r="G26" s="307"/>
      <c r="H26" s="307"/>
      <c r="I26" s="307">
        <v>0</v>
      </c>
      <c r="J26" s="307">
        <v>0</v>
      </c>
    </row>
    <row r="27" spans="2:10" ht="13.5" x14ac:dyDescent="0.25">
      <c r="B27" s="304">
        <v>21</v>
      </c>
      <c r="C27" s="304" t="s">
        <v>910</v>
      </c>
      <c r="D27" s="305">
        <v>200675000</v>
      </c>
      <c r="E27" s="305"/>
      <c r="F27" s="305">
        <v>200675000</v>
      </c>
      <c r="G27" s="305">
        <v>200675000</v>
      </c>
      <c r="H27" s="305"/>
      <c r="I27" s="305">
        <v>200675000</v>
      </c>
      <c r="J27" s="305">
        <v>0</v>
      </c>
    </row>
    <row r="28" spans="2:10" x14ac:dyDescent="0.25">
      <c r="B28" s="300"/>
      <c r="C28" s="300" t="s">
        <v>1140</v>
      </c>
      <c r="D28" s="301">
        <f t="shared" ref="D28:J28" si="2">SUM(D29:D40)</f>
        <v>-3146257927.4690018</v>
      </c>
      <c r="E28" s="301">
        <f t="shared" si="2"/>
        <v>0</v>
      </c>
      <c r="F28" s="301">
        <f t="shared" si="2"/>
        <v>-3146257927.4690018</v>
      </c>
      <c r="G28" s="301">
        <f t="shared" si="2"/>
        <v>-3146257929.999999</v>
      </c>
      <c r="H28" s="301">
        <f t="shared" si="2"/>
        <v>0</v>
      </c>
      <c r="I28" s="301">
        <f t="shared" si="2"/>
        <v>-3146257929.999999</v>
      </c>
      <c r="J28" s="301">
        <f t="shared" si="2"/>
        <v>2.5309982299804688</v>
      </c>
    </row>
    <row r="29" spans="2:10" ht="13.5" x14ac:dyDescent="0.25">
      <c r="B29" s="306">
        <v>22</v>
      </c>
      <c r="C29" s="306" t="s">
        <v>1067</v>
      </c>
      <c r="D29" s="307">
        <v>-34195886111.469002</v>
      </c>
      <c r="E29" s="307"/>
      <c r="F29" s="307">
        <v>-34195886111.469002</v>
      </c>
      <c r="G29" s="307">
        <v>-34195886114</v>
      </c>
      <c r="H29" s="307"/>
      <c r="I29" s="307">
        <v>-34195886114</v>
      </c>
      <c r="J29" s="307">
        <v>2.5309982299804688</v>
      </c>
    </row>
    <row r="30" spans="2:10" ht="13.5" x14ac:dyDescent="0.25">
      <c r="B30" s="304">
        <v>23</v>
      </c>
      <c r="C30" s="304" t="s">
        <v>976</v>
      </c>
      <c r="D30" s="305">
        <v>23332061843</v>
      </c>
      <c r="E30" s="305"/>
      <c r="F30" s="305">
        <v>23332061843</v>
      </c>
      <c r="G30" s="305">
        <v>23332061843</v>
      </c>
      <c r="H30" s="305"/>
      <c r="I30" s="305">
        <v>23332061843</v>
      </c>
      <c r="J30" s="305">
        <v>0</v>
      </c>
    </row>
    <row r="31" spans="2:10" ht="13.5" x14ac:dyDescent="0.25">
      <c r="B31" s="306">
        <v>24</v>
      </c>
      <c r="C31" s="306" t="s">
        <v>1068</v>
      </c>
      <c r="D31" s="307">
        <v>1503000000</v>
      </c>
      <c r="E31" s="307"/>
      <c r="F31" s="307">
        <v>1503000000</v>
      </c>
      <c r="G31" s="307">
        <v>1503000000</v>
      </c>
      <c r="H31" s="307"/>
      <c r="I31" s="307">
        <v>1503000000</v>
      </c>
      <c r="J31" s="307">
        <v>0</v>
      </c>
    </row>
    <row r="32" spans="2:10" ht="13.5" x14ac:dyDescent="0.25">
      <c r="B32" s="304">
        <v>25</v>
      </c>
      <c r="C32" s="304" t="s">
        <v>985</v>
      </c>
      <c r="D32" s="305">
        <v>1546875000</v>
      </c>
      <c r="E32" s="305"/>
      <c r="F32" s="305">
        <v>1546875000</v>
      </c>
      <c r="G32" s="305">
        <v>1546875000</v>
      </c>
      <c r="H32" s="305"/>
      <c r="I32" s="305">
        <v>1546875000</v>
      </c>
      <c r="J32" s="305">
        <v>0</v>
      </c>
    </row>
    <row r="33" spans="2:11" ht="13.5" x14ac:dyDescent="0.25">
      <c r="B33" s="306">
        <v>26</v>
      </c>
      <c r="C33" s="306" t="s">
        <v>987</v>
      </c>
      <c r="D33" s="307"/>
      <c r="E33" s="307"/>
      <c r="F33" s="307">
        <v>0</v>
      </c>
      <c r="G33" s="307"/>
      <c r="H33" s="307"/>
      <c r="I33" s="307">
        <v>0</v>
      </c>
      <c r="J33" s="307">
        <v>0</v>
      </c>
    </row>
    <row r="34" spans="2:11" ht="13.5" x14ac:dyDescent="0.25">
      <c r="B34" s="304">
        <v>27</v>
      </c>
      <c r="C34" s="304" t="s">
        <v>910</v>
      </c>
      <c r="D34" s="305"/>
      <c r="E34" s="305"/>
      <c r="F34" s="305">
        <v>0</v>
      </c>
      <c r="G34" s="305"/>
      <c r="H34" s="305"/>
      <c r="I34" s="305">
        <v>0</v>
      </c>
      <c r="J34" s="305">
        <v>0</v>
      </c>
    </row>
    <row r="35" spans="2:11" ht="13.5" x14ac:dyDescent="0.25">
      <c r="B35" s="306">
        <v>28</v>
      </c>
      <c r="C35" s="306" t="s">
        <v>991</v>
      </c>
      <c r="D35" s="307"/>
      <c r="E35" s="307"/>
      <c r="F35" s="307">
        <v>0</v>
      </c>
      <c r="G35" s="307"/>
      <c r="H35" s="307"/>
      <c r="I35" s="307">
        <v>0</v>
      </c>
      <c r="J35" s="307">
        <v>0</v>
      </c>
    </row>
    <row r="36" spans="2:11" ht="13.5" x14ac:dyDescent="0.25">
      <c r="B36" s="304">
        <v>29</v>
      </c>
      <c r="C36" s="304" t="s">
        <v>1141</v>
      </c>
      <c r="D36" s="305"/>
      <c r="E36" s="305"/>
      <c r="F36" s="305">
        <v>0</v>
      </c>
      <c r="G36" s="305"/>
      <c r="H36" s="305"/>
      <c r="I36" s="305">
        <v>0</v>
      </c>
      <c r="J36" s="305">
        <v>0</v>
      </c>
    </row>
    <row r="37" spans="2:11" ht="13.5" x14ac:dyDescent="0.25">
      <c r="B37" s="306">
        <v>30</v>
      </c>
      <c r="C37" s="306" t="s">
        <v>1142</v>
      </c>
      <c r="D37" s="307"/>
      <c r="E37" s="307"/>
      <c r="F37" s="307">
        <v>0</v>
      </c>
      <c r="G37" s="307"/>
      <c r="H37" s="307"/>
      <c r="I37" s="307">
        <v>0</v>
      </c>
      <c r="J37" s="307">
        <v>0</v>
      </c>
    </row>
    <row r="38" spans="2:11" ht="13.5" x14ac:dyDescent="0.25">
      <c r="B38" s="304">
        <v>31</v>
      </c>
      <c r="C38" s="304" t="s">
        <v>993</v>
      </c>
      <c r="D38" s="305"/>
      <c r="E38" s="305"/>
      <c r="F38" s="305">
        <v>0</v>
      </c>
      <c r="G38" s="305"/>
      <c r="H38" s="305"/>
      <c r="I38" s="305">
        <v>0</v>
      </c>
      <c r="J38" s="305">
        <v>0</v>
      </c>
    </row>
    <row r="39" spans="2:11" ht="13.5" x14ac:dyDescent="0.25">
      <c r="B39" s="306">
        <v>32</v>
      </c>
      <c r="C39" s="306" t="s">
        <v>995</v>
      </c>
      <c r="D39" s="307"/>
      <c r="E39" s="307"/>
      <c r="F39" s="307">
        <v>0</v>
      </c>
      <c r="G39" s="307"/>
      <c r="H39" s="307"/>
      <c r="I39" s="307">
        <v>0</v>
      </c>
      <c r="J39" s="307">
        <v>0</v>
      </c>
    </row>
    <row r="40" spans="2:11" ht="13.5" x14ac:dyDescent="0.25">
      <c r="B40" s="304">
        <v>33</v>
      </c>
      <c r="C40" s="304" t="s">
        <v>997</v>
      </c>
      <c r="D40" s="305">
        <v>4667691341</v>
      </c>
      <c r="E40" s="305"/>
      <c r="F40" s="305">
        <v>4667691341</v>
      </c>
      <c r="G40" s="305">
        <v>4667691341.000001</v>
      </c>
      <c r="H40" s="305"/>
      <c r="I40" s="305">
        <v>4667691341.000001</v>
      </c>
      <c r="J40" s="305">
        <v>0</v>
      </c>
    </row>
    <row r="41" spans="2:11" x14ac:dyDescent="0.25">
      <c r="B41" s="300"/>
      <c r="C41" s="300" t="s">
        <v>1143</v>
      </c>
      <c r="D41" s="301">
        <f t="shared" ref="D41:J41" si="3">D42</f>
        <v>252000000</v>
      </c>
      <c r="E41" s="301">
        <f t="shared" si="3"/>
        <v>0</v>
      </c>
      <c r="F41" s="301">
        <f t="shared" si="3"/>
        <v>252000000</v>
      </c>
      <c r="G41" s="301">
        <f t="shared" si="3"/>
        <v>252000000</v>
      </c>
      <c r="H41" s="301">
        <f t="shared" si="3"/>
        <v>0</v>
      </c>
      <c r="I41" s="301">
        <f t="shared" si="3"/>
        <v>252000000</v>
      </c>
      <c r="J41" s="301">
        <f t="shared" si="3"/>
        <v>0</v>
      </c>
    </row>
    <row r="42" spans="2:11" ht="13.5" x14ac:dyDescent="0.25">
      <c r="B42" s="306">
        <v>34</v>
      </c>
      <c r="C42" s="306" t="s">
        <v>1000</v>
      </c>
      <c r="D42" s="307">
        <v>252000000</v>
      </c>
      <c r="E42" s="307"/>
      <c r="F42" s="307">
        <v>252000000</v>
      </c>
      <c r="G42" s="307">
        <v>252000000</v>
      </c>
      <c r="H42" s="307"/>
      <c r="I42" s="307">
        <v>252000000</v>
      </c>
      <c r="J42" s="307">
        <v>0</v>
      </c>
    </row>
    <row r="43" spans="2:11" x14ac:dyDescent="0.25">
      <c r="B43" s="300"/>
      <c r="C43" s="300" t="s">
        <v>113</v>
      </c>
      <c r="D43" s="301">
        <f t="shared" ref="D43:J43" si="4">D44+D45</f>
        <v>0</v>
      </c>
      <c r="E43" s="301">
        <f t="shared" si="4"/>
        <v>0</v>
      </c>
      <c r="F43" s="301">
        <f t="shared" si="4"/>
        <v>0</v>
      </c>
      <c r="G43" s="301">
        <f t="shared" si="4"/>
        <v>0</v>
      </c>
      <c r="H43" s="301">
        <f t="shared" si="4"/>
        <v>0</v>
      </c>
      <c r="I43" s="301">
        <f t="shared" si="4"/>
        <v>0</v>
      </c>
      <c r="J43" s="301">
        <f t="shared" si="4"/>
        <v>0</v>
      </c>
    </row>
    <row r="44" spans="2:11" ht="13.5" x14ac:dyDescent="0.25">
      <c r="B44" s="304">
        <v>35</v>
      </c>
      <c r="C44" s="304" t="s">
        <v>1003</v>
      </c>
      <c r="D44" s="305"/>
      <c r="E44" s="305">
        <v>0</v>
      </c>
      <c r="F44" s="305">
        <v>0</v>
      </c>
      <c r="G44" s="305"/>
      <c r="H44" s="305"/>
      <c r="I44" s="305">
        <v>0</v>
      </c>
      <c r="J44" s="305">
        <v>0</v>
      </c>
    </row>
    <row r="45" spans="2:11" ht="13.5" x14ac:dyDescent="0.25">
      <c r="B45" s="306">
        <v>36</v>
      </c>
      <c r="C45" s="306" t="s">
        <v>1005</v>
      </c>
      <c r="D45" s="307"/>
      <c r="E45" s="307">
        <v>0</v>
      </c>
      <c r="F45" s="307">
        <v>0</v>
      </c>
      <c r="G45" s="307"/>
      <c r="H45" s="307">
        <v>0</v>
      </c>
      <c r="I45" s="307">
        <v>0</v>
      </c>
      <c r="J45" s="307">
        <v>0</v>
      </c>
    </row>
    <row r="46" spans="2:11" x14ac:dyDescent="0.25">
      <c r="B46" s="300"/>
      <c r="C46" s="300" t="s">
        <v>2882</v>
      </c>
      <c r="D46" s="301">
        <f t="shared" ref="D46:J46" si="5">D47</f>
        <v>0</v>
      </c>
      <c r="E46" s="301">
        <f t="shared" si="5"/>
        <v>17414153</v>
      </c>
      <c r="F46" s="301">
        <f t="shared" si="5"/>
        <v>17414153</v>
      </c>
      <c r="G46" s="301">
        <f t="shared" si="5"/>
        <v>17414153</v>
      </c>
      <c r="H46" s="301">
        <f t="shared" si="5"/>
        <v>0</v>
      </c>
      <c r="I46" s="301">
        <f t="shared" si="5"/>
        <v>17414153</v>
      </c>
      <c r="J46" s="301">
        <f t="shared" si="5"/>
        <v>0</v>
      </c>
    </row>
    <row r="47" spans="2:11" ht="13.5" x14ac:dyDescent="0.25">
      <c r="B47" s="304">
        <v>37</v>
      </c>
      <c r="C47" s="304" t="s">
        <v>1008</v>
      </c>
      <c r="D47" s="305"/>
      <c r="E47" s="305">
        <v>17414153</v>
      </c>
      <c r="F47" s="305">
        <v>17414153</v>
      </c>
      <c r="G47" s="305">
        <v>17414153</v>
      </c>
      <c r="H47" s="305"/>
      <c r="I47" s="305">
        <v>17414153</v>
      </c>
      <c r="J47" s="305">
        <v>0</v>
      </c>
      <c r="K47" s="314"/>
    </row>
    <row r="48" spans="2:11" x14ac:dyDescent="0.25">
      <c r="B48" s="300"/>
      <c r="C48" s="300" t="s">
        <v>1146</v>
      </c>
      <c r="D48" s="301">
        <f t="shared" ref="D48:J48" si="6">D49</f>
        <v>3446680</v>
      </c>
      <c r="E48" s="301">
        <f t="shared" si="6"/>
        <v>0</v>
      </c>
      <c r="F48" s="301">
        <f t="shared" si="6"/>
        <v>3446680</v>
      </c>
      <c r="G48" s="301">
        <f t="shared" si="6"/>
        <v>3446680</v>
      </c>
      <c r="H48" s="301">
        <f t="shared" si="6"/>
        <v>0</v>
      </c>
      <c r="I48" s="301">
        <f t="shared" si="6"/>
        <v>3446680</v>
      </c>
      <c r="J48" s="301">
        <f t="shared" si="6"/>
        <v>0</v>
      </c>
    </row>
    <row r="49" spans="2:11" ht="13.5" x14ac:dyDescent="0.25">
      <c r="B49" s="306">
        <v>38</v>
      </c>
      <c r="C49" s="306" t="s">
        <v>1011</v>
      </c>
      <c r="D49" s="307">
        <v>3446680</v>
      </c>
      <c r="E49" s="307"/>
      <c r="F49" s="307">
        <v>3446680</v>
      </c>
      <c r="G49" s="307">
        <v>3446680</v>
      </c>
      <c r="H49" s="307"/>
      <c r="I49" s="307">
        <v>3446680</v>
      </c>
      <c r="J49" s="307">
        <v>0</v>
      </c>
    </row>
    <row r="50" spans="2:11" x14ac:dyDescent="0.25">
      <c r="B50" s="300"/>
      <c r="C50" s="300" t="s">
        <v>2883</v>
      </c>
      <c r="D50" s="301">
        <f t="shared" ref="D50:J50" si="7">D51</f>
        <v>3414000000</v>
      </c>
      <c r="E50" s="301">
        <f t="shared" si="7"/>
        <v>17523395258</v>
      </c>
      <c r="F50" s="301">
        <f t="shared" si="7"/>
        <v>20937395258</v>
      </c>
      <c r="G50" s="301">
        <f t="shared" si="7"/>
        <v>20937395258</v>
      </c>
      <c r="H50" s="301">
        <f t="shared" si="7"/>
        <v>0</v>
      </c>
      <c r="I50" s="301">
        <f t="shared" si="7"/>
        <v>20937395258</v>
      </c>
      <c r="J50" s="301">
        <f t="shared" si="7"/>
        <v>0</v>
      </c>
    </row>
    <row r="51" spans="2:11" ht="13.5" x14ac:dyDescent="0.25">
      <c r="B51" s="304">
        <v>39</v>
      </c>
      <c r="C51" s="304" t="s">
        <v>1069</v>
      </c>
      <c r="D51" s="305">
        <v>3414000000</v>
      </c>
      <c r="E51" s="305">
        <v>17523395258</v>
      </c>
      <c r="F51" s="305">
        <v>20937395258</v>
      </c>
      <c r="G51" s="305">
        <v>20937395258</v>
      </c>
      <c r="H51" s="305"/>
      <c r="I51" s="305">
        <v>20937395258</v>
      </c>
      <c r="J51" s="305">
        <v>0</v>
      </c>
    </row>
    <row r="52" spans="2:11" x14ac:dyDescent="0.25">
      <c r="B52" s="347"/>
      <c r="C52" s="300" t="s">
        <v>2929</v>
      </c>
      <c r="D52" s="301">
        <f>D53</f>
        <v>0</v>
      </c>
      <c r="E52" s="301">
        <f>E53</f>
        <v>0</v>
      </c>
      <c r="F52" s="301">
        <f>F53</f>
        <v>0</v>
      </c>
      <c r="G52" s="301">
        <f>G53</f>
        <v>0</v>
      </c>
      <c r="H52" s="301">
        <f>H53</f>
        <v>0</v>
      </c>
      <c r="I52" s="301"/>
      <c r="J52" s="301">
        <f>J53</f>
        <v>0</v>
      </c>
    </row>
    <row r="53" spans="2:11" ht="13.5" x14ac:dyDescent="0.25">
      <c r="B53" s="306">
        <v>40</v>
      </c>
      <c r="C53" s="306" t="s">
        <v>2930</v>
      </c>
      <c r="D53" s="307">
        <v>0</v>
      </c>
      <c r="E53" s="307">
        <v>0</v>
      </c>
      <c r="F53" s="307">
        <v>0</v>
      </c>
      <c r="G53" s="307">
        <v>0</v>
      </c>
      <c r="H53" s="307">
        <v>0</v>
      </c>
      <c r="I53" s="307">
        <v>0</v>
      </c>
      <c r="J53" s="307">
        <v>0</v>
      </c>
    </row>
    <row r="54" spans="2:11" x14ac:dyDescent="0.25">
      <c r="B54" s="300"/>
      <c r="C54" s="300" t="s">
        <v>1781</v>
      </c>
      <c r="D54" s="301">
        <f t="shared" ref="D54:J54" si="8">D55</f>
        <v>0</v>
      </c>
      <c r="E54" s="301">
        <f t="shared" si="8"/>
        <v>1081168025</v>
      </c>
      <c r="F54" s="301">
        <f t="shared" si="8"/>
        <v>1081168025</v>
      </c>
      <c r="G54" s="301">
        <f t="shared" si="8"/>
        <v>1081168025</v>
      </c>
      <c r="H54" s="301">
        <f t="shared" si="8"/>
        <v>0</v>
      </c>
      <c r="I54" s="301">
        <f t="shared" si="8"/>
        <v>1081168025</v>
      </c>
      <c r="J54" s="301">
        <f t="shared" si="8"/>
        <v>0</v>
      </c>
    </row>
    <row r="55" spans="2:11" ht="13.5" x14ac:dyDescent="0.25">
      <c r="B55" s="306">
        <v>41</v>
      </c>
      <c r="C55" s="306" t="s">
        <v>2931</v>
      </c>
      <c r="D55" s="307">
        <v>0</v>
      </c>
      <c r="E55" s="307">
        <v>1081168025</v>
      </c>
      <c r="F55" s="307">
        <v>1081168025</v>
      </c>
      <c r="G55" s="307">
        <v>1081168025</v>
      </c>
      <c r="H55" s="307">
        <v>0</v>
      </c>
      <c r="I55" s="307">
        <v>1081168025</v>
      </c>
      <c r="J55" s="307">
        <v>0</v>
      </c>
      <c r="K55" s="314"/>
    </row>
    <row r="56" spans="2:11" ht="13.5" x14ac:dyDescent="0.25">
      <c r="B56" s="458" t="s">
        <v>1070</v>
      </c>
      <c r="C56" s="458"/>
      <c r="D56" s="308">
        <f t="shared" ref="D56:J56" si="9">D5+D8+D28+D41+D43+D46+D48+D50+D52+D54</f>
        <v>30274635449.530998</v>
      </c>
      <c r="E56" s="308">
        <f t="shared" si="9"/>
        <v>29974492431</v>
      </c>
      <c r="F56" s="308">
        <f t="shared" si="9"/>
        <v>60249127880.530998</v>
      </c>
      <c r="G56" s="308">
        <f t="shared" si="9"/>
        <v>66568847979</v>
      </c>
      <c r="H56" s="308">
        <f t="shared" si="9"/>
        <v>-1169017946</v>
      </c>
      <c r="I56" s="308">
        <f t="shared" si="9"/>
        <v>65399830033</v>
      </c>
      <c r="J56" s="308">
        <f t="shared" si="9"/>
        <v>-5150702152.4690018</v>
      </c>
    </row>
  </sheetData>
  <mergeCells count="6">
    <mergeCell ref="J3:J4"/>
    <mergeCell ref="B56:C56"/>
    <mergeCell ref="B3:B4"/>
    <mergeCell ref="C3:C4"/>
    <mergeCell ref="D3:F3"/>
    <mergeCell ref="G3:I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K56"/>
  <sheetViews>
    <sheetView zoomScale="80" zoomScaleNormal="80" workbookViewId="0">
      <selection activeCell="C1" sqref="C1:I1"/>
    </sheetView>
  </sheetViews>
  <sheetFormatPr baseColWidth="10" defaultColWidth="45.85546875" defaultRowHeight="11.25" x14ac:dyDescent="0.25"/>
  <cols>
    <col min="1" max="1" width="6.5703125" style="309" customWidth="1"/>
    <col min="2" max="2" width="3" style="296" bestFit="1" customWidth="1"/>
    <col min="3" max="3" width="49.85546875" style="298" bestFit="1" customWidth="1"/>
    <col min="4" max="4" width="15.7109375" style="298" bestFit="1" customWidth="1"/>
    <col min="5" max="5" width="16" style="296" bestFit="1" customWidth="1"/>
    <col min="6" max="7" width="16" style="298" bestFit="1" customWidth="1"/>
    <col min="8" max="8" width="17.7109375" style="298" customWidth="1"/>
    <col min="9" max="9" width="16.140625" style="298" customWidth="1"/>
    <col min="10" max="10" width="16" style="298" bestFit="1" customWidth="1"/>
    <col min="11" max="16384" width="45.85546875" style="298"/>
  </cols>
  <sheetData>
    <row r="1" spans="2:11" ht="32.450000000000003" customHeight="1" x14ac:dyDescent="0.25">
      <c r="C1" s="743" t="s">
        <v>26</v>
      </c>
      <c r="D1" s="744" t="s">
        <v>18</v>
      </c>
      <c r="E1" s="745"/>
      <c r="F1" s="746"/>
      <c r="G1" s="747"/>
      <c r="H1" s="746" t="s">
        <v>2873</v>
      </c>
      <c r="I1" s="746">
        <v>2021</v>
      </c>
    </row>
    <row r="2" spans="2:11" x14ac:dyDescent="0.25">
      <c r="C2" s="299"/>
      <c r="E2" s="298"/>
    </row>
    <row r="3" spans="2:11" ht="13.5" x14ac:dyDescent="0.25">
      <c r="B3" s="456" t="s">
        <v>25</v>
      </c>
      <c r="C3" s="456" t="s">
        <v>902</v>
      </c>
      <c r="D3" s="456" t="s">
        <v>701</v>
      </c>
      <c r="E3" s="456"/>
      <c r="F3" s="456"/>
      <c r="G3" s="456" t="s">
        <v>2874</v>
      </c>
      <c r="H3" s="456"/>
      <c r="I3" s="456"/>
      <c r="J3" s="456" t="s">
        <v>2875</v>
      </c>
    </row>
    <row r="4" spans="2:11" ht="13.5" x14ac:dyDescent="0.25">
      <c r="B4" s="457"/>
      <c r="C4" s="457"/>
      <c r="D4" s="348" t="s">
        <v>2876</v>
      </c>
      <c r="E4" s="348" t="s">
        <v>2877</v>
      </c>
      <c r="F4" s="348" t="s">
        <v>2878</v>
      </c>
      <c r="G4" s="348" t="s">
        <v>2876</v>
      </c>
      <c r="H4" s="348" t="s">
        <v>2877</v>
      </c>
      <c r="I4" s="348" t="s">
        <v>2878</v>
      </c>
      <c r="J4" s="457"/>
    </row>
    <row r="5" spans="2:11" x14ac:dyDescent="0.25">
      <c r="B5" s="300"/>
      <c r="C5" s="300" t="s">
        <v>1132</v>
      </c>
      <c r="D5" s="301">
        <f t="shared" ref="D5:I5" si="0">+D6+D7</f>
        <v>0</v>
      </c>
      <c r="E5" s="301">
        <f t="shared" si="0"/>
        <v>7108788889</v>
      </c>
      <c r="F5" s="301">
        <f t="shared" si="0"/>
        <v>7108788889</v>
      </c>
      <c r="G5" s="301">
        <f t="shared" si="0"/>
        <v>7108788889</v>
      </c>
      <c r="H5" s="301">
        <f t="shared" si="0"/>
        <v>0</v>
      </c>
      <c r="I5" s="301">
        <f t="shared" si="0"/>
        <v>7108788889</v>
      </c>
      <c r="J5" s="301">
        <v>0</v>
      </c>
    </row>
    <row r="6" spans="2:11" ht="13.5" x14ac:dyDescent="0.25">
      <c r="B6" s="304">
        <v>1</v>
      </c>
      <c r="C6" s="304" t="s">
        <v>1062</v>
      </c>
      <c r="D6" s="305"/>
      <c r="E6" s="305">
        <v>7108788889</v>
      </c>
      <c r="F6" s="305">
        <v>7108788889</v>
      </c>
      <c r="G6" s="305">
        <v>7108788889</v>
      </c>
      <c r="H6" s="305"/>
      <c r="I6" s="305">
        <v>7108788889</v>
      </c>
      <c r="J6" s="305">
        <v>0</v>
      </c>
    </row>
    <row r="7" spans="2:11" ht="13.5" x14ac:dyDescent="0.25">
      <c r="B7" s="306">
        <v>2</v>
      </c>
      <c r="C7" s="306" t="s">
        <v>910</v>
      </c>
      <c r="D7" s="307">
        <v>0</v>
      </c>
      <c r="E7" s="307">
        <v>0</v>
      </c>
      <c r="F7" s="307">
        <v>0</v>
      </c>
      <c r="G7" s="307">
        <v>0</v>
      </c>
      <c r="H7" s="307">
        <v>0</v>
      </c>
      <c r="I7" s="307">
        <v>0</v>
      </c>
      <c r="J7" s="307">
        <v>0</v>
      </c>
    </row>
    <row r="8" spans="2:11" x14ac:dyDescent="0.25">
      <c r="B8" s="300"/>
      <c r="C8" s="300" t="s">
        <v>1133</v>
      </c>
      <c r="D8" s="301">
        <f t="shared" ref="D8:J8" si="1">SUM(D9:D27)</f>
        <v>9430147678</v>
      </c>
      <c r="E8" s="301">
        <f t="shared" si="1"/>
        <v>334425267</v>
      </c>
      <c r="F8" s="301">
        <f t="shared" si="1"/>
        <v>9764572945</v>
      </c>
      <c r="G8" s="301">
        <f t="shared" si="1"/>
        <v>9387672621</v>
      </c>
      <c r="H8" s="301">
        <f t="shared" si="1"/>
        <v>377074699</v>
      </c>
      <c r="I8" s="301">
        <f t="shared" si="1"/>
        <v>9764747320</v>
      </c>
      <c r="J8" s="301">
        <f t="shared" si="1"/>
        <v>-174375</v>
      </c>
    </row>
    <row r="9" spans="2:11" ht="13.5" x14ac:dyDescent="0.25">
      <c r="B9" s="304">
        <v>3</v>
      </c>
      <c r="C9" s="304" t="s">
        <v>1075</v>
      </c>
      <c r="D9" s="305"/>
      <c r="E9" s="305"/>
      <c r="F9" s="305">
        <v>0</v>
      </c>
      <c r="G9" s="305"/>
      <c r="H9" s="305"/>
      <c r="I9" s="305">
        <v>0</v>
      </c>
      <c r="J9" s="305">
        <v>0</v>
      </c>
    </row>
    <row r="10" spans="2:11" ht="13.5" x14ac:dyDescent="0.25">
      <c r="B10" s="306">
        <v>4</v>
      </c>
      <c r="C10" s="306" t="s">
        <v>1063</v>
      </c>
      <c r="D10" s="307">
        <v>2651176937</v>
      </c>
      <c r="E10" s="307">
        <v>195401084</v>
      </c>
      <c r="F10" s="307">
        <v>2846578021</v>
      </c>
      <c r="G10" s="307">
        <v>2846578021</v>
      </c>
      <c r="H10" s="307"/>
      <c r="I10" s="307">
        <v>2846578021</v>
      </c>
      <c r="J10" s="307">
        <v>0</v>
      </c>
      <c r="K10" s="314"/>
    </row>
    <row r="11" spans="2:11" ht="13.5" x14ac:dyDescent="0.25">
      <c r="B11" s="304">
        <v>5</v>
      </c>
      <c r="C11" s="304" t="s">
        <v>1071</v>
      </c>
      <c r="D11" s="305">
        <v>2711654339</v>
      </c>
      <c r="E11" s="305"/>
      <c r="F11" s="305">
        <v>2711654339</v>
      </c>
      <c r="G11" s="305">
        <v>2711654339</v>
      </c>
      <c r="H11" s="305"/>
      <c r="I11" s="305">
        <v>2711654339</v>
      </c>
      <c r="J11" s="305">
        <v>0</v>
      </c>
    </row>
    <row r="12" spans="2:11" ht="13.5" x14ac:dyDescent="0.25">
      <c r="B12" s="306">
        <v>6</v>
      </c>
      <c r="C12" s="306" t="s">
        <v>1064</v>
      </c>
      <c r="D12" s="307">
        <v>875776325</v>
      </c>
      <c r="E12" s="307">
        <v>5532817</v>
      </c>
      <c r="F12" s="307">
        <v>881309142</v>
      </c>
      <c r="G12" s="307">
        <v>881309142</v>
      </c>
      <c r="H12" s="307"/>
      <c r="I12" s="307">
        <v>881309142</v>
      </c>
      <c r="J12" s="307">
        <v>0</v>
      </c>
    </row>
    <row r="13" spans="2:11" ht="13.5" x14ac:dyDescent="0.25">
      <c r="B13" s="304">
        <v>7</v>
      </c>
      <c r="C13" s="304" t="s">
        <v>1072</v>
      </c>
      <c r="D13" s="305">
        <v>1126245108</v>
      </c>
      <c r="E13" s="305">
        <v>-790886805</v>
      </c>
      <c r="F13" s="305">
        <v>335358303</v>
      </c>
      <c r="G13" s="305">
        <v>335358303</v>
      </c>
      <c r="H13" s="305"/>
      <c r="I13" s="305">
        <v>335358303</v>
      </c>
      <c r="J13" s="305">
        <v>0</v>
      </c>
    </row>
    <row r="14" spans="2:11" ht="13.5" x14ac:dyDescent="0.25">
      <c r="B14" s="306">
        <v>8</v>
      </c>
      <c r="C14" s="306" t="s">
        <v>2879</v>
      </c>
      <c r="D14" s="307">
        <v>71100575</v>
      </c>
      <c r="E14" s="307"/>
      <c r="F14" s="307">
        <v>71100575</v>
      </c>
      <c r="G14" s="307">
        <v>71100575</v>
      </c>
      <c r="H14" s="307"/>
      <c r="I14" s="307">
        <v>71100575</v>
      </c>
      <c r="J14" s="307">
        <v>0</v>
      </c>
    </row>
    <row r="15" spans="2:11" ht="13.5" x14ac:dyDescent="0.25">
      <c r="B15" s="304">
        <v>9</v>
      </c>
      <c r="C15" s="304" t="s">
        <v>1073</v>
      </c>
      <c r="D15" s="305"/>
      <c r="E15" s="305">
        <v>879315930</v>
      </c>
      <c r="F15" s="305">
        <v>879315930</v>
      </c>
      <c r="G15" s="305">
        <v>879315930</v>
      </c>
      <c r="H15" s="305"/>
      <c r="I15" s="305">
        <v>879315930</v>
      </c>
      <c r="J15" s="305">
        <v>0</v>
      </c>
    </row>
    <row r="16" spans="2:11" ht="13.5" x14ac:dyDescent="0.25">
      <c r="B16" s="306">
        <v>10</v>
      </c>
      <c r="C16" s="306" t="s">
        <v>1135</v>
      </c>
      <c r="D16" s="307"/>
      <c r="E16" s="307"/>
      <c r="F16" s="307">
        <v>0</v>
      </c>
      <c r="G16" s="307">
        <v>0</v>
      </c>
      <c r="H16" s="307"/>
      <c r="I16" s="307">
        <v>0</v>
      </c>
      <c r="J16" s="307">
        <v>0</v>
      </c>
    </row>
    <row r="17" spans="2:10" ht="13.5" x14ac:dyDescent="0.25">
      <c r="B17" s="304">
        <v>11</v>
      </c>
      <c r="C17" s="304" t="s">
        <v>1074</v>
      </c>
      <c r="D17" s="305">
        <v>540743532</v>
      </c>
      <c r="E17" s="305">
        <v>42260241</v>
      </c>
      <c r="F17" s="305">
        <v>583003773</v>
      </c>
      <c r="G17" s="305">
        <v>583003773</v>
      </c>
      <c r="H17" s="305"/>
      <c r="I17" s="305">
        <v>583003773</v>
      </c>
      <c r="J17" s="305">
        <v>0</v>
      </c>
    </row>
    <row r="18" spans="2:10" ht="13.5" x14ac:dyDescent="0.25">
      <c r="B18" s="306">
        <v>12</v>
      </c>
      <c r="C18" s="306" t="s">
        <v>1065</v>
      </c>
      <c r="D18" s="307"/>
      <c r="E18" s="307"/>
      <c r="F18" s="307">
        <v>0</v>
      </c>
      <c r="G18" s="307"/>
      <c r="H18" s="307"/>
      <c r="I18" s="307">
        <v>0</v>
      </c>
      <c r="J18" s="307">
        <v>0</v>
      </c>
    </row>
    <row r="19" spans="2:10" ht="13.5" x14ac:dyDescent="0.25">
      <c r="B19" s="304">
        <v>13</v>
      </c>
      <c r="C19" s="304" t="s">
        <v>1076</v>
      </c>
      <c r="D19" s="305"/>
      <c r="E19" s="305"/>
      <c r="F19" s="305">
        <v>0</v>
      </c>
      <c r="G19" s="305"/>
      <c r="H19" s="305"/>
      <c r="I19" s="305">
        <v>0</v>
      </c>
      <c r="J19" s="305">
        <v>0</v>
      </c>
    </row>
    <row r="20" spans="2:10" ht="13.5" x14ac:dyDescent="0.25">
      <c r="B20" s="306">
        <v>14</v>
      </c>
      <c r="C20" s="306" t="s">
        <v>1136</v>
      </c>
      <c r="D20" s="307"/>
      <c r="E20" s="307"/>
      <c r="F20" s="307">
        <v>0</v>
      </c>
      <c r="G20" s="307"/>
      <c r="H20" s="307"/>
      <c r="I20" s="307">
        <v>0</v>
      </c>
      <c r="J20" s="307">
        <v>0</v>
      </c>
    </row>
    <row r="21" spans="2:10" ht="13.5" x14ac:dyDescent="0.25">
      <c r="B21" s="304">
        <v>15</v>
      </c>
      <c r="C21" s="304" t="s">
        <v>1077</v>
      </c>
      <c r="D21" s="305">
        <v>6529625</v>
      </c>
      <c r="E21" s="305"/>
      <c r="F21" s="305">
        <v>6529625</v>
      </c>
      <c r="G21" s="305">
        <v>6529625</v>
      </c>
      <c r="H21" s="305"/>
      <c r="I21" s="305">
        <v>6529625</v>
      </c>
      <c r="J21" s="305">
        <v>0</v>
      </c>
    </row>
    <row r="22" spans="2:10" ht="13.5" x14ac:dyDescent="0.25">
      <c r="B22" s="306">
        <v>16</v>
      </c>
      <c r="C22" s="306" t="s">
        <v>952</v>
      </c>
      <c r="D22" s="307">
        <v>1403954073</v>
      </c>
      <c r="E22" s="307"/>
      <c r="F22" s="307">
        <v>1403954073</v>
      </c>
      <c r="G22" s="307">
        <v>1026879374</v>
      </c>
      <c r="H22" s="307">
        <v>377074699</v>
      </c>
      <c r="I22" s="307">
        <v>1403954073</v>
      </c>
      <c r="J22" s="307">
        <v>0</v>
      </c>
    </row>
    <row r="23" spans="2:10" ht="13.5" x14ac:dyDescent="0.25">
      <c r="B23" s="304">
        <v>17</v>
      </c>
      <c r="C23" s="304" t="s">
        <v>1138</v>
      </c>
      <c r="D23" s="305"/>
      <c r="E23" s="305"/>
      <c r="F23" s="305">
        <v>0</v>
      </c>
      <c r="G23" s="305"/>
      <c r="H23" s="305"/>
      <c r="I23" s="305">
        <v>0</v>
      </c>
      <c r="J23" s="305">
        <v>0</v>
      </c>
    </row>
    <row r="24" spans="2:10" ht="13.5" x14ac:dyDescent="0.25">
      <c r="B24" s="306">
        <v>18</v>
      </c>
      <c r="C24" s="306" t="s">
        <v>1771</v>
      </c>
      <c r="D24" s="307"/>
      <c r="E24" s="307">
        <v>2802000</v>
      </c>
      <c r="F24" s="307">
        <v>2802000</v>
      </c>
      <c r="G24" s="307">
        <v>2802000</v>
      </c>
      <c r="H24" s="307"/>
      <c r="I24" s="307">
        <v>2802000</v>
      </c>
      <c r="J24" s="307">
        <v>0</v>
      </c>
    </row>
    <row r="25" spans="2:10" ht="13.5" x14ac:dyDescent="0.25">
      <c r="B25" s="304">
        <v>19</v>
      </c>
      <c r="C25" s="304" t="s">
        <v>2880</v>
      </c>
      <c r="D25" s="305">
        <v>42967164</v>
      </c>
      <c r="E25" s="305"/>
      <c r="F25" s="305">
        <v>42967164</v>
      </c>
      <c r="G25" s="305">
        <v>42967164</v>
      </c>
      <c r="H25" s="305"/>
      <c r="I25" s="305">
        <v>42967164</v>
      </c>
      <c r="J25" s="305">
        <v>0</v>
      </c>
    </row>
    <row r="26" spans="2:10" ht="13.5" x14ac:dyDescent="0.25">
      <c r="B26" s="306">
        <v>20</v>
      </c>
      <c r="C26" s="306" t="s">
        <v>2881</v>
      </c>
      <c r="D26" s="307"/>
      <c r="E26" s="307"/>
      <c r="F26" s="307">
        <v>0</v>
      </c>
      <c r="G26" s="307"/>
      <c r="H26" s="307"/>
      <c r="I26" s="307">
        <v>0</v>
      </c>
      <c r="J26" s="307">
        <v>0</v>
      </c>
    </row>
    <row r="27" spans="2:10" ht="13.5" x14ac:dyDescent="0.25">
      <c r="B27" s="304">
        <v>21</v>
      </c>
      <c r="C27" s="304" t="s">
        <v>910</v>
      </c>
      <c r="D27" s="305"/>
      <c r="E27" s="305"/>
      <c r="F27" s="305">
        <v>0</v>
      </c>
      <c r="G27" s="305">
        <v>174375</v>
      </c>
      <c r="H27" s="305"/>
      <c r="I27" s="305">
        <v>174375</v>
      </c>
      <c r="J27" s="305">
        <v>-174375</v>
      </c>
    </row>
    <row r="28" spans="2:10" x14ac:dyDescent="0.25">
      <c r="B28" s="300"/>
      <c r="C28" s="300" t="s">
        <v>1140</v>
      </c>
      <c r="D28" s="301">
        <f t="shared" ref="D28:I28" si="2">SUM(D29:D40)</f>
        <v>21595420534</v>
      </c>
      <c r="E28" s="301">
        <f t="shared" si="2"/>
        <v>975714562</v>
      </c>
      <c r="F28" s="301">
        <f t="shared" si="2"/>
        <v>22571135096</v>
      </c>
      <c r="G28" s="301">
        <f t="shared" si="2"/>
        <v>19908684737</v>
      </c>
      <c r="H28" s="301">
        <f t="shared" si="2"/>
        <v>0</v>
      </c>
      <c r="I28" s="301">
        <f t="shared" si="2"/>
        <v>19908684737</v>
      </c>
      <c r="J28" s="301">
        <f>SUM(J29:J42)</f>
        <v>2662450359</v>
      </c>
    </row>
    <row r="29" spans="2:10" ht="13.5" x14ac:dyDescent="0.25">
      <c r="B29" s="306">
        <v>22</v>
      </c>
      <c r="C29" s="306" t="s">
        <v>1067</v>
      </c>
      <c r="D29" s="307"/>
      <c r="E29" s="307"/>
      <c r="F29" s="307">
        <v>0</v>
      </c>
      <c r="G29" s="307">
        <v>-4662450359</v>
      </c>
      <c r="H29" s="307"/>
      <c r="I29" s="307">
        <v>-4662450359</v>
      </c>
      <c r="J29" s="307">
        <v>4662450359</v>
      </c>
    </row>
    <row r="30" spans="2:10" ht="13.5" x14ac:dyDescent="0.25">
      <c r="B30" s="304">
        <v>23</v>
      </c>
      <c r="C30" s="304" t="s">
        <v>976</v>
      </c>
      <c r="D30" s="305">
        <v>10533348787</v>
      </c>
      <c r="E30" s="305">
        <v>975714562</v>
      </c>
      <c r="F30" s="305">
        <v>11509063349</v>
      </c>
      <c r="G30" s="305">
        <v>11509063349</v>
      </c>
      <c r="H30" s="305"/>
      <c r="I30" s="305">
        <v>11509063349</v>
      </c>
      <c r="J30" s="305">
        <v>0</v>
      </c>
    </row>
    <row r="31" spans="2:10" ht="13.5" x14ac:dyDescent="0.25">
      <c r="B31" s="306">
        <v>24</v>
      </c>
      <c r="C31" s="306" t="s">
        <v>1068</v>
      </c>
      <c r="D31" s="307">
        <v>2160565068</v>
      </c>
      <c r="E31" s="307"/>
      <c r="F31" s="307">
        <v>2160565068</v>
      </c>
      <c r="G31" s="307">
        <v>2160565068</v>
      </c>
      <c r="H31" s="307"/>
      <c r="I31" s="307">
        <v>2160565068</v>
      </c>
      <c r="J31" s="307">
        <v>0</v>
      </c>
    </row>
    <row r="32" spans="2:10" ht="13.5" x14ac:dyDescent="0.25">
      <c r="B32" s="304">
        <v>25</v>
      </c>
      <c r="C32" s="304" t="s">
        <v>985</v>
      </c>
      <c r="D32" s="305">
        <v>7665000000</v>
      </c>
      <c r="E32" s="305"/>
      <c r="F32" s="305">
        <v>7665000000</v>
      </c>
      <c r="G32" s="305">
        <v>7665000000</v>
      </c>
      <c r="H32" s="305"/>
      <c r="I32" s="305">
        <v>7665000000</v>
      </c>
      <c r="J32" s="305">
        <v>0</v>
      </c>
    </row>
    <row r="33" spans="2:10" ht="13.5" x14ac:dyDescent="0.25">
      <c r="B33" s="306">
        <v>26</v>
      </c>
      <c r="C33" s="306" t="s">
        <v>987</v>
      </c>
      <c r="D33" s="307">
        <v>15000000</v>
      </c>
      <c r="E33" s="307"/>
      <c r="F33" s="307">
        <v>15000000</v>
      </c>
      <c r="G33" s="307">
        <v>15000000</v>
      </c>
      <c r="H33" s="307"/>
      <c r="I33" s="307">
        <v>15000000</v>
      </c>
      <c r="J33" s="307">
        <v>0</v>
      </c>
    </row>
    <row r="34" spans="2:10" ht="13.5" x14ac:dyDescent="0.25">
      <c r="B34" s="304">
        <v>27</v>
      </c>
      <c r="C34" s="304" t="s">
        <v>910</v>
      </c>
      <c r="D34" s="305"/>
      <c r="E34" s="305"/>
      <c r="F34" s="305">
        <v>0</v>
      </c>
      <c r="G34" s="305"/>
      <c r="H34" s="305"/>
      <c r="I34" s="305">
        <v>0</v>
      </c>
      <c r="J34" s="305">
        <v>0</v>
      </c>
    </row>
    <row r="35" spans="2:10" ht="13.5" x14ac:dyDescent="0.25">
      <c r="B35" s="306">
        <v>28</v>
      </c>
      <c r="C35" s="306" t="s">
        <v>991</v>
      </c>
      <c r="D35" s="307"/>
      <c r="E35" s="307"/>
      <c r="F35" s="307">
        <v>0</v>
      </c>
      <c r="G35" s="307"/>
      <c r="H35" s="307"/>
      <c r="I35" s="307">
        <v>0</v>
      </c>
      <c r="J35" s="307">
        <v>0</v>
      </c>
    </row>
    <row r="36" spans="2:10" ht="13.5" x14ac:dyDescent="0.25">
      <c r="B36" s="304">
        <v>29</v>
      </c>
      <c r="C36" s="304" t="s">
        <v>1141</v>
      </c>
      <c r="D36" s="305"/>
      <c r="E36" s="305"/>
      <c r="F36" s="305">
        <v>0</v>
      </c>
      <c r="G36" s="305"/>
      <c r="H36" s="305"/>
      <c r="I36" s="305">
        <v>0</v>
      </c>
      <c r="J36" s="305">
        <v>0</v>
      </c>
    </row>
    <row r="37" spans="2:10" ht="13.5" x14ac:dyDescent="0.25">
      <c r="B37" s="306">
        <v>30</v>
      </c>
      <c r="C37" s="306" t="s">
        <v>1142</v>
      </c>
      <c r="D37" s="307"/>
      <c r="E37" s="307"/>
      <c r="F37" s="307">
        <v>0</v>
      </c>
      <c r="G37" s="307"/>
      <c r="H37" s="307"/>
      <c r="I37" s="307">
        <v>0</v>
      </c>
      <c r="J37" s="307">
        <v>0</v>
      </c>
    </row>
    <row r="38" spans="2:10" ht="13.5" x14ac:dyDescent="0.25">
      <c r="B38" s="304">
        <v>31</v>
      </c>
      <c r="C38" s="304" t="s">
        <v>993</v>
      </c>
      <c r="D38" s="305"/>
      <c r="E38" s="305"/>
      <c r="F38" s="305">
        <v>0</v>
      </c>
      <c r="G38" s="305"/>
      <c r="H38" s="305"/>
      <c r="I38" s="305">
        <v>0</v>
      </c>
      <c r="J38" s="305">
        <v>0</v>
      </c>
    </row>
    <row r="39" spans="2:10" ht="13.5" x14ac:dyDescent="0.25">
      <c r="B39" s="306">
        <v>32</v>
      </c>
      <c r="C39" s="306" t="s">
        <v>995</v>
      </c>
      <c r="D39" s="307"/>
      <c r="E39" s="307"/>
      <c r="F39" s="307">
        <v>0</v>
      </c>
      <c r="G39" s="307"/>
      <c r="H39" s="307"/>
      <c r="I39" s="307">
        <v>0</v>
      </c>
      <c r="J39" s="307">
        <v>0</v>
      </c>
    </row>
    <row r="40" spans="2:10" ht="13.5" x14ac:dyDescent="0.25">
      <c r="B40" s="304">
        <v>33</v>
      </c>
      <c r="C40" s="304" t="s">
        <v>997</v>
      </c>
      <c r="D40" s="305">
        <v>1221506679</v>
      </c>
      <c r="E40" s="305"/>
      <c r="F40" s="305">
        <v>1221506679</v>
      </c>
      <c r="G40" s="305">
        <v>3221506679</v>
      </c>
      <c r="H40" s="305"/>
      <c r="I40" s="305">
        <v>3221506679</v>
      </c>
      <c r="J40" s="305">
        <v>-2000000000</v>
      </c>
    </row>
    <row r="41" spans="2:10" x14ac:dyDescent="0.25">
      <c r="B41" s="300"/>
      <c r="C41" s="300" t="s">
        <v>1143</v>
      </c>
      <c r="D41" s="301">
        <f t="shared" ref="D41:J41" si="3">D42</f>
        <v>0</v>
      </c>
      <c r="E41" s="301">
        <f t="shared" si="3"/>
        <v>0</v>
      </c>
      <c r="F41" s="301">
        <f t="shared" si="3"/>
        <v>0</v>
      </c>
      <c r="G41" s="301">
        <f t="shared" si="3"/>
        <v>0</v>
      </c>
      <c r="H41" s="301">
        <f t="shared" si="3"/>
        <v>0</v>
      </c>
      <c r="I41" s="301">
        <f t="shared" si="3"/>
        <v>0</v>
      </c>
      <c r="J41" s="301">
        <f t="shared" si="3"/>
        <v>0</v>
      </c>
    </row>
    <row r="42" spans="2:10" ht="13.5" x14ac:dyDescent="0.25">
      <c r="B42" s="306">
        <v>34</v>
      </c>
      <c r="C42" s="306" t="s">
        <v>1000</v>
      </c>
      <c r="D42" s="307"/>
      <c r="E42" s="307">
        <v>0</v>
      </c>
      <c r="F42" s="307">
        <v>0</v>
      </c>
      <c r="G42" s="307"/>
      <c r="H42" s="307">
        <v>0</v>
      </c>
      <c r="I42" s="307">
        <v>0</v>
      </c>
      <c r="J42" s="307">
        <v>0</v>
      </c>
    </row>
    <row r="43" spans="2:10" x14ac:dyDescent="0.25">
      <c r="B43" s="300"/>
      <c r="C43" s="300" t="s">
        <v>113</v>
      </c>
      <c r="D43" s="301">
        <f t="shared" ref="D43:J43" si="4">D44+D45</f>
        <v>0</v>
      </c>
      <c r="E43" s="301">
        <f t="shared" si="4"/>
        <v>0</v>
      </c>
      <c r="F43" s="301">
        <f t="shared" si="4"/>
        <v>0</v>
      </c>
      <c r="G43" s="301">
        <f t="shared" si="4"/>
        <v>0</v>
      </c>
      <c r="H43" s="301">
        <f t="shared" si="4"/>
        <v>0</v>
      </c>
      <c r="I43" s="301">
        <f t="shared" si="4"/>
        <v>0</v>
      </c>
      <c r="J43" s="301">
        <f t="shared" si="4"/>
        <v>0</v>
      </c>
    </row>
    <row r="44" spans="2:10" ht="13.5" x14ac:dyDescent="0.25">
      <c r="B44" s="304">
        <v>35</v>
      </c>
      <c r="C44" s="304" t="s">
        <v>1003</v>
      </c>
      <c r="D44" s="305"/>
      <c r="E44" s="305">
        <v>0</v>
      </c>
      <c r="F44" s="305">
        <v>0</v>
      </c>
      <c r="G44" s="305"/>
      <c r="H44" s="305"/>
      <c r="I44" s="305">
        <v>0</v>
      </c>
      <c r="J44" s="305">
        <v>0</v>
      </c>
    </row>
    <row r="45" spans="2:10" ht="13.5" x14ac:dyDescent="0.25">
      <c r="B45" s="306">
        <v>36</v>
      </c>
      <c r="C45" s="306" t="s">
        <v>1005</v>
      </c>
      <c r="D45" s="307"/>
      <c r="E45" s="307">
        <v>0</v>
      </c>
      <c r="F45" s="307">
        <v>0</v>
      </c>
      <c r="G45" s="307"/>
      <c r="H45" s="307">
        <v>0</v>
      </c>
      <c r="I45" s="307">
        <v>0</v>
      </c>
      <c r="J45" s="307">
        <v>0</v>
      </c>
    </row>
    <row r="46" spans="2:10" x14ac:dyDescent="0.25">
      <c r="B46" s="300"/>
      <c r="C46" s="300" t="s">
        <v>2882</v>
      </c>
      <c r="D46" s="301">
        <f t="shared" ref="D46:J46" si="5">D47</f>
        <v>0</v>
      </c>
      <c r="E46" s="301">
        <f t="shared" si="5"/>
        <v>0</v>
      </c>
      <c r="F46" s="301">
        <f t="shared" si="5"/>
        <v>0</v>
      </c>
      <c r="G46" s="301">
        <f t="shared" si="5"/>
        <v>0</v>
      </c>
      <c r="H46" s="301">
        <f t="shared" si="5"/>
        <v>0</v>
      </c>
      <c r="I46" s="301">
        <f t="shared" si="5"/>
        <v>0</v>
      </c>
      <c r="J46" s="301">
        <f t="shared" si="5"/>
        <v>0</v>
      </c>
    </row>
    <row r="47" spans="2:10" ht="13.5" x14ac:dyDescent="0.25">
      <c r="B47" s="304">
        <v>37</v>
      </c>
      <c r="C47" s="304" t="s">
        <v>1008</v>
      </c>
      <c r="D47" s="305"/>
      <c r="E47" s="305">
        <v>0</v>
      </c>
      <c r="F47" s="305">
        <v>0</v>
      </c>
      <c r="G47" s="305"/>
      <c r="H47" s="305">
        <v>0</v>
      </c>
      <c r="I47" s="305">
        <v>0</v>
      </c>
      <c r="J47" s="305">
        <v>0</v>
      </c>
    </row>
    <row r="48" spans="2:10" x14ac:dyDescent="0.25">
      <c r="B48" s="300"/>
      <c r="C48" s="300" t="s">
        <v>1146</v>
      </c>
      <c r="D48" s="301">
        <f t="shared" ref="D48:J48" si="6">D49</f>
        <v>0</v>
      </c>
      <c r="E48" s="301">
        <f t="shared" si="6"/>
        <v>122720</v>
      </c>
      <c r="F48" s="301">
        <f t="shared" si="6"/>
        <v>122720</v>
      </c>
      <c r="G48" s="301">
        <f t="shared" si="6"/>
        <v>122720</v>
      </c>
      <c r="H48" s="301">
        <f t="shared" si="6"/>
        <v>0</v>
      </c>
      <c r="I48" s="301">
        <f t="shared" si="6"/>
        <v>122720</v>
      </c>
      <c r="J48" s="301">
        <f t="shared" si="6"/>
        <v>0</v>
      </c>
    </row>
    <row r="49" spans="2:10" ht="13.5" x14ac:dyDescent="0.25">
      <c r="B49" s="306">
        <v>38</v>
      </c>
      <c r="C49" s="306" t="s">
        <v>1011</v>
      </c>
      <c r="D49" s="307"/>
      <c r="E49" s="307">
        <v>122720</v>
      </c>
      <c r="F49" s="307">
        <v>122720</v>
      </c>
      <c r="G49" s="307">
        <v>122720</v>
      </c>
      <c r="H49" s="307"/>
      <c r="I49" s="307">
        <v>122720</v>
      </c>
      <c r="J49" s="307">
        <v>0</v>
      </c>
    </row>
    <row r="50" spans="2:10" x14ac:dyDescent="0.25">
      <c r="B50" s="300"/>
      <c r="C50" s="300" t="s">
        <v>2883</v>
      </c>
      <c r="D50" s="301">
        <f t="shared" ref="D50:J50" si="7">D51</f>
        <v>2000000000</v>
      </c>
      <c r="E50" s="301">
        <f t="shared" si="7"/>
        <v>-1093705032</v>
      </c>
      <c r="F50" s="301">
        <f t="shared" si="7"/>
        <v>906294968</v>
      </c>
      <c r="G50" s="301">
        <f t="shared" si="7"/>
        <v>906294968</v>
      </c>
      <c r="H50" s="301">
        <f t="shared" si="7"/>
        <v>0</v>
      </c>
      <c r="I50" s="301">
        <f t="shared" si="7"/>
        <v>906294968</v>
      </c>
      <c r="J50" s="301">
        <f t="shared" si="7"/>
        <v>0</v>
      </c>
    </row>
    <row r="51" spans="2:10" ht="13.5" x14ac:dyDescent="0.25">
      <c r="B51" s="304">
        <v>39</v>
      </c>
      <c r="C51" s="304" t="s">
        <v>1069</v>
      </c>
      <c r="D51" s="305">
        <v>2000000000</v>
      </c>
      <c r="E51" s="305">
        <v>-1093705032</v>
      </c>
      <c r="F51" s="305">
        <v>906294968</v>
      </c>
      <c r="G51" s="305">
        <v>906294968</v>
      </c>
      <c r="H51" s="305"/>
      <c r="I51" s="305">
        <v>906294968</v>
      </c>
      <c r="J51" s="305">
        <v>0</v>
      </c>
    </row>
    <row r="52" spans="2:10" x14ac:dyDescent="0.25">
      <c r="B52" s="300"/>
      <c r="C52" s="300" t="s">
        <v>2929</v>
      </c>
      <c r="D52" s="301">
        <f t="shared" ref="D52:J52" si="8">D53</f>
        <v>0</v>
      </c>
      <c r="E52" s="301">
        <f t="shared" si="8"/>
        <v>0</v>
      </c>
      <c r="F52" s="301">
        <f t="shared" si="8"/>
        <v>0</v>
      </c>
      <c r="G52" s="301">
        <f t="shared" si="8"/>
        <v>0</v>
      </c>
      <c r="H52" s="301">
        <f t="shared" si="8"/>
        <v>0</v>
      </c>
      <c r="I52" s="301">
        <f t="shared" si="8"/>
        <v>0</v>
      </c>
      <c r="J52" s="301">
        <f t="shared" si="8"/>
        <v>0</v>
      </c>
    </row>
    <row r="53" spans="2:10" ht="13.5" x14ac:dyDescent="0.25">
      <c r="B53" s="306">
        <v>40</v>
      </c>
      <c r="C53" s="306" t="s">
        <v>2930</v>
      </c>
      <c r="D53" s="307">
        <v>0</v>
      </c>
      <c r="E53" s="307">
        <v>0</v>
      </c>
      <c r="F53" s="307">
        <v>0</v>
      </c>
      <c r="G53" s="302">
        <v>0</v>
      </c>
      <c r="H53" s="307">
        <v>0</v>
      </c>
      <c r="I53" s="307">
        <v>0</v>
      </c>
      <c r="J53" s="303">
        <v>0</v>
      </c>
    </row>
    <row r="54" spans="2:10" x14ac:dyDescent="0.25">
      <c r="B54" s="300"/>
      <c r="C54" s="300" t="s">
        <v>1781</v>
      </c>
      <c r="D54" s="301">
        <f t="shared" ref="D54:J54" si="9">D55</f>
        <v>2532502000</v>
      </c>
      <c r="E54" s="301">
        <f t="shared" si="9"/>
        <v>0</v>
      </c>
      <c r="F54" s="301">
        <f t="shared" si="9"/>
        <v>2532502000</v>
      </c>
      <c r="G54" s="301">
        <f t="shared" si="9"/>
        <v>2532502000</v>
      </c>
      <c r="H54" s="301">
        <f t="shared" si="9"/>
        <v>0</v>
      </c>
      <c r="I54" s="301">
        <f t="shared" si="9"/>
        <v>2532502000</v>
      </c>
      <c r="J54" s="301">
        <f t="shared" si="9"/>
        <v>0</v>
      </c>
    </row>
    <row r="55" spans="2:10" ht="13.5" x14ac:dyDescent="0.25">
      <c r="B55" s="306">
        <v>41</v>
      </c>
      <c r="C55" s="306" t="s">
        <v>2931</v>
      </c>
      <c r="D55" s="307">
        <v>2532502000</v>
      </c>
      <c r="E55" s="307">
        <v>0</v>
      </c>
      <c r="F55" s="307">
        <v>2532502000</v>
      </c>
      <c r="G55" s="307">
        <v>2532502000</v>
      </c>
      <c r="H55" s="307">
        <v>0</v>
      </c>
      <c r="I55" s="307">
        <v>2532502000</v>
      </c>
      <c r="J55" s="307">
        <v>0</v>
      </c>
    </row>
    <row r="56" spans="2:10" ht="13.5" x14ac:dyDescent="0.25">
      <c r="B56" s="459" t="s">
        <v>1070</v>
      </c>
      <c r="C56" s="459"/>
      <c r="D56" s="349">
        <f t="shared" ref="D56:J56" si="10">D5+D8+D28+D41+D43+D46+D48+D50+D52+D54</f>
        <v>35558070212</v>
      </c>
      <c r="E56" s="349">
        <f t="shared" si="10"/>
        <v>7325346406</v>
      </c>
      <c r="F56" s="349">
        <f t="shared" si="10"/>
        <v>42883416618</v>
      </c>
      <c r="G56" s="349">
        <f t="shared" si="10"/>
        <v>39844065935</v>
      </c>
      <c r="H56" s="349">
        <f t="shared" si="10"/>
        <v>377074699</v>
      </c>
      <c r="I56" s="349">
        <f t="shared" si="10"/>
        <v>40221140634</v>
      </c>
      <c r="J56" s="349">
        <f t="shared" si="10"/>
        <v>2662275984</v>
      </c>
    </row>
  </sheetData>
  <mergeCells count="6">
    <mergeCell ref="J3:J4"/>
    <mergeCell ref="B56:C56"/>
    <mergeCell ref="B3:B4"/>
    <mergeCell ref="C3:C4"/>
    <mergeCell ref="D3:F3"/>
    <mergeCell ref="G3:I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J58"/>
  <sheetViews>
    <sheetView topLeftCell="D1" zoomScale="85" zoomScaleNormal="85" workbookViewId="0">
      <selection activeCell="D1" sqref="D1:I1"/>
    </sheetView>
  </sheetViews>
  <sheetFormatPr baseColWidth="10" defaultColWidth="45.85546875" defaultRowHeight="11.25" x14ac:dyDescent="0.25"/>
  <cols>
    <col min="1" max="1" width="3.7109375" style="309" bestFit="1" customWidth="1"/>
    <col min="2" max="2" width="2.85546875" style="296" bestFit="1" customWidth="1"/>
    <col min="3" max="3" width="48.5703125" style="298" bestFit="1" customWidth="1"/>
    <col min="4" max="4" width="17.5703125" style="298" bestFit="1" customWidth="1"/>
    <col min="5" max="5" width="14.42578125" style="296" bestFit="1" customWidth="1"/>
    <col min="6" max="7" width="16.28515625" style="298" bestFit="1" customWidth="1"/>
    <col min="8" max="8" width="15.140625" style="298" customWidth="1"/>
    <col min="9" max="9" width="16.140625" style="298" customWidth="1"/>
    <col min="10" max="10" width="15.28515625" style="298" bestFit="1" customWidth="1"/>
    <col min="11" max="16384" width="45.85546875" style="298"/>
  </cols>
  <sheetData>
    <row r="1" spans="2:10" ht="22.5" x14ac:dyDescent="0.25">
      <c r="C1" s="297" t="s">
        <v>26</v>
      </c>
      <c r="D1" s="744" t="s">
        <v>6</v>
      </c>
      <c r="E1" s="745"/>
      <c r="F1" s="746"/>
      <c r="G1" s="747"/>
      <c r="H1" s="746" t="s">
        <v>2873</v>
      </c>
      <c r="I1" s="746">
        <v>2021</v>
      </c>
    </row>
    <row r="2" spans="2:10" x14ac:dyDescent="0.25">
      <c r="C2" s="299"/>
      <c r="E2" s="298"/>
    </row>
    <row r="3" spans="2:10" ht="13.5" x14ac:dyDescent="0.25">
      <c r="B3" s="456" t="s">
        <v>25</v>
      </c>
      <c r="C3" s="456" t="s">
        <v>902</v>
      </c>
      <c r="D3" s="456" t="s">
        <v>701</v>
      </c>
      <c r="E3" s="456"/>
      <c r="F3" s="456"/>
      <c r="G3" s="456" t="s">
        <v>2874</v>
      </c>
      <c r="H3" s="456"/>
      <c r="I3" s="456"/>
      <c r="J3" s="456" t="s">
        <v>2875</v>
      </c>
    </row>
    <row r="4" spans="2:10" ht="13.5" x14ac:dyDescent="0.25">
      <c r="B4" s="457"/>
      <c r="C4" s="457"/>
      <c r="D4" s="348" t="s">
        <v>2876</v>
      </c>
      <c r="E4" s="348" t="s">
        <v>2877</v>
      </c>
      <c r="F4" s="348" t="s">
        <v>2878</v>
      </c>
      <c r="G4" s="348" t="s">
        <v>2876</v>
      </c>
      <c r="H4" s="348" t="s">
        <v>2877</v>
      </c>
      <c r="I4" s="348" t="s">
        <v>2878</v>
      </c>
      <c r="J4" s="457"/>
    </row>
    <row r="5" spans="2:10" x14ac:dyDescent="0.25">
      <c r="B5" s="300"/>
      <c r="C5" s="300" t="s">
        <v>1132</v>
      </c>
      <c r="D5" s="301">
        <f>+D6+D7</f>
        <v>0</v>
      </c>
      <c r="E5" s="301">
        <f t="shared" ref="E5:F5" si="0">+E6+E7</f>
        <v>7290255635</v>
      </c>
      <c r="F5" s="301">
        <f t="shared" si="0"/>
        <v>7290255635</v>
      </c>
      <c r="G5" s="301">
        <f>+G6+G7</f>
        <v>7290255635</v>
      </c>
      <c r="H5" s="301">
        <f>+H6+H7</f>
        <v>0</v>
      </c>
      <c r="I5" s="301">
        <f>+I6+I7</f>
        <v>7290255635</v>
      </c>
      <c r="J5" s="301">
        <f>+J6+J7</f>
        <v>0</v>
      </c>
    </row>
    <row r="6" spans="2:10" ht="13.5" x14ac:dyDescent="0.25">
      <c r="B6" s="304">
        <v>1</v>
      </c>
      <c r="C6" s="304" t="s">
        <v>1062</v>
      </c>
      <c r="D6" s="305"/>
      <c r="E6" s="305">
        <v>7290255635</v>
      </c>
      <c r="F6" s="305">
        <v>7290255635</v>
      </c>
      <c r="G6" s="305">
        <v>7290255635</v>
      </c>
      <c r="H6" s="305"/>
      <c r="I6" s="305">
        <v>7290255635</v>
      </c>
      <c r="J6" s="305">
        <v>0</v>
      </c>
    </row>
    <row r="7" spans="2:10" ht="13.5" x14ac:dyDescent="0.25">
      <c r="B7" s="306">
        <v>2</v>
      </c>
      <c r="C7" s="306" t="s">
        <v>910</v>
      </c>
      <c r="D7" s="307"/>
      <c r="E7" s="307">
        <v>0</v>
      </c>
      <c r="F7" s="307">
        <v>0</v>
      </c>
      <c r="G7" s="307"/>
      <c r="H7" s="307">
        <v>0</v>
      </c>
      <c r="I7" s="307">
        <v>0</v>
      </c>
      <c r="J7" s="307">
        <v>0</v>
      </c>
    </row>
    <row r="8" spans="2:10" x14ac:dyDescent="0.25">
      <c r="B8" s="300"/>
      <c r="C8" s="300" t="s">
        <v>1133</v>
      </c>
      <c r="D8" s="301">
        <f t="shared" ref="D8:J8" si="1">SUM(D9:D27)</f>
        <v>13983187096</v>
      </c>
      <c r="E8" s="301">
        <f t="shared" si="1"/>
        <v>108580550</v>
      </c>
      <c r="F8" s="301">
        <f t="shared" si="1"/>
        <v>14091767646</v>
      </c>
      <c r="G8" s="301">
        <f t="shared" si="1"/>
        <v>14091685646</v>
      </c>
      <c r="H8" s="301">
        <f t="shared" si="1"/>
        <v>0</v>
      </c>
      <c r="I8" s="301">
        <f t="shared" si="1"/>
        <v>14091685646</v>
      </c>
      <c r="J8" s="301">
        <f t="shared" si="1"/>
        <v>82000</v>
      </c>
    </row>
    <row r="9" spans="2:10" ht="13.5" x14ac:dyDescent="0.25">
      <c r="B9" s="304">
        <v>3</v>
      </c>
      <c r="C9" s="304" t="s">
        <v>1075</v>
      </c>
      <c r="D9" s="305">
        <v>2582341538</v>
      </c>
      <c r="E9" s="305"/>
      <c r="F9" s="305">
        <v>2582341538</v>
      </c>
      <c r="G9" s="305">
        <v>2582341538</v>
      </c>
      <c r="H9" s="305"/>
      <c r="I9" s="305">
        <v>2582341538</v>
      </c>
      <c r="J9" s="305">
        <v>0</v>
      </c>
    </row>
    <row r="10" spans="2:10" ht="13.5" x14ac:dyDescent="0.25">
      <c r="B10" s="306">
        <v>4</v>
      </c>
      <c r="C10" s="306" t="s">
        <v>1063</v>
      </c>
      <c r="D10" s="307">
        <v>2479361761</v>
      </c>
      <c r="E10" s="307"/>
      <c r="F10" s="307">
        <v>2479361761</v>
      </c>
      <c r="G10" s="307">
        <v>2479361761</v>
      </c>
      <c r="H10" s="307"/>
      <c r="I10" s="307">
        <v>2479361761</v>
      </c>
      <c r="J10" s="307">
        <v>0</v>
      </c>
    </row>
    <row r="11" spans="2:10" ht="13.5" x14ac:dyDescent="0.25">
      <c r="B11" s="304">
        <v>5</v>
      </c>
      <c r="C11" s="304" t="s">
        <v>1071</v>
      </c>
      <c r="D11" s="305">
        <v>3369748734</v>
      </c>
      <c r="E11" s="305"/>
      <c r="F11" s="305">
        <v>3369748734</v>
      </c>
      <c r="G11" s="305">
        <v>3369748734</v>
      </c>
      <c r="H11" s="305"/>
      <c r="I11" s="305">
        <v>3369748734</v>
      </c>
      <c r="J11" s="305">
        <v>0</v>
      </c>
    </row>
    <row r="12" spans="2:10" ht="13.5" x14ac:dyDescent="0.25">
      <c r="B12" s="306">
        <v>6</v>
      </c>
      <c r="C12" s="306" t="s">
        <v>1064</v>
      </c>
      <c r="D12" s="307">
        <v>583338783</v>
      </c>
      <c r="E12" s="307"/>
      <c r="F12" s="307">
        <v>583338783</v>
      </c>
      <c r="G12" s="307">
        <v>583338783</v>
      </c>
      <c r="H12" s="307"/>
      <c r="I12" s="307">
        <v>583338783</v>
      </c>
      <c r="J12" s="307">
        <v>0</v>
      </c>
    </row>
    <row r="13" spans="2:10" ht="13.5" x14ac:dyDescent="0.25">
      <c r="B13" s="304">
        <v>7</v>
      </c>
      <c r="C13" s="304" t="s">
        <v>1072</v>
      </c>
      <c r="D13" s="305">
        <v>173483859</v>
      </c>
      <c r="E13" s="305"/>
      <c r="F13" s="305">
        <v>173483859</v>
      </c>
      <c r="G13" s="305">
        <v>173483859</v>
      </c>
      <c r="H13" s="305"/>
      <c r="I13" s="305">
        <v>173483859</v>
      </c>
      <c r="J13" s="305">
        <v>0</v>
      </c>
    </row>
    <row r="14" spans="2:10" ht="13.5" x14ac:dyDescent="0.25">
      <c r="B14" s="306">
        <v>8</v>
      </c>
      <c r="C14" s="306" t="s">
        <v>2879</v>
      </c>
      <c r="D14" s="307">
        <v>2784156971</v>
      </c>
      <c r="E14" s="307"/>
      <c r="F14" s="307">
        <v>2784156971</v>
      </c>
      <c r="G14" s="307">
        <v>2784156971</v>
      </c>
      <c r="H14" s="307"/>
      <c r="I14" s="307">
        <v>2784156971</v>
      </c>
      <c r="J14" s="307">
        <v>0</v>
      </c>
    </row>
    <row r="15" spans="2:10" ht="13.5" x14ac:dyDescent="0.25">
      <c r="B15" s="304">
        <v>9</v>
      </c>
      <c r="C15" s="304" t="s">
        <v>1073</v>
      </c>
      <c r="D15" s="305">
        <v>997459223</v>
      </c>
      <c r="E15" s="305"/>
      <c r="F15" s="305">
        <v>997459223</v>
      </c>
      <c r="G15" s="305">
        <v>997459223</v>
      </c>
      <c r="H15" s="305"/>
      <c r="I15" s="305">
        <v>997459223</v>
      </c>
      <c r="J15" s="305">
        <v>0</v>
      </c>
    </row>
    <row r="16" spans="2:10" ht="13.5" x14ac:dyDescent="0.25">
      <c r="B16" s="306">
        <v>10</v>
      </c>
      <c r="C16" s="306" t="s">
        <v>1135</v>
      </c>
      <c r="D16" s="307"/>
      <c r="E16" s="307"/>
      <c r="F16" s="307">
        <v>0</v>
      </c>
      <c r="G16" s="307">
        <v>0</v>
      </c>
      <c r="H16" s="307"/>
      <c r="I16" s="307">
        <v>0</v>
      </c>
      <c r="J16" s="307">
        <v>0</v>
      </c>
    </row>
    <row r="17" spans="2:10" ht="13.5" x14ac:dyDescent="0.25">
      <c r="B17" s="304">
        <v>11</v>
      </c>
      <c r="C17" s="304" t="s">
        <v>1074</v>
      </c>
      <c r="D17" s="305">
        <v>325871486</v>
      </c>
      <c r="E17" s="305"/>
      <c r="F17" s="305">
        <v>325871486</v>
      </c>
      <c r="G17" s="305">
        <v>325871486</v>
      </c>
      <c r="H17" s="305"/>
      <c r="I17" s="305">
        <v>325871486</v>
      </c>
      <c r="J17" s="305">
        <v>0</v>
      </c>
    </row>
    <row r="18" spans="2:10" ht="13.5" x14ac:dyDescent="0.25">
      <c r="B18" s="306">
        <v>12</v>
      </c>
      <c r="C18" s="306" t="s">
        <v>1065</v>
      </c>
      <c r="D18" s="307">
        <v>1444500</v>
      </c>
      <c r="E18" s="307"/>
      <c r="F18" s="307">
        <v>1444500</v>
      </c>
      <c r="G18" s="307">
        <v>1444500</v>
      </c>
      <c r="H18" s="307"/>
      <c r="I18" s="307">
        <v>1444500</v>
      </c>
      <c r="J18" s="307">
        <v>0</v>
      </c>
    </row>
    <row r="19" spans="2:10" ht="13.5" x14ac:dyDescent="0.25">
      <c r="B19" s="304">
        <v>13</v>
      </c>
      <c r="C19" s="304" t="s">
        <v>1076</v>
      </c>
      <c r="D19" s="305"/>
      <c r="E19" s="305"/>
      <c r="F19" s="305">
        <v>0</v>
      </c>
      <c r="G19" s="305"/>
      <c r="H19" s="305"/>
      <c r="I19" s="305">
        <v>0</v>
      </c>
      <c r="J19" s="305">
        <v>0</v>
      </c>
    </row>
    <row r="20" spans="2:10" ht="13.5" x14ac:dyDescent="0.25">
      <c r="B20" s="306">
        <v>14</v>
      </c>
      <c r="C20" s="306" t="s">
        <v>1136</v>
      </c>
      <c r="D20" s="307"/>
      <c r="E20" s="307"/>
      <c r="F20" s="307">
        <v>0</v>
      </c>
      <c r="G20" s="307"/>
      <c r="H20" s="307"/>
      <c r="I20" s="307">
        <v>0</v>
      </c>
      <c r="J20" s="307">
        <v>0</v>
      </c>
    </row>
    <row r="21" spans="2:10" ht="13.5" x14ac:dyDescent="0.25">
      <c r="B21" s="304">
        <v>15</v>
      </c>
      <c r="C21" s="304" t="s">
        <v>1077</v>
      </c>
      <c r="D21" s="305"/>
      <c r="E21" s="305"/>
      <c r="F21" s="305">
        <v>0</v>
      </c>
      <c r="G21" s="305"/>
      <c r="H21" s="305"/>
      <c r="I21" s="305">
        <v>0</v>
      </c>
      <c r="J21" s="305">
        <v>0</v>
      </c>
    </row>
    <row r="22" spans="2:10" ht="13.5" x14ac:dyDescent="0.25">
      <c r="B22" s="306">
        <v>16</v>
      </c>
      <c r="C22" s="306" t="s">
        <v>952</v>
      </c>
      <c r="D22" s="307">
        <v>558626954</v>
      </c>
      <c r="E22" s="307"/>
      <c r="F22" s="307">
        <v>558626954</v>
      </c>
      <c r="G22" s="307">
        <v>558626954</v>
      </c>
      <c r="H22" s="307"/>
      <c r="I22" s="307">
        <v>558626954</v>
      </c>
      <c r="J22" s="307">
        <v>0</v>
      </c>
    </row>
    <row r="23" spans="2:10" ht="13.5" x14ac:dyDescent="0.25">
      <c r="B23" s="304">
        <v>17</v>
      </c>
      <c r="C23" s="304" t="s">
        <v>1138</v>
      </c>
      <c r="D23" s="305"/>
      <c r="E23" s="305"/>
      <c r="F23" s="305">
        <v>0</v>
      </c>
      <c r="G23" s="305"/>
      <c r="H23" s="305"/>
      <c r="I23" s="305">
        <v>0</v>
      </c>
      <c r="J23" s="305">
        <v>0</v>
      </c>
    </row>
    <row r="24" spans="2:10" ht="13.5" x14ac:dyDescent="0.25">
      <c r="B24" s="306">
        <v>18</v>
      </c>
      <c r="C24" s="306" t="s">
        <v>1771</v>
      </c>
      <c r="D24" s="307"/>
      <c r="E24" s="307"/>
      <c r="F24" s="307">
        <v>0</v>
      </c>
      <c r="G24" s="307">
        <v>48000</v>
      </c>
      <c r="H24" s="307"/>
      <c r="I24" s="307">
        <v>48000</v>
      </c>
      <c r="J24" s="307">
        <v>-48000</v>
      </c>
    </row>
    <row r="25" spans="2:10" ht="13.5" x14ac:dyDescent="0.25">
      <c r="B25" s="304">
        <v>19</v>
      </c>
      <c r="C25" s="304" t="s">
        <v>2880</v>
      </c>
      <c r="D25" s="305">
        <v>127223287</v>
      </c>
      <c r="E25" s="305"/>
      <c r="F25" s="305">
        <v>127223287</v>
      </c>
      <c r="G25" s="305">
        <v>127223287</v>
      </c>
      <c r="H25" s="305"/>
      <c r="I25" s="305">
        <v>127223287</v>
      </c>
      <c r="J25" s="305">
        <v>0</v>
      </c>
    </row>
    <row r="26" spans="2:10" ht="13.5" x14ac:dyDescent="0.25">
      <c r="B26" s="306">
        <v>20</v>
      </c>
      <c r="C26" s="306" t="s">
        <v>2881</v>
      </c>
      <c r="D26" s="307">
        <v>130000</v>
      </c>
      <c r="E26" s="307"/>
      <c r="F26" s="307">
        <v>130000</v>
      </c>
      <c r="G26" s="307">
        <v>0</v>
      </c>
      <c r="H26" s="307"/>
      <c r="I26" s="307">
        <v>0</v>
      </c>
      <c r="J26" s="307">
        <v>130000</v>
      </c>
    </row>
    <row r="27" spans="2:10" ht="13.5" x14ac:dyDescent="0.25">
      <c r="B27" s="304">
        <v>21</v>
      </c>
      <c r="C27" s="304" t="s">
        <v>910</v>
      </c>
      <c r="D27" s="305"/>
      <c r="E27" s="305">
        <v>108580550</v>
      </c>
      <c r="F27" s="305">
        <v>108580550</v>
      </c>
      <c r="G27" s="305">
        <v>108580550</v>
      </c>
      <c r="H27" s="305"/>
      <c r="I27" s="305">
        <v>108580550</v>
      </c>
      <c r="J27" s="305">
        <v>0</v>
      </c>
    </row>
    <row r="28" spans="2:10" x14ac:dyDescent="0.25">
      <c r="B28" s="300"/>
      <c r="C28" s="300" t="s">
        <v>1140</v>
      </c>
      <c r="D28" s="301">
        <f>SUM(D29:D40)</f>
        <v>13769854616</v>
      </c>
      <c r="E28" s="301">
        <f t="shared" ref="E28:F28" si="2">SUM(E29:E40)</f>
        <v>-6362163554</v>
      </c>
      <c r="F28" s="301">
        <f t="shared" si="2"/>
        <v>7407691062</v>
      </c>
      <c r="G28" s="301">
        <f t="shared" ref="G28" si="3">SUM(G29:G40)</f>
        <v>7407691062</v>
      </c>
      <c r="H28" s="301">
        <f t="shared" ref="H28" si="4">SUM(H29:H40)</f>
        <v>0</v>
      </c>
      <c r="I28" s="301">
        <f t="shared" ref="I28:J28" si="5">SUM(I29:I40)</f>
        <v>7407691062</v>
      </c>
      <c r="J28" s="301">
        <f t="shared" si="5"/>
        <v>0</v>
      </c>
    </row>
    <row r="29" spans="2:10" ht="13.5" x14ac:dyDescent="0.25">
      <c r="B29" s="306">
        <v>22</v>
      </c>
      <c r="C29" s="306" t="s">
        <v>1067</v>
      </c>
      <c r="D29" s="307"/>
      <c r="E29" s="307">
        <v>-11329716555</v>
      </c>
      <c r="F29" s="307">
        <v>-11329716555</v>
      </c>
      <c r="G29" s="307">
        <v>-11329716555</v>
      </c>
      <c r="H29" s="307"/>
      <c r="I29" s="307">
        <v>-11329716555</v>
      </c>
      <c r="J29" s="307">
        <v>0</v>
      </c>
    </row>
    <row r="30" spans="2:10" ht="13.5" x14ac:dyDescent="0.25">
      <c r="B30" s="304">
        <v>23</v>
      </c>
      <c r="C30" s="304" t="s">
        <v>976</v>
      </c>
      <c r="D30" s="305">
        <v>10803215514</v>
      </c>
      <c r="E30" s="305"/>
      <c r="F30" s="305">
        <v>10803215514</v>
      </c>
      <c r="G30" s="305">
        <v>10803215514</v>
      </c>
      <c r="H30" s="305"/>
      <c r="I30" s="305">
        <v>10803215514</v>
      </c>
      <c r="J30" s="305">
        <v>0</v>
      </c>
    </row>
    <row r="31" spans="2:10" ht="13.5" x14ac:dyDescent="0.25">
      <c r="B31" s="306">
        <v>24</v>
      </c>
      <c r="C31" s="306" t="s">
        <v>1068</v>
      </c>
      <c r="D31" s="307">
        <v>1153200000</v>
      </c>
      <c r="E31" s="307"/>
      <c r="F31" s="307">
        <v>1153200000</v>
      </c>
      <c r="G31" s="307">
        <v>1153200000</v>
      </c>
      <c r="H31" s="307"/>
      <c r="I31" s="307">
        <v>1153200000</v>
      </c>
      <c r="J31" s="307">
        <v>0</v>
      </c>
    </row>
    <row r="32" spans="2:10" ht="13.5" x14ac:dyDescent="0.25">
      <c r="B32" s="304">
        <v>25</v>
      </c>
      <c r="C32" s="304" t="s">
        <v>985</v>
      </c>
      <c r="D32" s="305"/>
      <c r="E32" s="305">
        <v>4174585455</v>
      </c>
      <c r="F32" s="305">
        <v>4174585455</v>
      </c>
      <c r="G32" s="305">
        <v>4174585455</v>
      </c>
      <c r="H32" s="305"/>
      <c r="I32" s="305">
        <v>4174585455</v>
      </c>
      <c r="J32" s="305">
        <v>0</v>
      </c>
    </row>
    <row r="33" spans="2:10" ht="13.5" x14ac:dyDescent="0.25">
      <c r="B33" s="306">
        <v>26</v>
      </c>
      <c r="C33" s="306" t="s">
        <v>987</v>
      </c>
      <c r="D33" s="307"/>
      <c r="E33" s="307"/>
      <c r="F33" s="307">
        <v>0</v>
      </c>
      <c r="G33" s="307"/>
      <c r="H33" s="307"/>
      <c r="I33" s="307">
        <v>0</v>
      </c>
      <c r="J33" s="307">
        <v>0</v>
      </c>
    </row>
    <row r="34" spans="2:10" ht="13.5" x14ac:dyDescent="0.25">
      <c r="B34" s="304">
        <v>27</v>
      </c>
      <c r="C34" s="304" t="s">
        <v>910</v>
      </c>
      <c r="D34" s="305"/>
      <c r="E34" s="305"/>
      <c r="F34" s="305">
        <v>0</v>
      </c>
      <c r="G34" s="305"/>
      <c r="H34" s="305"/>
      <c r="I34" s="305">
        <v>0</v>
      </c>
      <c r="J34" s="305">
        <v>0</v>
      </c>
    </row>
    <row r="35" spans="2:10" ht="13.5" x14ac:dyDescent="0.25">
      <c r="B35" s="306">
        <v>28</v>
      </c>
      <c r="C35" s="306" t="s">
        <v>991</v>
      </c>
      <c r="D35" s="307"/>
      <c r="E35" s="307"/>
      <c r="F35" s="307">
        <v>0</v>
      </c>
      <c r="G35" s="307"/>
      <c r="H35" s="307"/>
      <c r="I35" s="307">
        <v>0</v>
      </c>
      <c r="J35" s="307">
        <v>0</v>
      </c>
    </row>
    <row r="36" spans="2:10" ht="13.5" x14ac:dyDescent="0.25">
      <c r="B36" s="304">
        <v>29</v>
      </c>
      <c r="C36" s="304" t="s">
        <v>1141</v>
      </c>
      <c r="D36" s="305"/>
      <c r="E36" s="305"/>
      <c r="F36" s="305">
        <v>0</v>
      </c>
      <c r="G36" s="305"/>
      <c r="H36" s="305"/>
      <c r="I36" s="305">
        <v>0</v>
      </c>
      <c r="J36" s="305">
        <v>0</v>
      </c>
    </row>
    <row r="37" spans="2:10" ht="13.5" x14ac:dyDescent="0.25">
      <c r="B37" s="306">
        <v>30</v>
      </c>
      <c r="C37" s="306" t="s">
        <v>1142</v>
      </c>
      <c r="D37" s="307"/>
      <c r="E37" s="307"/>
      <c r="F37" s="307">
        <v>0</v>
      </c>
      <c r="G37" s="307"/>
      <c r="H37" s="307"/>
      <c r="I37" s="307">
        <v>0</v>
      </c>
      <c r="J37" s="307">
        <v>0</v>
      </c>
    </row>
    <row r="38" spans="2:10" ht="13.5" x14ac:dyDescent="0.25">
      <c r="B38" s="304">
        <v>31</v>
      </c>
      <c r="C38" s="304" t="s">
        <v>993</v>
      </c>
      <c r="D38" s="305"/>
      <c r="E38" s="305"/>
      <c r="F38" s="305">
        <v>0</v>
      </c>
      <c r="G38" s="305"/>
      <c r="H38" s="305"/>
      <c r="I38" s="305">
        <v>0</v>
      </c>
      <c r="J38" s="305">
        <v>0</v>
      </c>
    </row>
    <row r="39" spans="2:10" ht="13.5" x14ac:dyDescent="0.25">
      <c r="B39" s="306">
        <v>32</v>
      </c>
      <c r="C39" s="306" t="s">
        <v>995</v>
      </c>
      <c r="D39" s="307"/>
      <c r="E39" s="307"/>
      <c r="F39" s="307">
        <v>0</v>
      </c>
      <c r="G39" s="307"/>
      <c r="H39" s="307"/>
      <c r="I39" s="307">
        <v>0</v>
      </c>
      <c r="J39" s="307">
        <v>0</v>
      </c>
    </row>
    <row r="40" spans="2:10" ht="13.5" x14ac:dyDescent="0.25">
      <c r="B40" s="304">
        <v>33</v>
      </c>
      <c r="C40" s="304" t="s">
        <v>997</v>
      </c>
      <c r="D40" s="305">
        <v>1813439102</v>
      </c>
      <c r="E40" s="305">
        <v>792967546</v>
      </c>
      <c r="F40" s="305">
        <v>2606406648</v>
      </c>
      <c r="G40" s="305">
        <v>2606406648</v>
      </c>
      <c r="H40" s="305"/>
      <c r="I40" s="305">
        <v>2606406648</v>
      </c>
      <c r="J40" s="305">
        <v>0</v>
      </c>
    </row>
    <row r="41" spans="2:10" x14ac:dyDescent="0.25">
      <c r="B41" s="300"/>
      <c r="C41" s="300" t="s">
        <v>1143</v>
      </c>
      <c r="D41" s="301">
        <f t="shared" ref="D41:J41" si="6">D42</f>
        <v>0</v>
      </c>
      <c r="E41" s="301">
        <f t="shared" si="6"/>
        <v>0</v>
      </c>
      <c r="F41" s="301">
        <f t="shared" si="6"/>
        <v>0</v>
      </c>
      <c r="G41" s="301">
        <f t="shared" si="6"/>
        <v>0</v>
      </c>
      <c r="H41" s="301">
        <f t="shared" si="6"/>
        <v>0</v>
      </c>
      <c r="I41" s="301">
        <f t="shared" si="6"/>
        <v>0</v>
      </c>
      <c r="J41" s="301">
        <f t="shared" si="6"/>
        <v>0</v>
      </c>
    </row>
    <row r="42" spans="2:10" ht="13.5" x14ac:dyDescent="0.25">
      <c r="B42" s="306">
        <v>34</v>
      </c>
      <c r="C42" s="306" t="s">
        <v>1000</v>
      </c>
      <c r="D42" s="307"/>
      <c r="E42" s="307">
        <v>0</v>
      </c>
      <c r="F42" s="307">
        <v>0</v>
      </c>
      <c r="G42" s="307"/>
      <c r="H42" s="307">
        <v>0</v>
      </c>
      <c r="I42" s="307">
        <v>0</v>
      </c>
      <c r="J42" s="307">
        <v>0</v>
      </c>
    </row>
    <row r="43" spans="2:10" x14ac:dyDescent="0.25">
      <c r="B43" s="300"/>
      <c r="C43" s="300" t="s">
        <v>113</v>
      </c>
      <c r="D43" s="301">
        <f t="shared" ref="D43:J43" si="7">D44+D45</f>
        <v>0</v>
      </c>
      <c r="E43" s="301">
        <f t="shared" si="7"/>
        <v>0</v>
      </c>
      <c r="F43" s="301">
        <f t="shared" si="7"/>
        <v>0</v>
      </c>
      <c r="G43" s="301">
        <f t="shared" si="7"/>
        <v>0</v>
      </c>
      <c r="H43" s="301">
        <f t="shared" si="7"/>
        <v>0</v>
      </c>
      <c r="I43" s="301">
        <f t="shared" si="7"/>
        <v>0</v>
      </c>
      <c r="J43" s="301">
        <f t="shared" si="7"/>
        <v>0</v>
      </c>
    </row>
    <row r="44" spans="2:10" ht="13.5" x14ac:dyDescent="0.25">
      <c r="B44" s="304">
        <v>35</v>
      </c>
      <c r="C44" s="304" t="s">
        <v>1003</v>
      </c>
      <c r="D44" s="305"/>
      <c r="E44" s="305">
        <v>0</v>
      </c>
      <c r="F44" s="305">
        <v>0</v>
      </c>
      <c r="G44" s="305"/>
      <c r="H44" s="305"/>
      <c r="I44" s="305">
        <v>0</v>
      </c>
      <c r="J44" s="305">
        <v>0</v>
      </c>
    </row>
    <row r="45" spans="2:10" ht="13.5" x14ac:dyDescent="0.25">
      <c r="B45" s="306">
        <v>36</v>
      </c>
      <c r="C45" s="306" t="s">
        <v>1005</v>
      </c>
      <c r="D45" s="307"/>
      <c r="E45" s="307">
        <v>0</v>
      </c>
      <c r="F45" s="307">
        <v>0</v>
      </c>
      <c r="G45" s="307"/>
      <c r="H45" s="307">
        <v>0</v>
      </c>
      <c r="I45" s="307">
        <v>0</v>
      </c>
      <c r="J45" s="307">
        <v>0</v>
      </c>
    </row>
    <row r="46" spans="2:10" x14ac:dyDescent="0.25">
      <c r="B46" s="300"/>
      <c r="C46" s="300" t="s">
        <v>2882</v>
      </c>
      <c r="D46" s="301">
        <f t="shared" ref="D46:J46" si="8">D47</f>
        <v>0</v>
      </c>
      <c r="E46" s="301">
        <f t="shared" si="8"/>
        <v>44440000</v>
      </c>
      <c r="F46" s="301">
        <f t="shared" si="8"/>
        <v>44440000</v>
      </c>
      <c r="G46" s="301">
        <f t="shared" si="8"/>
        <v>44440000</v>
      </c>
      <c r="H46" s="301">
        <f t="shared" si="8"/>
        <v>0</v>
      </c>
      <c r="I46" s="301">
        <f t="shared" si="8"/>
        <v>44440000</v>
      </c>
      <c r="J46" s="301">
        <f t="shared" si="8"/>
        <v>0</v>
      </c>
    </row>
    <row r="47" spans="2:10" ht="13.5" x14ac:dyDescent="0.25">
      <c r="B47" s="304">
        <v>37</v>
      </c>
      <c r="C47" s="304" t="s">
        <v>1008</v>
      </c>
      <c r="D47" s="305"/>
      <c r="E47" s="305">
        <v>44440000</v>
      </c>
      <c r="F47" s="305">
        <v>44440000</v>
      </c>
      <c r="G47" s="305">
        <v>44440000</v>
      </c>
      <c r="H47" s="305"/>
      <c r="I47" s="305">
        <v>44440000</v>
      </c>
      <c r="J47" s="305">
        <v>0</v>
      </c>
    </row>
    <row r="48" spans="2:10" x14ac:dyDescent="0.25">
      <c r="B48" s="300"/>
      <c r="C48" s="300" t="s">
        <v>1146</v>
      </c>
      <c r="D48" s="301">
        <f t="shared" ref="D48:J48" si="9">D49</f>
        <v>0</v>
      </c>
      <c r="E48" s="301">
        <f t="shared" si="9"/>
        <v>0</v>
      </c>
      <c r="F48" s="301">
        <f t="shared" si="9"/>
        <v>0</v>
      </c>
      <c r="G48" s="301">
        <f t="shared" si="9"/>
        <v>0</v>
      </c>
      <c r="H48" s="301">
        <f t="shared" si="9"/>
        <v>0</v>
      </c>
      <c r="I48" s="301">
        <f t="shared" si="9"/>
        <v>0</v>
      </c>
      <c r="J48" s="301">
        <f t="shared" si="9"/>
        <v>0</v>
      </c>
    </row>
    <row r="49" spans="2:10" ht="13.5" x14ac:dyDescent="0.25">
      <c r="B49" s="306">
        <v>38</v>
      </c>
      <c r="C49" s="306" t="s">
        <v>1011</v>
      </c>
      <c r="D49" s="307"/>
      <c r="E49" s="307">
        <v>0</v>
      </c>
      <c r="F49" s="307">
        <v>0</v>
      </c>
      <c r="G49" s="307">
        <v>0</v>
      </c>
      <c r="H49" s="307">
        <v>0</v>
      </c>
      <c r="I49" s="307">
        <v>0</v>
      </c>
      <c r="J49" s="307">
        <v>0</v>
      </c>
    </row>
    <row r="50" spans="2:10" x14ac:dyDescent="0.25">
      <c r="B50" s="300"/>
      <c r="C50" s="300" t="s">
        <v>2883</v>
      </c>
      <c r="D50" s="301">
        <f t="shared" ref="D50:J50" si="10">D51</f>
        <v>0</v>
      </c>
      <c r="E50" s="301">
        <f t="shared" si="10"/>
        <v>0</v>
      </c>
      <c r="F50" s="301">
        <f t="shared" si="10"/>
        <v>0</v>
      </c>
      <c r="G50" s="301">
        <f t="shared" si="10"/>
        <v>0</v>
      </c>
      <c r="H50" s="301">
        <f t="shared" si="10"/>
        <v>0</v>
      </c>
      <c r="I50" s="301">
        <f t="shared" si="10"/>
        <v>0</v>
      </c>
      <c r="J50" s="301">
        <f t="shared" si="10"/>
        <v>0</v>
      </c>
    </row>
    <row r="51" spans="2:10" ht="13.5" x14ac:dyDescent="0.25">
      <c r="B51" s="304">
        <v>39</v>
      </c>
      <c r="C51" s="304" t="s">
        <v>1069</v>
      </c>
      <c r="D51" s="305">
        <v>0</v>
      </c>
      <c r="E51" s="305">
        <v>0</v>
      </c>
      <c r="F51" s="305">
        <v>0</v>
      </c>
      <c r="G51" s="305"/>
      <c r="H51" s="305">
        <v>0</v>
      </c>
      <c r="I51" s="305">
        <v>0</v>
      </c>
      <c r="J51" s="305">
        <v>0</v>
      </c>
    </row>
    <row r="52" spans="2:10" x14ac:dyDescent="0.25">
      <c r="B52" s="300"/>
      <c r="C52" s="300" t="s">
        <v>2929</v>
      </c>
      <c r="D52" s="301">
        <f t="shared" ref="D52:J52" si="11">D53</f>
        <v>0</v>
      </c>
      <c r="E52" s="301">
        <f t="shared" si="11"/>
        <v>0</v>
      </c>
      <c r="F52" s="301">
        <f t="shared" si="11"/>
        <v>0</v>
      </c>
      <c r="G52" s="301">
        <f t="shared" si="11"/>
        <v>0</v>
      </c>
      <c r="H52" s="301">
        <f t="shared" si="11"/>
        <v>0</v>
      </c>
      <c r="I52" s="301">
        <f t="shared" si="11"/>
        <v>0</v>
      </c>
      <c r="J52" s="301">
        <f t="shared" si="11"/>
        <v>0</v>
      </c>
    </row>
    <row r="53" spans="2:10" ht="13.5" x14ac:dyDescent="0.25">
      <c r="B53" s="306">
        <v>40</v>
      </c>
      <c r="C53" s="306" t="s">
        <v>2930</v>
      </c>
      <c r="D53" s="307">
        <v>0</v>
      </c>
      <c r="E53" s="307">
        <v>0</v>
      </c>
      <c r="F53" s="307">
        <v>0</v>
      </c>
      <c r="G53" s="307">
        <v>0</v>
      </c>
      <c r="H53" s="307">
        <v>0</v>
      </c>
      <c r="I53" s="307">
        <v>0</v>
      </c>
      <c r="J53" s="307">
        <v>0</v>
      </c>
    </row>
    <row r="54" spans="2:10" x14ac:dyDescent="0.25">
      <c r="B54" s="300"/>
      <c r="C54" s="300" t="s">
        <v>1781</v>
      </c>
      <c r="D54" s="301">
        <f t="shared" ref="D54:J54" si="12">D55</f>
        <v>0</v>
      </c>
      <c r="E54" s="301">
        <f t="shared" si="12"/>
        <v>1269369226</v>
      </c>
      <c r="F54" s="301">
        <f t="shared" si="12"/>
        <v>1269369226</v>
      </c>
      <c r="G54" s="301">
        <f t="shared" si="12"/>
        <v>1269369226</v>
      </c>
      <c r="H54" s="301">
        <f t="shared" si="12"/>
        <v>0</v>
      </c>
      <c r="I54" s="301">
        <f t="shared" si="12"/>
        <v>1269369226</v>
      </c>
      <c r="J54" s="301">
        <f t="shared" si="12"/>
        <v>0</v>
      </c>
    </row>
    <row r="55" spans="2:10" ht="13.5" x14ac:dyDescent="0.25">
      <c r="B55" s="304">
        <v>41</v>
      </c>
      <c r="C55" s="304" t="s">
        <v>2931</v>
      </c>
      <c r="D55" s="305"/>
      <c r="E55" s="305">
        <v>1269369226</v>
      </c>
      <c r="F55" s="305">
        <v>1269369226</v>
      </c>
      <c r="G55" s="305">
        <v>1269369226</v>
      </c>
      <c r="H55" s="305"/>
      <c r="I55" s="305">
        <v>1269369226</v>
      </c>
      <c r="J55" s="305">
        <v>0</v>
      </c>
    </row>
    <row r="56" spans="2:10" ht="13.5" x14ac:dyDescent="0.25">
      <c r="B56" s="459" t="s">
        <v>1070</v>
      </c>
      <c r="C56" s="459"/>
      <c r="D56" s="349">
        <f t="shared" ref="D56:J56" si="13">D5+D8+D28+D41+D43+D46+D48+D50+D52+D54</f>
        <v>27753041712</v>
      </c>
      <c r="E56" s="349">
        <f t="shared" si="13"/>
        <v>2350481857</v>
      </c>
      <c r="F56" s="349">
        <f t="shared" si="13"/>
        <v>30103523569</v>
      </c>
      <c r="G56" s="349">
        <f t="shared" si="13"/>
        <v>30103441569</v>
      </c>
      <c r="H56" s="349">
        <f t="shared" si="13"/>
        <v>0</v>
      </c>
      <c r="I56" s="349">
        <f t="shared" si="13"/>
        <v>30103441569</v>
      </c>
      <c r="J56" s="349">
        <f t="shared" si="13"/>
        <v>82000</v>
      </c>
    </row>
    <row r="58" spans="2:10" x14ac:dyDescent="0.25">
      <c r="D58" s="314"/>
    </row>
  </sheetData>
  <dataConsolidate>
    <dataRefs count="16">
      <dataRef ref="D5:J56" sheet="Annexe 10-(1)"/>
      <dataRef ref="D5:J56" sheet="Annexe 10-(10)"/>
      <dataRef ref="D5:J56" sheet="Annexe 10-(11)"/>
      <dataRef ref="D5:J56" sheet="Annexe 10-(12)"/>
      <dataRef ref="D5:J56" sheet="Annexe 10-(13)"/>
      <dataRef ref="D5:J56" sheet="Annexe 10-(14)"/>
      <dataRef ref="D5:J56" sheet="Annexe 10-(15)"/>
      <dataRef ref="D5:J56" sheet="Annexe 10-(16)"/>
      <dataRef ref="D5:J56" sheet="Annexe 10-(17)"/>
      <dataRef ref="D5:J56" sheet="Annexe 10-(2)"/>
      <dataRef ref="D5:J56" sheet="Annexe 10-(4)"/>
      <dataRef ref="D5:J56" sheet="Annexe 10-(5)"/>
      <dataRef ref="D5:J56" sheet="Annexe 10-(6)"/>
      <dataRef ref="D5:J56" sheet="Annexe 10-(7)"/>
      <dataRef ref="D5:J56" sheet="Annexe 10-(8)"/>
      <dataRef ref="D5:J56" sheet="Annexe 10-(9)"/>
    </dataRefs>
  </dataConsolidate>
  <mergeCells count="6">
    <mergeCell ref="J3:J4"/>
    <mergeCell ref="B56:C56"/>
    <mergeCell ref="B3:B4"/>
    <mergeCell ref="C3:C4"/>
    <mergeCell ref="D3:F3"/>
    <mergeCell ref="G3:I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K56"/>
  <sheetViews>
    <sheetView zoomScaleNormal="100" workbookViewId="0">
      <selection activeCell="C1" sqref="C1:J1"/>
    </sheetView>
  </sheetViews>
  <sheetFormatPr baseColWidth="10" defaultColWidth="45.85546875" defaultRowHeight="11.25" x14ac:dyDescent="0.25"/>
  <cols>
    <col min="1" max="1" width="3.7109375" style="309" bestFit="1" customWidth="1"/>
    <col min="2" max="2" width="2.85546875" style="296" bestFit="1" customWidth="1"/>
    <col min="3" max="3" width="48.5703125" style="298" bestFit="1" customWidth="1"/>
    <col min="4" max="4" width="13.42578125" style="298" bestFit="1" customWidth="1"/>
    <col min="5" max="5" width="14" style="296" bestFit="1" customWidth="1"/>
    <col min="6" max="7" width="13.42578125" style="298" bestFit="1" customWidth="1"/>
    <col min="8" max="8" width="15.140625" style="298" customWidth="1"/>
    <col min="9" max="9" width="16.140625" style="298" customWidth="1"/>
    <col min="10" max="10" width="13.140625" style="298" bestFit="1" customWidth="1"/>
    <col min="11" max="16384" width="45.85546875" style="298"/>
  </cols>
  <sheetData>
    <row r="1" spans="2:11" ht="22.5" x14ac:dyDescent="0.25">
      <c r="C1" s="743" t="s">
        <v>26</v>
      </c>
      <c r="D1" s="744" t="s">
        <v>59</v>
      </c>
      <c r="E1" s="745"/>
      <c r="F1" s="746"/>
      <c r="G1" s="747"/>
      <c r="H1" s="746" t="s">
        <v>2873</v>
      </c>
      <c r="I1" s="746">
        <v>2021</v>
      </c>
      <c r="J1" s="747"/>
    </row>
    <row r="2" spans="2:11" x14ac:dyDescent="0.25">
      <c r="C2" s="299"/>
      <c r="E2" s="298"/>
    </row>
    <row r="3" spans="2:11" ht="13.5" x14ac:dyDescent="0.25">
      <c r="B3" s="456" t="s">
        <v>25</v>
      </c>
      <c r="C3" s="456" t="s">
        <v>902</v>
      </c>
      <c r="D3" s="456" t="s">
        <v>701</v>
      </c>
      <c r="E3" s="456"/>
      <c r="F3" s="456"/>
      <c r="G3" s="456" t="s">
        <v>2874</v>
      </c>
      <c r="H3" s="456"/>
      <c r="I3" s="456"/>
      <c r="J3" s="456" t="s">
        <v>2875</v>
      </c>
    </row>
    <row r="4" spans="2:11" ht="13.5" x14ac:dyDescent="0.25">
      <c r="B4" s="457"/>
      <c r="C4" s="457"/>
      <c r="D4" s="348" t="s">
        <v>2876</v>
      </c>
      <c r="E4" s="348" t="s">
        <v>2877</v>
      </c>
      <c r="F4" s="348" t="s">
        <v>2878</v>
      </c>
      <c r="G4" s="348" t="s">
        <v>2876</v>
      </c>
      <c r="H4" s="348" t="s">
        <v>2877</v>
      </c>
      <c r="I4" s="348" t="s">
        <v>2878</v>
      </c>
      <c r="J4" s="457"/>
    </row>
    <row r="5" spans="2:11" x14ac:dyDescent="0.25">
      <c r="B5" s="300"/>
      <c r="C5" s="300" t="s">
        <v>1132</v>
      </c>
      <c r="D5" s="301">
        <f>+D6+D7</f>
        <v>141505215</v>
      </c>
      <c r="E5" s="301">
        <f t="shared" ref="E5:F5" si="0">+E6+E7</f>
        <v>0</v>
      </c>
      <c r="F5" s="301">
        <f t="shared" si="0"/>
        <v>141505215</v>
      </c>
      <c r="G5" s="301">
        <f>+G6+G7</f>
        <v>338481501</v>
      </c>
      <c r="H5" s="301">
        <f>+H6+H7</f>
        <v>0</v>
      </c>
      <c r="I5" s="301">
        <f>+I6+I7</f>
        <v>338481501</v>
      </c>
      <c r="J5" s="301">
        <f>+J6+J7</f>
        <v>-196976286</v>
      </c>
    </row>
    <row r="6" spans="2:11" ht="13.5" x14ac:dyDescent="0.25">
      <c r="B6" s="304">
        <v>1</v>
      </c>
      <c r="C6" s="304" t="s">
        <v>1062</v>
      </c>
      <c r="D6" s="305">
        <v>141505215</v>
      </c>
      <c r="E6" s="305"/>
      <c r="F6" s="305">
        <v>141505215</v>
      </c>
      <c r="G6" s="305">
        <v>338481501</v>
      </c>
      <c r="H6" s="305"/>
      <c r="I6" s="305">
        <v>338481501</v>
      </c>
      <c r="J6" s="305">
        <v>-196976286</v>
      </c>
    </row>
    <row r="7" spans="2:11" ht="13.5" x14ac:dyDescent="0.25">
      <c r="B7" s="306">
        <v>2</v>
      </c>
      <c r="C7" s="306" t="s">
        <v>910</v>
      </c>
      <c r="D7" s="307"/>
      <c r="E7" s="307">
        <v>0</v>
      </c>
      <c r="F7" s="307">
        <v>0</v>
      </c>
      <c r="G7" s="307"/>
      <c r="H7" s="307">
        <v>0</v>
      </c>
      <c r="I7" s="307">
        <v>0</v>
      </c>
      <c r="J7" s="307">
        <v>0</v>
      </c>
    </row>
    <row r="8" spans="2:11" x14ac:dyDescent="0.25">
      <c r="B8" s="300"/>
      <c r="C8" s="300" t="s">
        <v>1133</v>
      </c>
      <c r="D8" s="301">
        <f t="shared" ref="D8:J8" si="1">SUM(D9:D27)</f>
        <v>1404986787</v>
      </c>
      <c r="E8" s="301">
        <f t="shared" si="1"/>
        <v>24000</v>
      </c>
      <c r="F8" s="301">
        <f t="shared" si="1"/>
        <v>1405010787</v>
      </c>
      <c r="G8" s="301">
        <f t="shared" si="1"/>
        <v>1402718026</v>
      </c>
      <c r="H8" s="301">
        <f t="shared" si="1"/>
        <v>2242500</v>
      </c>
      <c r="I8" s="301">
        <f t="shared" si="1"/>
        <v>1404960526</v>
      </c>
      <c r="J8" s="301">
        <f t="shared" si="1"/>
        <v>50261</v>
      </c>
      <c r="K8" s="314"/>
    </row>
    <row r="9" spans="2:11" ht="13.5" x14ac:dyDescent="0.25">
      <c r="B9" s="304">
        <v>3</v>
      </c>
      <c r="C9" s="304" t="s">
        <v>1075</v>
      </c>
      <c r="D9" s="305">
        <v>0</v>
      </c>
      <c r="E9" s="305"/>
      <c r="F9" s="305">
        <v>0</v>
      </c>
      <c r="G9" s="305"/>
      <c r="H9" s="305"/>
      <c r="I9" s="305">
        <v>0</v>
      </c>
      <c r="J9" s="305">
        <v>0</v>
      </c>
    </row>
    <row r="10" spans="2:11" ht="13.5" x14ac:dyDescent="0.25">
      <c r="B10" s="306">
        <v>4</v>
      </c>
      <c r="C10" s="306" t="s">
        <v>1063</v>
      </c>
      <c r="D10" s="307">
        <v>426157102</v>
      </c>
      <c r="E10" s="307"/>
      <c r="F10" s="307">
        <v>426157102</v>
      </c>
      <c r="G10" s="307">
        <v>426157105</v>
      </c>
      <c r="H10" s="307"/>
      <c r="I10" s="307">
        <v>426157105</v>
      </c>
      <c r="J10" s="307">
        <v>-3</v>
      </c>
    </row>
    <row r="11" spans="2:11" ht="13.5" x14ac:dyDescent="0.25">
      <c r="B11" s="304">
        <v>5</v>
      </c>
      <c r="C11" s="304" t="s">
        <v>1071</v>
      </c>
      <c r="D11" s="305">
        <v>0</v>
      </c>
      <c r="E11" s="305"/>
      <c r="F11" s="305">
        <v>0</v>
      </c>
      <c r="G11" s="305">
        <v>0</v>
      </c>
      <c r="H11" s="305"/>
      <c r="I11" s="305">
        <v>0</v>
      </c>
      <c r="J11" s="305">
        <v>0</v>
      </c>
    </row>
    <row r="12" spans="2:11" ht="13.5" x14ac:dyDescent="0.25">
      <c r="B12" s="306">
        <v>6</v>
      </c>
      <c r="C12" s="306" t="s">
        <v>1064</v>
      </c>
      <c r="D12" s="307">
        <v>8510927</v>
      </c>
      <c r="E12" s="307"/>
      <c r="F12" s="307">
        <v>8510927</v>
      </c>
      <c r="G12" s="307">
        <v>8510927</v>
      </c>
      <c r="H12" s="307"/>
      <c r="I12" s="307">
        <v>8510927</v>
      </c>
      <c r="J12" s="307">
        <v>0</v>
      </c>
    </row>
    <row r="13" spans="2:11" ht="13.5" x14ac:dyDescent="0.25">
      <c r="B13" s="304">
        <v>7</v>
      </c>
      <c r="C13" s="304" t="s">
        <v>1072</v>
      </c>
      <c r="D13" s="305">
        <v>109513142</v>
      </c>
      <c r="E13" s="305"/>
      <c r="F13" s="305">
        <v>109513142</v>
      </c>
      <c r="G13" s="305">
        <v>109512878</v>
      </c>
      <c r="H13" s="305"/>
      <c r="I13" s="305">
        <v>109512878</v>
      </c>
      <c r="J13" s="305">
        <v>264</v>
      </c>
    </row>
    <row r="14" spans="2:11" ht="13.5" x14ac:dyDescent="0.25">
      <c r="B14" s="306">
        <v>8</v>
      </c>
      <c r="C14" s="306" t="s">
        <v>2879</v>
      </c>
      <c r="D14" s="307">
        <v>500000</v>
      </c>
      <c r="E14" s="307"/>
      <c r="F14" s="307">
        <v>500000</v>
      </c>
      <c r="G14" s="307">
        <v>500000</v>
      </c>
      <c r="H14" s="307"/>
      <c r="I14" s="307">
        <v>500000</v>
      </c>
      <c r="J14" s="307">
        <v>0</v>
      </c>
    </row>
    <row r="15" spans="2:11" ht="13.5" x14ac:dyDescent="0.25">
      <c r="B15" s="304">
        <v>9</v>
      </c>
      <c r="C15" s="304" t="s">
        <v>1073</v>
      </c>
      <c r="D15" s="305">
        <v>852338311</v>
      </c>
      <c r="E15" s="305"/>
      <c r="F15" s="305">
        <v>852338311</v>
      </c>
      <c r="G15" s="305">
        <v>852288311</v>
      </c>
      <c r="H15" s="305"/>
      <c r="I15" s="305">
        <v>852288311</v>
      </c>
      <c r="J15" s="305">
        <v>50000</v>
      </c>
    </row>
    <row r="16" spans="2:11" ht="13.5" x14ac:dyDescent="0.25">
      <c r="B16" s="306">
        <v>10</v>
      </c>
      <c r="C16" s="306" t="s">
        <v>1135</v>
      </c>
      <c r="D16" s="307">
        <v>0</v>
      </c>
      <c r="E16" s="307"/>
      <c r="F16" s="307">
        <v>0</v>
      </c>
      <c r="G16" s="307"/>
      <c r="H16" s="307"/>
      <c r="I16" s="307">
        <v>0</v>
      </c>
      <c r="J16" s="307">
        <v>0</v>
      </c>
    </row>
    <row r="17" spans="2:10" ht="13.5" x14ac:dyDescent="0.25">
      <c r="B17" s="304">
        <v>11</v>
      </c>
      <c r="C17" s="304" t="s">
        <v>1074</v>
      </c>
      <c r="D17" s="305">
        <v>0</v>
      </c>
      <c r="E17" s="305"/>
      <c r="F17" s="305">
        <v>0</v>
      </c>
      <c r="G17" s="305"/>
      <c r="H17" s="305"/>
      <c r="I17" s="305">
        <v>0</v>
      </c>
      <c r="J17" s="305">
        <v>0</v>
      </c>
    </row>
    <row r="18" spans="2:10" ht="13.5" x14ac:dyDescent="0.25">
      <c r="B18" s="306">
        <v>12</v>
      </c>
      <c r="C18" s="306" t="s">
        <v>1065</v>
      </c>
      <c r="D18" s="307">
        <v>5724805</v>
      </c>
      <c r="E18" s="307"/>
      <c r="F18" s="307">
        <v>5724805</v>
      </c>
      <c r="G18" s="307">
        <v>5724805</v>
      </c>
      <c r="H18" s="307"/>
      <c r="I18" s="307">
        <v>5724805</v>
      </c>
      <c r="J18" s="307">
        <v>0</v>
      </c>
    </row>
    <row r="19" spans="2:10" ht="13.5" x14ac:dyDescent="0.25">
      <c r="B19" s="304">
        <v>13</v>
      </c>
      <c r="C19" s="304" t="s">
        <v>1076</v>
      </c>
      <c r="D19" s="305">
        <v>0</v>
      </c>
      <c r="E19" s="305"/>
      <c r="F19" s="305">
        <v>0</v>
      </c>
      <c r="G19" s="305"/>
      <c r="H19" s="305"/>
      <c r="I19" s="305">
        <v>0</v>
      </c>
      <c r="J19" s="305">
        <v>0</v>
      </c>
    </row>
    <row r="20" spans="2:10" ht="13.5" x14ac:dyDescent="0.25">
      <c r="B20" s="306">
        <v>14</v>
      </c>
      <c r="C20" s="306" t="s">
        <v>1136</v>
      </c>
      <c r="D20" s="307">
        <v>0</v>
      </c>
      <c r="E20" s="307"/>
      <c r="F20" s="307">
        <v>0</v>
      </c>
      <c r="G20" s="307"/>
      <c r="H20" s="307"/>
      <c r="I20" s="307">
        <v>0</v>
      </c>
      <c r="J20" s="307">
        <v>0</v>
      </c>
    </row>
    <row r="21" spans="2:10" ht="13.5" x14ac:dyDescent="0.25">
      <c r="B21" s="304">
        <v>15</v>
      </c>
      <c r="C21" s="304" t="s">
        <v>1077</v>
      </c>
      <c r="D21" s="305">
        <v>0</v>
      </c>
      <c r="E21" s="305"/>
      <c r="F21" s="305">
        <v>0</v>
      </c>
      <c r="G21" s="305"/>
      <c r="H21" s="305"/>
      <c r="I21" s="305">
        <v>0</v>
      </c>
      <c r="J21" s="305">
        <v>0</v>
      </c>
    </row>
    <row r="22" spans="2:10" ht="13.5" x14ac:dyDescent="0.25">
      <c r="B22" s="306">
        <v>16</v>
      </c>
      <c r="C22" s="306" t="s">
        <v>952</v>
      </c>
      <c r="D22" s="307">
        <v>0</v>
      </c>
      <c r="E22" s="307"/>
      <c r="F22" s="307">
        <v>0</v>
      </c>
      <c r="G22" s="307"/>
      <c r="H22" s="307"/>
      <c r="I22" s="307">
        <v>0</v>
      </c>
      <c r="J22" s="307">
        <v>0</v>
      </c>
    </row>
    <row r="23" spans="2:10" ht="13.5" x14ac:dyDescent="0.25">
      <c r="B23" s="304">
        <v>17</v>
      </c>
      <c r="C23" s="304" t="s">
        <v>1138</v>
      </c>
      <c r="D23" s="305">
        <v>0</v>
      </c>
      <c r="E23" s="305"/>
      <c r="F23" s="305">
        <v>0</v>
      </c>
      <c r="G23" s="305"/>
      <c r="H23" s="305"/>
      <c r="I23" s="305">
        <v>0</v>
      </c>
      <c r="J23" s="305">
        <v>0</v>
      </c>
    </row>
    <row r="24" spans="2:10" ht="13.5" x14ac:dyDescent="0.25">
      <c r="B24" s="306">
        <v>18</v>
      </c>
      <c r="C24" s="306" t="s">
        <v>1771</v>
      </c>
      <c r="D24" s="307">
        <v>2242500</v>
      </c>
      <c r="E24" s="307">
        <v>24000</v>
      </c>
      <c r="F24" s="307">
        <v>2266500</v>
      </c>
      <c r="G24" s="307">
        <v>24000</v>
      </c>
      <c r="H24" s="307">
        <v>2242500</v>
      </c>
      <c r="I24" s="307">
        <v>2266500</v>
      </c>
      <c r="J24" s="307">
        <v>0</v>
      </c>
    </row>
    <row r="25" spans="2:10" ht="13.5" x14ac:dyDescent="0.25">
      <c r="B25" s="304">
        <v>19</v>
      </c>
      <c r="C25" s="304" t="s">
        <v>2880</v>
      </c>
      <c r="D25" s="305">
        <v>0</v>
      </c>
      <c r="E25" s="305"/>
      <c r="F25" s="305">
        <v>0</v>
      </c>
      <c r="G25" s="305"/>
      <c r="H25" s="305"/>
      <c r="I25" s="305">
        <v>0</v>
      </c>
      <c r="J25" s="305">
        <v>0</v>
      </c>
    </row>
    <row r="26" spans="2:10" ht="13.5" x14ac:dyDescent="0.25">
      <c r="B26" s="306">
        <v>20</v>
      </c>
      <c r="C26" s="306" t="s">
        <v>2881</v>
      </c>
      <c r="D26" s="307">
        <v>0</v>
      </c>
      <c r="E26" s="307"/>
      <c r="F26" s="307">
        <v>0</v>
      </c>
      <c r="G26" s="307"/>
      <c r="H26" s="307"/>
      <c r="I26" s="307">
        <v>0</v>
      </c>
      <c r="J26" s="307">
        <v>0</v>
      </c>
    </row>
    <row r="27" spans="2:10" ht="13.5" x14ac:dyDescent="0.25">
      <c r="B27" s="304">
        <v>21</v>
      </c>
      <c r="C27" s="304" t="s">
        <v>910</v>
      </c>
      <c r="D27" s="305">
        <v>0</v>
      </c>
      <c r="E27" s="305"/>
      <c r="F27" s="305">
        <v>0</v>
      </c>
      <c r="G27" s="305"/>
      <c r="H27" s="305"/>
      <c r="I27" s="305">
        <v>0</v>
      </c>
      <c r="J27" s="305">
        <v>0</v>
      </c>
    </row>
    <row r="28" spans="2:10" x14ac:dyDescent="0.25">
      <c r="B28" s="300"/>
      <c r="C28" s="300" t="s">
        <v>1140</v>
      </c>
      <c r="D28" s="301">
        <f>SUM(D29:D40)</f>
        <v>240281575</v>
      </c>
      <c r="E28" s="301">
        <f t="shared" ref="E28:F28" si="2">SUM(E29:E40)</f>
        <v>0</v>
      </c>
      <c r="F28" s="301">
        <f t="shared" si="2"/>
        <v>240281575</v>
      </c>
      <c r="G28" s="301">
        <f t="shared" ref="G28:J28" si="3">SUM(G29:G40)</f>
        <v>217671233</v>
      </c>
      <c r="H28" s="301">
        <f t="shared" si="3"/>
        <v>22610342</v>
      </c>
      <c r="I28" s="301">
        <f t="shared" si="3"/>
        <v>240281575</v>
      </c>
      <c r="J28" s="301">
        <f t="shared" si="3"/>
        <v>0</v>
      </c>
    </row>
    <row r="29" spans="2:10" ht="13.5" x14ac:dyDescent="0.25">
      <c r="B29" s="306">
        <v>22</v>
      </c>
      <c r="C29" s="306" t="s">
        <v>1067</v>
      </c>
      <c r="D29" s="307">
        <v>0</v>
      </c>
      <c r="E29" s="307"/>
      <c r="F29" s="307">
        <v>0</v>
      </c>
      <c r="G29" s="307"/>
      <c r="H29" s="307"/>
      <c r="I29" s="307">
        <v>0</v>
      </c>
      <c r="J29" s="307">
        <v>0</v>
      </c>
    </row>
    <row r="30" spans="2:10" ht="13.5" x14ac:dyDescent="0.25">
      <c r="B30" s="304">
        <v>23</v>
      </c>
      <c r="C30" s="304" t="s">
        <v>976</v>
      </c>
      <c r="D30" s="305">
        <v>0</v>
      </c>
      <c r="E30" s="305"/>
      <c r="F30" s="305">
        <v>0</v>
      </c>
      <c r="G30" s="305"/>
      <c r="H30" s="305"/>
      <c r="I30" s="305">
        <v>0</v>
      </c>
      <c r="J30" s="305">
        <v>0</v>
      </c>
    </row>
    <row r="31" spans="2:10" ht="13.5" x14ac:dyDescent="0.25">
      <c r="B31" s="306">
        <v>24</v>
      </c>
      <c r="C31" s="306" t="s">
        <v>1068</v>
      </c>
      <c r="D31" s="307">
        <v>210281575</v>
      </c>
      <c r="E31" s="307"/>
      <c r="F31" s="307">
        <v>210281575</v>
      </c>
      <c r="G31" s="307">
        <v>187671233</v>
      </c>
      <c r="H31" s="307">
        <v>22610342</v>
      </c>
      <c r="I31" s="307">
        <v>210281575</v>
      </c>
      <c r="J31" s="307">
        <v>0</v>
      </c>
    </row>
    <row r="32" spans="2:10" ht="13.5" x14ac:dyDescent="0.25">
      <c r="B32" s="304">
        <v>25</v>
      </c>
      <c r="C32" s="304" t="s">
        <v>985</v>
      </c>
      <c r="D32" s="305">
        <v>0</v>
      </c>
      <c r="E32" s="305"/>
      <c r="F32" s="305">
        <v>0</v>
      </c>
      <c r="G32" s="305"/>
      <c r="H32" s="305"/>
      <c r="I32" s="305">
        <v>0</v>
      </c>
      <c r="J32" s="305">
        <v>0</v>
      </c>
    </row>
    <row r="33" spans="2:10" ht="13.5" x14ac:dyDescent="0.25">
      <c r="B33" s="306">
        <v>26</v>
      </c>
      <c r="C33" s="306" t="s">
        <v>987</v>
      </c>
      <c r="D33" s="307">
        <v>30000000</v>
      </c>
      <c r="E33" s="307"/>
      <c r="F33" s="307">
        <v>30000000</v>
      </c>
      <c r="G33" s="307">
        <v>30000000</v>
      </c>
      <c r="H33" s="307"/>
      <c r="I33" s="307">
        <v>30000000</v>
      </c>
      <c r="J33" s="307">
        <v>0</v>
      </c>
    </row>
    <row r="34" spans="2:10" ht="13.5" x14ac:dyDescent="0.25">
      <c r="B34" s="304">
        <v>27</v>
      </c>
      <c r="C34" s="304" t="s">
        <v>910</v>
      </c>
      <c r="D34" s="305">
        <v>0</v>
      </c>
      <c r="E34" s="305"/>
      <c r="F34" s="305">
        <v>0</v>
      </c>
      <c r="G34" s="305"/>
      <c r="H34" s="305"/>
      <c r="I34" s="305">
        <v>0</v>
      </c>
      <c r="J34" s="305">
        <v>0</v>
      </c>
    </row>
    <row r="35" spans="2:10" ht="13.5" x14ac:dyDescent="0.25">
      <c r="B35" s="306">
        <v>28</v>
      </c>
      <c r="C35" s="306" t="s">
        <v>991</v>
      </c>
      <c r="D35" s="307">
        <v>0</v>
      </c>
      <c r="E35" s="307"/>
      <c r="F35" s="307">
        <v>0</v>
      </c>
      <c r="G35" s="307"/>
      <c r="H35" s="307"/>
      <c r="I35" s="307">
        <v>0</v>
      </c>
      <c r="J35" s="307">
        <v>0</v>
      </c>
    </row>
    <row r="36" spans="2:10" ht="13.5" x14ac:dyDescent="0.25">
      <c r="B36" s="304">
        <v>29</v>
      </c>
      <c r="C36" s="304" t="s">
        <v>1141</v>
      </c>
      <c r="D36" s="305">
        <v>0</v>
      </c>
      <c r="E36" s="305"/>
      <c r="F36" s="305">
        <v>0</v>
      </c>
      <c r="G36" s="305"/>
      <c r="H36" s="305"/>
      <c r="I36" s="305">
        <v>0</v>
      </c>
      <c r="J36" s="305">
        <v>0</v>
      </c>
    </row>
    <row r="37" spans="2:10" ht="13.5" x14ac:dyDescent="0.25">
      <c r="B37" s="306">
        <v>30</v>
      </c>
      <c r="C37" s="306" t="s">
        <v>1142</v>
      </c>
      <c r="D37" s="307">
        <v>0</v>
      </c>
      <c r="E37" s="307"/>
      <c r="F37" s="307">
        <v>0</v>
      </c>
      <c r="G37" s="307"/>
      <c r="H37" s="307"/>
      <c r="I37" s="307">
        <v>0</v>
      </c>
      <c r="J37" s="307">
        <v>0</v>
      </c>
    </row>
    <row r="38" spans="2:10" ht="13.5" x14ac:dyDescent="0.25">
      <c r="B38" s="304">
        <v>31</v>
      </c>
      <c r="C38" s="304" t="s">
        <v>993</v>
      </c>
      <c r="D38" s="305">
        <v>0</v>
      </c>
      <c r="E38" s="305"/>
      <c r="F38" s="305">
        <v>0</v>
      </c>
      <c r="G38" s="305"/>
      <c r="H38" s="305"/>
      <c r="I38" s="305">
        <v>0</v>
      </c>
      <c r="J38" s="305">
        <v>0</v>
      </c>
    </row>
    <row r="39" spans="2:10" ht="13.5" x14ac:dyDescent="0.25">
      <c r="B39" s="306">
        <v>32</v>
      </c>
      <c r="C39" s="306" t="s">
        <v>995</v>
      </c>
      <c r="D39" s="307">
        <v>0</v>
      </c>
      <c r="E39" s="307"/>
      <c r="F39" s="307">
        <v>0</v>
      </c>
      <c r="G39" s="307"/>
      <c r="H39" s="307"/>
      <c r="I39" s="307">
        <v>0</v>
      </c>
      <c r="J39" s="307">
        <v>0</v>
      </c>
    </row>
    <row r="40" spans="2:10" ht="13.5" x14ac:dyDescent="0.25">
      <c r="B40" s="304">
        <v>33</v>
      </c>
      <c r="C40" s="304" t="s">
        <v>997</v>
      </c>
      <c r="D40" s="305">
        <v>0</v>
      </c>
      <c r="E40" s="305"/>
      <c r="F40" s="305">
        <v>0</v>
      </c>
      <c r="G40" s="305"/>
      <c r="H40" s="305"/>
      <c r="I40" s="305">
        <v>0</v>
      </c>
      <c r="J40" s="305">
        <v>0</v>
      </c>
    </row>
    <row r="41" spans="2:10" x14ac:dyDescent="0.25">
      <c r="B41" s="300"/>
      <c r="C41" s="300" t="s">
        <v>1143</v>
      </c>
      <c r="D41" s="301">
        <f t="shared" ref="D41:J41" si="4">D42</f>
        <v>44635000</v>
      </c>
      <c r="E41" s="301">
        <f t="shared" si="4"/>
        <v>-44635000</v>
      </c>
      <c r="F41" s="301">
        <f t="shared" si="4"/>
        <v>0</v>
      </c>
      <c r="G41" s="301">
        <f t="shared" si="4"/>
        <v>0</v>
      </c>
      <c r="H41" s="301">
        <f t="shared" si="4"/>
        <v>0</v>
      </c>
      <c r="I41" s="301">
        <f t="shared" si="4"/>
        <v>0</v>
      </c>
      <c r="J41" s="301">
        <f t="shared" si="4"/>
        <v>0</v>
      </c>
    </row>
    <row r="42" spans="2:10" ht="13.5" x14ac:dyDescent="0.25">
      <c r="B42" s="306">
        <v>34</v>
      </c>
      <c r="C42" s="306" t="s">
        <v>1000</v>
      </c>
      <c r="D42" s="307">
        <v>44635000</v>
      </c>
      <c r="E42" s="307">
        <v>-44635000</v>
      </c>
      <c r="F42" s="307">
        <v>0</v>
      </c>
      <c r="G42" s="307"/>
      <c r="H42" s="307">
        <v>0</v>
      </c>
      <c r="I42" s="307">
        <v>0</v>
      </c>
      <c r="J42" s="307">
        <v>0</v>
      </c>
    </row>
    <row r="43" spans="2:10" x14ac:dyDescent="0.25">
      <c r="B43" s="300"/>
      <c r="C43" s="300" t="s">
        <v>113</v>
      </c>
      <c r="D43" s="301">
        <f t="shared" ref="D43:J43" si="5">D44+D45</f>
        <v>0</v>
      </c>
      <c r="E43" s="301">
        <f t="shared" si="5"/>
        <v>0</v>
      </c>
      <c r="F43" s="301">
        <f t="shared" si="5"/>
        <v>0</v>
      </c>
      <c r="G43" s="301">
        <f t="shared" si="5"/>
        <v>0</v>
      </c>
      <c r="H43" s="301">
        <f t="shared" si="5"/>
        <v>0</v>
      </c>
      <c r="I43" s="301">
        <f t="shared" si="5"/>
        <v>0</v>
      </c>
      <c r="J43" s="301">
        <f t="shared" si="5"/>
        <v>0</v>
      </c>
    </row>
    <row r="44" spans="2:10" ht="13.5" x14ac:dyDescent="0.25">
      <c r="B44" s="304">
        <v>35</v>
      </c>
      <c r="C44" s="304" t="s">
        <v>1003</v>
      </c>
      <c r="D44" s="305"/>
      <c r="E44" s="305">
        <v>0</v>
      </c>
      <c r="F44" s="305">
        <v>0</v>
      </c>
      <c r="G44" s="305"/>
      <c r="H44" s="305"/>
      <c r="I44" s="305">
        <v>0</v>
      </c>
      <c r="J44" s="305">
        <v>0</v>
      </c>
    </row>
    <row r="45" spans="2:10" ht="13.5" x14ac:dyDescent="0.25">
      <c r="B45" s="306">
        <v>36</v>
      </c>
      <c r="C45" s="306" t="s">
        <v>1005</v>
      </c>
      <c r="D45" s="307"/>
      <c r="E45" s="307">
        <v>0</v>
      </c>
      <c r="F45" s="307">
        <v>0</v>
      </c>
      <c r="G45" s="307"/>
      <c r="H45" s="307">
        <v>0</v>
      </c>
      <c r="I45" s="307">
        <v>0</v>
      </c>
      <c r="J45" s="307">
        <v>0</v>
      </c>
    </row>
    <row r="46" spans="2:10" x14ac:dyDescent="0.25">
      <c r="B46" s="300"/>
      <c r="C46" s="300" t="s">
        <v>2882</v>
      </c>
      <c r="D46" s="301">
        <f t="shared" ref="D46:J46" si="6">D47</f>
        <v>0</v>
      </c>
      <c r="E46" s="301">
        <f t="shared" si="6"/>
        <v>0</v>
      </c>
      <c r="F46" s="301">
        <f t="shared" si="6"/>
        <v>0</v>
      </c>
      <c r="G46" s="301">
        <f t="shared" si="6"/>
        <v>0</v>
      </c>
      <c r="H46" s="301">
        <f t="shared" si="6"/>
        <v>0</v>
      </c>
      <c r="I46" s="301">
        <f t="shared" si="6"/>
        <v>0</v>
      </c>
      <c r="J46" s="301">
        <f t="shared" si="6"/>
        <v>0</v>
      </c>
    </row>
    <row r="47" spans="2:10" ht="13.5" x14ac:dyDescent="0.25">
      <c r="B47" s="304">
        <v>37</v>
      </c>
      <c r="C47" s="304" t="s">
        <v>1008</v>
      </c>
      <c r="D47" s="305"/>
      <c r="E47" s="305">
        <v>0</v>
      </c>
      <c r="F47" s="305">
        <v>0</v>
      </c>
      <c r="G47" s="305"/>
      <c r="H47" s="305">
        <v>0</v>
      </c>
      <c r="I47" s="305">
        <v>0</v>
      </c>
      <c r="J47" s="305">
        <v>0</v>
      </c>
    </row>
    <row r="48" spans="2:10" x14ac:dyDescent="0.25">
      <c r="B48" s="300"/>
      <c r="C48" s="300" t="s">
        <v>1146</v>
      </c>
      <c r="D48" s="301">
        <f t="shared" ref="D48:J48" si="7">D49</f>
        <v>55000</v>
      </c>
      <c r="E48" s="301">
        <f t="shared" si="7"/>
        <v>0</v>
      </c>
      <c r="F48" s="301">
        <f t="shared" si="7"/>
        <v>55000</v>
      </c>
      <c r="G48" s="301">
        <f t="shared" si="7"/>
        <v>55000</v>
      </c>
      <c r="H48" s="301">
        <f t="shared" si="7"/>
        <v>0</v>
      </c>
      <c r="I48" s="301">
        <f t="shared" si="7"/>
        <v>55000</v>
      </c>
      <c r="J48" s="301">
        <f t="shared" si="7"/>
        <v>0</v>
      </c>
    </row>
    <row r="49" spans="2:10" ht="13.5" x14ac:dyDescent="0.25">
      <c r="B49" s="306">
        <v>38</v>
      </c>
      <c r="C49" s="306" t="s">
        <v>1011</v>
      </c>
      <c r="D49" s="307">
        <v>55000</v>
      </c>
      <c r="E49" s="307"/>
      <c r="F49" s="307">
        <v>55000</v>
      </c>
      <c r="G49" s="307">
        <v>55000</v>
      </c>
      <c r="H49" s="307"/>
      <c r="I49" s="307">
        <v>55000</v>
      </c>
      <c r="J49" s="307">
        <v>0</v>
      </c>
    </row>
    <row r="50" spans="2:10" x14ac:dyDescent="0.25">
      <c r="B50" s="300"/>
      <c r="C50" s="300" t="s">
        <v>2883</v>
      </c>
      <c r="D50" s="301">
        <f t="shared" ref="D50:J50" si="8">D51</f>
        <v>0</v>
      </c>
      <c r="E50" s="301">
        <f t="shared" si="8"/>
        <v>0</v>
      </c>
      <c r="F50" s="301">
        <f t="shared" si="8"/>
        <v>0</v>
      </c>
      <c r="G50" s="301">
        <f t="shared" si="8"/>
        <v>0</v>
      </c>
      <c r="H50" s="301">
        <f t="shared" si="8"/>
        <v>0</v>
      </c>
      <c r="I50" s="301">
        <f t="shared" si="8"/>
        <v>0</v>
      </c>
      <c r="J50" s="301">
        <f t="shared" si="8"/>
        <v>0</v>
      </c>
    </row>
    <row r="51" spans="2:10" ht="13.5" x14ac:dyDescent="0.25">
      <c r="B51" s="304">
        <v>39</v>
      </c>
      <c r="C51" s="304" t="s">
        <v>1069</v>
      </c>
      <c r="D51" s="305"/>
      <c r="E51" s="305">
        <v>0</v>
      </c>
      <c r="F51" s="305">
        <v>0</v>
      </c>
      <c r="G51" s="305"/>
      <c r="H51" s="305">
        <v>0</v>
      </c>
      <c r="I51" s="305">
        <v>0</v>
      </c>
      <c r="J51" s="305">
        <v>0</v>
      </c>
    </row>
    <row r="52" spans="2:10" x14ac:dyDescent="0.25">
      <c r="B52" s="300"/>
      <c r="C52" s="300" t="s">
        <v>2929</v>
      </c>
      <c r="D52" s="301">
        <f t="shared" ref="D52:J52" si="9">D53</f>
        <v>0</v>
      </c>
      <c r="E52" s="301">
        <f t="shared" si="9"/>
        <v>0</v>
      </c>
      <c r="F52" s="301">
        <f t="shared" si="9"/>
        <v>0</v>
      </c>
      <c r="G52" s="301">
        <f t="shared" si="9"/>
        <v>0</v>
      </c>
      <c r="H52" s="301">
        <f t="shared" si="9"/>
        <v>255000000</v>
      </c>
      <c r="I52" s="301">
        <f t="shared" si="9"/>
        <v>255000000</v>
      </c>
      <c r="J52" s="301">
        <f t="shared" si="9"/>
        <v>-255000000</v>
      </c>
    </row>
    <row r="53" spans="2:10" ht="13.5" x14ac:dyDescent="0.25">
      <c r="B53" s="306">
        <v>40</v>
      </c>
      <c r="C53" s="306" t="s">
        <v>2930</v>
      </c>
      <c r="D53" s="307">
        <v>0</v>
      </c>
      <c r="E53" s="307">
        <v>0</v>
      </c>
      <c r="F53" s="307">
        <v>0</v>
      </c>
      <c r="G53" s="307">
        <v>0</v>
      </c>
      <c r="H53" s="307">
        <v>255000000</v>
      </c>
      <c r="I53" s="307">
        <v>255000000</v>
      </c>
      <c r="J53" s="307">
        <v>-255000000</v>
      </c>
    </row>
    <row r="54" spans="2:10" x14ac:dyDescent="0.25">
      <c r="B54" s="300"/>
      <c r="C54" s="300" t="s">
        <v>1781</v>
      </c>
      <c r="D54" s="301">
        <f t="shared" ref="D54:I54" si="10">D55</f>
        <v>18274084</v>
      </c>
      <c r="E54" s="301">
        <f t="shared" si="10"/>
        <v>0</v>
      </c>
      <c r="F54" s="301">
        <f t="shared" si="10"/>
        <v>18274084</v>
      </c>
      <c r="G54" s="301">
        <f t="shared" si="10"/>
        <v>16660920</v>
      </c>
      <c r="H54" s="301">
        <f t="shared" si="10"/>
        <v>1613164</v>
      </c>
      <c r="I54" s="301">
        <f t="shared" si="10"/>
        <v>18274084</v>
      </c>
      <c r="J54" s="301">
        <v>0</v>
      </c>
    </row>
    <row r="55" spans="2:10" ht="13.5" x14ac:dyDescent="0.25">
      <c r="B55" s="304">
        <v>41</v>
      </c>
      <c r="C55" s="304" t="s">
        <v>2931</v>
      </c>
      <c r="D55" s="305">
        <v>18274084</v>
      </c>
      <c r="E55" s="305">
        <v>0</v>
      </c>
      <c r="F55" s="305">
        <v>18274084</v>
      </c>
      <c r="G55" s="305">
        <v>16660920</v>
      </c>
      <c r="H55" s="305">
        <v>1613164</v>
      </c>
      <c r="I55" s="305">
        <v>18274084</v>
      </c>
      <c r="J55" s="305">
        <v>0</v>
      </c>
    </row>
    <row r="56" spans="2:10" ht="13.5" x14ac:dyDescent="0.25">
      <c r="B56" s="458" t="s">
        <v>1070</v>
      </c>
      <c r="C56" s="458"/>
      <c r="D56" s="308">
        <f t="shared" ref="D56:J56" si="11">D5+D8+D28+D41+D43+D46+D48+D50+D52+D54</f>
        <v>1849737661</v>
      </c>
      <c r="E56" s="308">
        <f t="shared" si="11"/>
        <v>-44611000</v>
      </c>
      <c r="F56" s="308">
        <f t="shared" si="11"/>
        <v>1805126661</v>
      </c>
      <c r="G56" s="308">
        <f t="shared" si="11"/>
        <v>1975586680</v>
      </c>
      <c r="H56" s="308">
        <f t="shared" si="11"/>
        <v>281466006</v>
      </c>
      <c r="I56" s="308">
        <f t="shared" si="11"/>
        <v>2257052686</v>
      </c>
      <c r="J56" s="308">
        <f t="shared" si="11"/>
        <v>-451926025</v>
      </c>
    </row>
  </sheetData>
  <mergeCells count="6">
    <mergeCell ref="J3:J4"/>
    <mergeCell ref="B56:C56"/>
    <mergeCell ref="B3:B4"/>
    <mergeCell ref="C3:C4"/>
    <mergeCell ref="D3:F3"/>
    <mergeCell ref="G3:I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K56"/>
  <sheetViews>
    <sheetView topLeftCell="B1" zoomScale="80" zoomScaleNormal="80" workbookViewId="0">
      <selection activeCell="C1" sqref="C1:I1"/>
    </sheetView>
  </sheetViews>
  <sheetFormatPr baseColWidth="10" defaultColWidth="45.85546875" defaultRowHeight="11.25" x14ac:dyDescent="0.25"/>
  <cols>
    <col min="1" max="1" width="3.7109375" style="309" bestFit="1" customWidth="1"/>
    <col min="2" max="2" width="5.5703125" style="296" bestFit="1" customWidth="1"/>
    <col min="3" max="3" width="49.85546875" style="298" bestFit="1" customWidth="1"/>
    <col min="4" max="4" width="16.5703125" style="298" customWidth="1"/>
    <col min="5" max="5" width="16.7109375" style="296" bestFit="1" customWidth="1"/>
    <col min="6" max="6" width="16.28515625" style="298" bestFit="1" customWidth="1"/>
    <col min="7" max="7" width="16" style="298" bestFit="1" customWidth="1"/>
    <col min="8" max="8" width="15.85546875" style="298" bestFit="1" customWidth="1"/>
    <col min="9" max="9" width="16" style="298" bestFit="1" customWidth="1"/>
    <col min="10" max="10" width="13.140625" style="298" bestFit="1" customWidth="1"/>
    <col min="11" max="16384" width="45.85546875" style="298"/>
  </cols>
  <sheetData>
    <row r="1" spans="2:11" ht="22.5" x14ac:dyDescent="0.25">
      <c r="C1" s="743" t="s">
        <v>26</v>
      </c>
      <c r="D1" s="744" t="s">
        <v>19</v>
      </c>
      <c r="E1" s="745"/>
      <c r="F1" s="746"/>
      <c r="G1" s="747"/>
      <c r="H1" s="746" t="s">
        <v>2873</v>
      </c>
      <c r="I1" s="746">
        <v>2021</v>
      </c>
    </row>
    <row r="2" spans="2:11" x14ac:dyDescent="0.25">
      <c r="C2" s="299"/>
      <c r="E2" s="298"/>
    </row>
    <row r="3" spans="2:11" ht="13.5" x14ac:dyDescent="0.25">
      <c r="B3" s="456" t="s">
        <v>25</v>
      </c>
      <c r="C3" s="456" t="s">
        <v>902</v>
      </c>
      <c r="D3" s="456" t="s">
        <v>701</v>
      </c>
      <c r="E3" s="456"/>
      <c r="F3" s="456"/>
      <c r="G3" s="456" t="s">
        <v>2874</v>
      </c>
      <c r="H3" s="456"/>
      <c r="I3" s="456"/>
      <c r="J3" s="456" t="s">
        <v>2875</v>
      </c>
    </row>
    <row r="4" spans="2:11" ht="13.5" x14ac:dyDescent="0.25">
      <c r="B4" s="457"/>
      <c r="C4" s="457"/>
      <c r="D4" s="348" t="s">
        <v>2876</v>
      </c>
      <c r="E4" s="348" t="s">
        <v>2877</v>
      </c>
      <c r="F4" s="348" t="s">
        <v>2878</v>
      </c>
      <c r="G4" s="348" t="s">
        <v>2876</v>
      </c>
      <c r="H4" s="348" t="s">
        <v>2877</v>
      </c>
      <c r="I4" s="348" t="s">
        <v>2878</v>
      </c>
      <c r="J4" s="457"/>
    </row>
    <row r="5" spans="2:11" x14ac:dyDescent="0.25">
      <c r="B5" s="300"/>
      <c r="C5" s="300" t="s">
        <v>1132</v>
      </c>
      <c r="D5" s="301">
        <f>+D6+D7</f>
        <v>5284633217</v>
      </c>
      <c r="E5" s="301">
        <f t="shared" ref="E5:F5" si="0">+E6+E7</f>
        <v>845107521</v>
      </c>
      <c r="F5" s="301">
        <f t="shared" si="0"/>
        <v>6129740738</v>
      </c>
      <c r="G5" s="301">
        <f>+G6+G7</f>
        <v>6129740738</v>
      </c>
      <c r="H5" s="301">
        <f>+H6+H7</f>
        <v>0</v>
      </c>
      <c r="I5" s="301">
        <f>+I6+I7</f>
        <v>6129740738</v>
      </c>
      <c r="J5" s="301">
        <f>+J6+J7</f>
        <v>0</v>
      </c>
    </row>
    <row r="6" spans="2:11" ht="13.5" x14ac:dyDescent="0.25">
      <c r="B6" s="304">
        <v>1</v>
      </c>
      <c r="C6" s="304" t="s">
        <v>1062</v>
      </c>
      <c r="D6" s="305">
        <v>5284633217</v>
      </c>
      <c r="E6" s="305">
        <v>845107521</v>
      </c>
      <c r="F6" s="305">
        <v>6129740738</v>
      </c>
      <c r="G6" s="305">
        <v>6129740738</v>
      </c>
      <c r="H6" s="305"/>
      <c r="I6" s="305">
        <v>6129740738</v>
      </c>
      <c r="J6" s="305">
        <v>0</v>
      </c>
    </row>
    <row r="7" spans="2:11" ht="13.5" x14ac:dyDescent="0.25">
      <c r="B7" s="306">
        <v>2</v>
      </c>
      <c r="C7" s="306" t="s">
        <v>910</v>
      </c>
      <c r="D7" s="307"/>
      <c r="E7" s="307">
        <v>0</v>
      </c>
      <c r="F7" s="307">
        <v>0</v>
      </c>
      <c r="G7" s="307"/>
      <c r="H7" s="307">
        <v>0</v>
      </c>
      <c r="I7" s="307">
        <v>0</v>
      </c>
      <c r="J7" s="307">
        <v>0</v>
      </c>
      <c r="K7" s="314"/>
    </row>
    <row r="8" spans="2:11" x14ac:dyDescent="0.25">
      <c r="B8" s="300"/>
      <c r="C8" s="300" t="s">
        <v>1133</v>
      </c>
      <c r="D8" s="301">
        <f t="shared" ref="D8:J8" si="1">SUM(D9:D27)</f>
        <v>23503227120</v>
      </c>
      <c r="E8" s="301">
        <f t="shared" si="1"/>
        <v>5335143751</v>
      </c>
      <c r="F8" s="301">
        <f t="shared" si="1"/>
        <v>28838370871</v>
      </c>
      <c r="G8" s="301">
        <f t="shared" si="1"/>
        <v>28838407223</v>
      </c>
      <c r="H8" s="301">
        <f t="shared" si="1"/>
        <v>0</v>
      </c>
      <c r="I8" s="301">
        <f t="shared" si="1"/>
        <v>28838407223</v>
      </c>
      <c r="J8" s="301">
        <f t="shared" si="1"/>
        <v>-36352</v>
      </c>
    </row>
    <row r="9" spans="2:11" ht="13.5" x14ac:dyDescent="0.25">
      <c r="B9" s="304">
        <v>3</v>
      </c>
      <c r="C9" s="304" t="s">
        <v>1075</v>
      </c>
      <c r="D9" s="305">
        <v>10505325735</v>
      </c>
      <c r="E9" s="305"/>
      <c r="F9" s="305">
        <v>10505325735</v>
      </c>
      <c r="G9" s="305">
        <v>10505325735</v>
      </c>
      <c r="H9" s="305"/>
      <c r="I9" s="305">
        <v>10505325735</v>
      </c>
      <c r="J9" s="305">
        <v>0</v>
      </c>
    </row>
    <row r="10" spans="2:11" ht="13.5" x14ac:dyDescent="0.25">
      <c r="B10" s="306">
        <v>4</v>
      </c>
      <c r="C10" s="306" t="s">
        <v>1063</v>
      </c>
      <c r="D10" s="307">
        <v>1568904548</v>
      </c>
      <c r="E10" s="307">
        <v>19905440</v>
      </c>
      <c r="F10" s="307">
        <v>1588809988</v>
      </c>
      <c r="G10" s="307">
        <v>1588809988</v>
      </c>
      <c r="H10" s="307"/>
      <c r="I10" s="307">
        <v>1588809988</v>
      </c>
      <c r="J10" s="307">
        <v>0</v>
      </c>
    </row>
    <row r="11" spans="2:11" ht="13.5" x14ac:dyDescent="0.25">
      <c r="B11" s="304">
        <v>5</v>
      </c>
      <c r="C11" s="304" t="s">
        <v>1071</v>
      </c>
      <c r="D11" s="305">
        <v>1175715173</v>
      </c>
      <c r="E11" s="305">
        <v>5049566725</v>
      </c>
      <c r="F11" s="305">
        <v>6225281898</v>
      </c>
      <c r="G11" s="305">
        <v>6225281898</v>
      </c>
      <c r="H11" s="305"/>
      <c r="I11" s="305">
        <v>6225281898</v>
      </c>
      <c r="J11" s="305">
        <v>0</v>
      </c>
    </row>
    <row r="12" spans="2:11" ht="13.5" x14ac:dyDescent="0.25">
      <c r="B12" s="306">
        <v>6</v>
      </c>
      <c r="C12" s="306" t="s">
        <v>1064</v>
      </c>
      <c r="D12" s="307">
        <v>7864601391</v>
      </c>
      <c r="E12" s="307">
        <v>-2427810264</v>
      </c>
      <c r="F12" s="307">
        <v>5436791127</v>
      </c>
      <c r="G12" s="307">
        <v>5436791127</v>
      </c>
      <c r="H12" s="307"/>
      <c r="I12" s="307">
        <v>5436791127</v>
      </c>
      <c r="J12" s="307">
        <v>0</v>
      </c>
    </row>
    <row r="13" spans="2:11" ht="13.5" x14ac:dyDescent="0.25">
      <c r="B13" s="304">
        <v>7</v>
      </c>
      <c r="C13" s="304" t="s">
        <v>1072</v>
      </c>
      <c r="D13" s="305">
        <v>213685747</v>
      </c>
      <c r="E13" s="305">
        <v>47838470</v>
      </c>
      <c r="F13" s="305">
        <v>261524217</v>
      </c>
      <c r="G13" s="305">
        <v>261524217</v>
      </c>
      <c r="H13" s="305"/>
      <c r="I13" s="305">
        <v>261524217</v>
      </c>
      <c r="J13" s="305">
        <v>0</v>
      </c>
    </row>
    <row r="14" spans="2:11" ht="13.5" x14ac:dyDescent="0.25">
      <c r="B14" s="306">
        <v>8</v>
      </c>
      <c r="C14" s="306" t="s">
        <v>2879</v>
      </c>
      <c r="D14" s="307">
        <v>445984511</v>
      </c>
      <c r="E14" s="307">
        <v>2540996739</v>
      </c>
      <c r="F14" s="307">
        <v>2986981250</v>
      </c>
      <c r="G14" s="307">
        <v>2986981250</v>
      </c>
      <c r="H14" s="307"/>
      <c r="I14" s="307">
        <v>2986981250</v>
      </c>
      <c r="J14" s="307">
        <v>0</v>
      </c>
    </row>
    <row r="15" spans="2:11" ht="13.5" x14ac:dyDescent="0.25">
      <c r="B15" s="304">
        <v>9</v>
      </c>
      <c r="C15" s="304" t="s">
        <v>1073</v>
      </c>
      <c r="D15" s="305">
        <v>1729010015</v>
      </c>
      <c r="E15" s="305">
        <v>93248840</v>
      </c>
      <c r="F15" s="305">
        <v>1822258855</v>
      </c>
      <c r="G15" s="305">
        <v>1822258855</v>
      </c>
      <c r="H15" s="305"/>
      <c r="I15" s="305">
        <v>1822258855</v>
      </c>
      <c r="J15" s="305">
        <v>0</v>
      </c>
    </row>
    <row r="16" spans="2:11" ht="13.5" x14ac:dyDescent="0.25">
      <c r="B16" s="306">
        <v>10</v>
      </c>
      <c r="C16" s="306" t="s">
        <v>1135</v>
      </c>
      <c r="D16" s="307"/>
      <c r="E16" s="307"/>
      <c r="F16" s="307">
        <v>0</v>
      </c>
      <c r="G16" s="307"/>
      <c r="H16" s="307"/>
      <c r="I16" s="307">
        <v>0</v>
      </c>
      <c r="J16" s="307">
        <v>0</v>
      </c>
    </row>
    <row r="17" spans="2:10" ht="13.5" x14ac:dyDescent="0.25">
      <c r="B17" s="304">
        <v>11</v>
      </c>
      <c r="C17" s="304" t="s">
        <v>1074</v>
      </c>
      <c r="D17" s="305"/>
      <c r="E17" s="305"/>
      <c r="F17" s="305">
        <v>0</v>
      </c>
      <c r="G17" s="305"/>
      <c r="H17" s="305"/>
      <c r="I17" s="305">
        <v>0</v>
      </c>
      <c r="J17" s="305">
        <v>0</v>
      </c>
    </row>
    <row r="18" spans="2:10" ht="13.5" x14ac:dyDescent="0.25">
      <c r="B18" s="306">
        <v>12</v>
      </c>
      <c r="C18" s="306" t="s">
        <v>1065</v>
      </c>
      <c r="D18" s="307">
        <v>0</v>
      </c>
      <c r="E18" s="307"/>
      <c r="F18" s="307">
        <v>0</v>
      </c>
      <c r="G18" s="307"/>
      <c r="H18" s="307"/>
      <c r="I18" s="307">
        <v>0</v>
      </c>
      <c r="J18" s="307">
        <v>0</v>
      </c>
    </row>
    <row r="19" spans="2:10" ht="13.5" x14ac:dyDescent="0.25">
      <c r="B19" s="304">
        <v>13</v>
      </c>
      <c r="C19" s="304" t="s">
        <v>1076</v>
      </c>
      <c r="D19" s="305"/>
      <c r="E19" s="305"/>
      <c r="F19" s="305">
        <v>0</v>
      </c>
      <c r="G19" s="305"/>
      <c r="H19" s="305"/>
      <c r="I19" s="305">
        <v>0</v>
      </c>
      <c r="J19" s="305">
        <v>0</v>
      </c>
    </row>
    <row r="20" spans="2:10" ht="13.5" x14ac:dyDescent="0.25">
      <c r="B20" s="306">
        <v>14</v>
      </c>
      <c r="C20" s="306" t="s">
        <v>1136</v>
      </c>
      <c r="D20" s="307"/>
      <c r="E20" s="307"/>
      <c r="F20" s="307">
        <v>0</v>
      </c>
      <c r="G20" s="307"/>
      <c r="H20" s="307"/>
      <c r="I20" s="307">
        <v>0</v>
      </c>
      <c r="J20" s="307">
        <v>0</v>
      </c>
    </row>
    <row r="21" spans="2:10" ht="13.5" x14ac:dyDescent="0.25">
      <c r="B21" s="304">
        <v>15</v>
      </c>
      <c r="C21" s="304" t="s">
        <v>1077</v>
      </c>
      <c r="D21" s="305"/>
      <c r="E21" s="305"/>
      <c r="F21" s="305">
        <v>0</v>
      </c>
      <c r="G21" s="305"/>
      <c r="H21" s="305"/>
      <c r="I21" s="305">
        <v>0</v>
      </c>
      <c r="J21" s="305">
        <v>0</v>
      </c>
    </row>
    <row r="22" spans="2:10" ht="13.5" x14ac:dyDescent="0.25">
      <c r="B22" s="306">
        <v>16</v>
      </c>
      <c r="C22" s="306" t="s">
        <v>952</v>
      </c>
      <c r="D22" s="307"/>
      <c r="E22" s="307"/>
      <c r="F22" s="307">
        <v>0</v>
      </c>
      <c r="G22" s="307"/>
      <c r="H22" s="307"/>
      <c r="I22" s="307">
        <v>0</v>
      </c>
      <c r="J22" s="307">
        <v>0</v>
      </c>
    </row>
    <row r="23" spans="2:10" ht="13.5" x14ac:dyDescent="0.25">
      <c r="B23" s="304">
        <v>17</v>
      </c>
      <c r="C23" s="304" t="s">
        <v>1138</v>
      </c>
      <c r="D23" s="305"/>
      <c r="E23" s="305"/>
      <c r="F23" s="305">
        <v>0</v>
      </c>
      <c r="G23" s="305"/>
      <c r="H23" s="305"/>
      <c r="I23" s="305">
        <v>0</v>
      </c>
      <c r="J23" s="305">
        <v>0</v>
      </c>
    </row>
    <row r="24" spans="2:10" ht="13.5" x14ac:dyDescent="0.25">
      <c r="B24" s="306">
        <v>18</v>
      </c>
      <c r="C24" s="306" t="s">
        <v>1771</v>
      </c>
      <c r="D24" s="307"/>
      <c r="E24" s="307">
        <v>11397801</v>
      </c>
      <c r="F24" s="307">
        <v>11397801</v>
      </c>
      <c r="G24" s="307">
        <v>11397801</v>
      </c>
      <c r="H24" s="307"/>
      <c r="I24" s="307">
        <v>11397801</v>
      </c>
      <c r="J24" s="307">
        <v>0</v>
      </c>
    </row>
    <row r="25" spans="2:10" ht="13.5" x14ac:dyDescent="0.25">
      <c r="B25" s="304">
        <v>19</v>
      </c>
      <c r="C25" s="304" t="s">
        <v>2880</v>
      </c>
      <c r="D25" s="305"/>
      <c r="E25" s="305"/>
      <c r="F25" s="305">
        <v>0</v>
      </c>
      <c r="G25" s="305"/>
      <c r="H25" s="305"/>
      <c r="I25" s="305">
        <v>0</v>
      </c>
      <c r="J25" s="305">
        <v>0</v>
      </c>
    </row>
    <row r="26" spans="2:10" ht="13.5" x14ac:dyDescent="0.25">
      <c r="B26" s="306">
        <v>20</v>
      </c>
      <c r="C26" s="306" t="s">
        <v>2881</v>
      </c>
      <c r="D26" s="307"/>
      <c r="E26" s="307"/>
      <c r="F26" s="307">
        <v>0</v>
      </c>
      <c r="G26" s="307"/>
      <c r="H26" s="307"/>
      <c r="I26" s="307">
        <v>0</v>
      </c>
      <c r="J26" s="307">
        <v>0</v>
      </c>
    </row>
    <row r="27" spans="2:10" ht="13.5" x14ac:dyDescent="0.25">
      <c r="B27" s="304">
        <v>21</v>
      </c>
      <c r="C27" s="304" t="s">
        <v>910</v>
      </c>
      <c r="D27" s="305"/>
      <c r="E27" s="305"/>
      <c r="F27" s="305">
        <v>0</v>
      </c>
      <c r="G27" s="305">
        <v>36352</v>
      </c>
      <c r="H27" s="305"/>
      <c r="I27" s="305">
        <v>36352</v>
      </c>
      <c r="J27" s="305">
        <v>-36352</v>
      </c>
    </row>
    <row r="28" spans="2:10" x14ac:dyDescent="0.25">
      <c r="B28" s="300"/>
      <c r="C28" s="300" t="s">
        <v>1140</v>
      </c>
      <c r="D28" s="301">
        <f>SUM(D29:D40)</f>
        <v>27614799972</v>
      </c>
      <c r="E28" s="301">
        <f t="shared" ref="E28" si="2">SUM(E29:E40)</f>
        <v>-12740732485</v>
      </c>
      <c r="F28" s="301">
        <f t="shared" ref="F28" si="3">SUM(F29:F40)</f>
        <v>14874067487</v>
      </c>
      <c r="G28" s="301">
        <f t="shared" ref="G28" si="4">SUM(G29:G40)</f>
        <v>14874067487</v>
      </c>
      <c r="H28" s="301">
        <f t="shared" ref="H28" si="5">SUM(H29:H40)</f>
        <v>0</v>
      </c>
      <c r="I28" s="301">
        <f t="shared" ref="I28" si="6">SUM(I29:I40)</f>
        <v>14874067487</v>
      </c>
      <c r="J28" s="301">
        <f t="shared" ref="J28" si="7">SUM(J29:J40)</f>
        <v>0</v>
      </c>
    </row>
    <row r="29" spans="2:10" ht="13.5" x14ac:dyDescent="0.25">
      <c r="B29" s="306">
        <v>22</v>
      </c>
      <c r="C29" s="306" t="s">
        <v>1067</v>
      </c>
      <c r="D29" s="307">
        <v>8791140466</v>
      </c>
      <c r="E29" s="307">
        <v>-17582280932</v>
      </c>
      <c r="F29" s="307">
        <v>-8791140466</v>
      </c>
      <c r="G29" s="307">
        <v>-8791140466</v>
      </c>
      <c r="H29" s="307"/>
      <c r="I29" s="307">
        <v>-8791140466</v>
      </c>
      <c r="J29" s="307">
        <v>0</v>
      </c>
    </row>
    <row r="30" spans="2:10" ht="13.5" x14ac:dyDescent="0.25">
      <c r="B30" s="304">
        <v>23</v>
      </c>
      <c r="C30" s="304" t="s">
        <v>976</v>
      </c>
      <c r="D30" s="305">
        <v>11867681711</v>
      </c>
      <c r="E30" s="305">
        <v>3134040495</v>
      </c>
      <c r="F30" s="305">
        <v>15001722206</v>
      </c>
      <c r="G30" s="305">
        <v>15001722206</v>
      </c>
      <c r="H30" s="305"/>
      <c r="I30" s="305">
        <v>15001722206</v>
      </c>
      <c r="J30" s="305">
        <v>0</v>
      </c>
    </row>
    <row r="31" spans="2:10" ht="13.5" x14ac:dyDescent="0.25">
      <c r="B31" s="306">
        <v>24</v>
      </c>
      <c r="C31" s="306" t="s">
        <v>1068</v>
      </c>
      <c r="D31" s="307">
        <v>617900000</v>
      </c>
      <c r="E31" s="307">
        <v>404972068</v>
      </c>
      <c r="F31" s="307">
        <v>1022872068</v>
      </c>
      <c r="G31" s="307">
        <v>1022872068</v>
      </c>
      <c r="H31" s="307"/>
      <c r="I31" s="307">
        <v>1022872068</v>
      </c>
      <c r="J31" s="307">
        <v>0</v>
      </c>
    </row>
    <row r="32" spans="2:10" ht="13.5" x14ac:dyDescent="0.25">
      <c r="B32" s="304">
        <v>25</v>
      </c>
      <c r="C32" s="304" t="s">
        <v>985</v>
      </c>
      <c r="D32" s="305">
        <v>3811495109</v>
      </c>
      <c r="E32" s="305"/>
      <c r="F32" s="305">
        <v>3811495109</v>
      </c>
      <c r="G32" s="305">
        <v>3811495109</v>
      </c>
      <c r="H32" s="305"/>
      <c r="I32" s="305">
        <v>3811495109</v>
      </c>
      <c r="J32" s="305">
        <v>0</v>
      </c>
    </row>
    <row r="33" spans="2:10" ht="13.5" x14ac:dyDescent="0.25">
      <c r="B33" s="306">
        <v>26</v>
      </c>
      <c r="C33" s="306" t="s">
        <v>987</v>
      </c>
      <c r="D33" s="307"/>
      <c r="E33" s="307">
        <v>15000000</v>
      </c>
      <c r="F33" s="307">
        <v>15000000</v>
      </c>
      <c r="G33" s="307">
        <v>15000000</v>
      </c>
      <c r="H33" s="307"/>
      <c r="I33" s="307">
        <v>15000000</v>
      </c>
      <c r="J33" s="307">
        <v>0</v>
      </c>
    </row>
    <row r="34" spans="2:10" ht="13.5" x14ac:dyDescent="0.25">
      <c r="B34" s="304">
        <v>27</v>
      </c>
      <c r="C34" s="304" t="s">
        <v>910</v>
      </c>
      <c r="D34" s="305">
        <v>110211977</v>
      </c>
      <c r="E34" s="305">
        <v>-110211977</v>
      </c>
      <c r="F34" s="305">
        <v>0</v>
      </c>
      <c r="G34" s="305"/>
      <c r="H34" s="305"/>
      <c r="I34" s="305">
        <v>0</v>
      </c>
      <c r="J34" s="305">
        <v>0</v>
      </c>
    </row>
    <row r="35" spans="2:10" ht="13.5" x14ac:dyDescent="0.25">
      <c r="B35" s="306">
        <v>28</v>
      </c>
      <c r="C35" s="306" t="s">
        <v>991</v>
      </c>
      <c r="D35" s="307"/>
      <c r="E35" s="307"/>
      <c r="F35" s="307">
        <v>0</v>
      </c>
      <c r="G35" s="307"/>
      <c r="H35" s="307"/>
      <c r="I35" s="307">
        <v>0</v>
      </c>
      <c r="J35" s="307">
        <v>0</v>
      </c>
    </row>
    <row r="36" spans="2:10" ht="13.5" x14ac:dyDescent="0.25">
      <c r="B36" s="304">
        <v>29</v>
      </c>
      <c r="C36" s="304" t="s">
        <v>1141</v>
      </c>
      <c r="D36" s="305"/>
      <c r="E36" s="305"/>
      <c r="F36" s="305">
        <v>0</v>
      </c>
      <c r="G36" s="305"/>
      <c r="H36" s="305"/>
      <c r="I36" s="305">
        <v>0</v>
      </c>
      <c r="J36" s="305">
        <v>0</v>
      </c>
    </row>
    <row r="37" spans="2:10" ht="13.5" x14ac:dyDescent="0.25">
      <c r="B37" s="306">
        <v>30</v>
      </c>
      <c r="C37" s="306" t="s">
        <v>1142</v>
      </c>
      <c r="D37" s="307"/>
      <c r="E37" s="307"/>
      <c r="F37" s="307">
        <v>0</v>
      </c>
      <c r="G37" s="307"/>
      <c r="H37" s="307"/>
      <c r="I37" s="307">
        <v>0</v>
      </c>
      <c r="J37" s="307">
        <v>0</v>
      </c>
    </row>
    <row r="38" spans="2:10" ht="13.5" x14ac:dyDescent="0.25">
      <c r="B38" s="304">
        <v>31</v>
      </c>
      <c r="C38" s="304" t="s">
        <v>993</v>
      </c>
      <c r="D38" s="305"/>
      <c r="E38" s="305"/>
      <c r="F38" s="305">
        <v>0</v>
      </c>
      <c r="G38" s="305"/>
      <c r="H38" s="305"/>
      <c r="I38" s="305">
        <v>0</v>
      </c>
      <c r="J38" s="305">
        <v>0</v>
      </c>
    </row>
    <row r="39" spans="2:10" ht="13.5" x14ac:dyDescent="0.25">
      <c r="B39" s="306">
        <v>32</v>
      </c>
      <c r="C39" s="306" t="s">
        <v>995</v>
      </c>
      <c r="D39" s="307"/>
      <c r="E39" s="307"/>
      <c r="F39" s="307">
        <v>0</v>
      </c>
      <c r="G39" s="307"/>
      <c r="H39" s="307"/>
      <c r="I39" s="307">
        <v>0</v>
      </c>
      <c r="J39" s="307">
        <v>0</v>
      </c>
    </row>
    <row r="40" spans="2:10" ht="13.5" x14ac:dyDescent="0.25">
      <c r="B40" s="304">
        <v>33</v>
      </c>
      <c r="C40" s="304" t="s">
        <v>997</v>
      </c>
      <c r="D40" s="305">
        <v>2416370709</v>
      </c>
      <c r="E40" s="305">
        <v>1397747861</v>
      </c>
      <c r="F40" s="305">
        <v>3814118570</v>
      </c>
      <c r="G40" s="305">
        <v>3814118570</v>
      </c>
      <c r="H40" s="305"/>
      <c r="I40" s="305">
        <v>3814118570</v>
      </c>
      <c r="J40" s="305">
        <v>0</v>
      </c>
    </row>
    <row r="41" spans="2:10" x14ac:dyDescent="0.25">
      <c r="B41" s="300"/>
      <c r="C41" s="300" t="s">
        <v>1143</v>
      </c>
      <c r="D41" s="301">
        <f t="shared" ref="D41:J41" si="8">D42</f>
        <v>0</v>
      </c>
      <c r="E41" s="301">
        <f t="shared" si="8"/>
        <v>0</v>
      </c>
      <c r="F41" s="301">
        <f t="shared" si="8"/>
        <v>0</v>
      </c>
      <c r="G41" s="301">
        <f t="shared" si="8"/>
        <v>0</v>
      </c>
      <c r="H41" s="301">
        <f t="shared" si="8"/>
        <v>0</v>
      </c>
      <c r="I41" s="301">
        <f t="shared" si="8"/>
        <v>0</v>
      </c>
      <c r="J41" s="301">
        <f t="shared" si="8"/>
        <v>0</v>
      </c>
    </row>
    <row r="42" spans="2:10" ht="13.5" x14ac:dyDescent="0.25">
      <c r="B42" s="306">
        <v>34</v>
      </c>
      <c r="C42" s="306" t="s">
        <v>1000</v>
      </c>
      <c r="D42" s="307"/>
      <c r="E42" s="307">
        <v>0</v>
      </c>
      <c r="F42" s="307">
        <v>0</v>
      </c>
      <c r="G42" s="307"/>
      <c r="H42" s="307">
        <v>0</v>
      </c>
      <c r="I42" s="307">
        <v>0</v>
      </c>
      <c r="J42" s="307">
        <v>0</v>
      </c>
    </row>
    <row r="43" spans="2:10" x14ac:dyDescent="0.25">
      <c r="B43" s="300"/>
      <c r="C43" s="300" t="s">
        <v>113</v>
      </c>
      <c r="D43" s="301">
        <f t="shared" ref="D43:J43" si="9">D44+D45</f>
        <v>0</v>
      </c>
      <c r="E43" s="301">
        <f t="shared" si="9"/>
        <v>0</v>
      </c>
      <c r="F43" s="301">
        <f t="shared" si="9"/>
        <v>0</v>
      </c>
      <c r="G43" s="301">
        <f t="shared" si="9"/>
        <v>0</v>
      </c>
      <c r="H43" s="301">
        <f t="shared" si="9"/>
        <v>0</v>
      </c>
      <c r="I43" s="301">
        <f t="shared" si="9"/>
        <v>0</v>
      </c>
      <c r="J43" s="301">
        <f t="shared" si="9"/>
        <v>0</v>
      </c>
    </row>
    <row r="44" spans="2:10" ht="13.5" x14ac:dyDescent="0.25">
      <c r="B44" s="304">
        <v>35</v>
      </c>
      <c r="C44" s="304" t="s">
        <v>1003</v>
      </c>
      <c r="D44" s="305"/>
      <c r="E44" s="305">
        <v>0</v>
      </c>
      <c r="F44" s="305">
        <v>0</v>
      </c>
      <c r="G44" s="305"/>
      <c r="H44" s="305"/>
      <c r="I44" s="305">
        <v>0</v>
      </c>
      <c r="J44" s="305">
        <v>0</v>
      </c>
    </row>
    <row r="45" spans="2:10" ht="13.5" x14ac:dyDescent="0.25">
      <c r="B45" s="306">
        <v>36</v>
      </c>
      <c r="C45" s="306" t="s">
        <v>1005</v>
      </c>
      <c r="D45" s="307"/>
      <c r="E45" s="307">
        <v>0</v>
      </c>
      <c r="F45" s="307">
        <v>0</v>
      </c>
      <c r="G45" s="307"/>
      <c r="H45" s="307">
        <v>0</v>
      </c>
      <c r="I45" s="307">
        <v>0</v>
      </c>
      <c r="J45" s="307">
        <v>0</v>
      </c>
    </row>
    <row r="46" spans="2:10" x14ac:dyDescent="0.25">
      <c r="B46" s="300"/>
      <c r="C46" s="300" t="s">
        <v>2882</v>
      </c>
      <c r="D46" s="301">
        <f t="shared" ref="D46:J46" si="10">D47</f>
        <v>98191011</v>
      </c>
      <c r="E46" s="301">
        <f t="shared" si="10"/>
        <v>-82059157</v>
      </c>
      <c r="F46" s="301">
        <f t="shared" si="10"/>
        <v>16131854</v>
      </c>
      <c r="G46" s="301">
        <f t="shared" si="10"/>
        <v>16131854</v>
      </c>
      <c r="H46" s="301">
        <f t="shared" si="10"/>
        <v>0</v>
      </c>
      <c r="I46" s="301">
        <f t="shared" si="10"/>
        <v>16131854</v>
      </c>
      <c r="J46" s="301">
        <f t="shared" si="10"/>
        <v>0</v>
      </c>
    </row>
    <row r="47" spans="2:10" ht="13.5" x14ac:dyDescent="0.25">
      <c r="B47" s="304">
        <v>37</v>
      </c>
      <c r="C47" s="304" t="s">
        <v>1008</v>
      </c>
      <c r="D47" s="305">
        <v>98191011</v>
      </c>
      <c r="E47" s="305">
        <v>-82059157</v>
      </c>
      <c r="F47" s="305">
        <v>16131854</v>
      </c>
      <c r="G47" s="305">
        <v>16131854</v>
      </c>
      <c r="H47" s="305"/>
      <c r="I47" s="305">
        <v>16131854</v>
      </c>
      <c r="J47" s="305">
        <v>0</v>
      </c>
    </row>
    <row r="48" spans="2:10" x14ac:dyDescent="0.25">
      <c r="B48" s="300"/>
      <c r="C48" s="300" t="s">
        <v>1146</v>
      </c>
      <c r="D48" s="301">
        <f t="shared" ref="D48:J48" si="11">D49</f>
        <v>0</v>
      </c>
      <c r="E48" s="301">
        <f t="shared" si="11"/>
        <v>870616</v>
      </c>
      <c r="F48" s="301">
        <f t="shared" si="11"/>
        <v>870616</v>
      </c>
      <c r="G48" s="301">
        <f t="shared" si="11"/>
        <v>870616</v>
      </c>
      <c r="H48" s="301">
        <f t="shared" si="11"/>
        <v>0</v>
      </c>
      <c r="I48" s="301">
        <f t="shared" si="11"/>
        <v>870616</v>
      </c>
      <c r="J48" s="301">
        <f t="shared" si="11"/>
        <v>0</v>
      </c>
    </row>
    <row r="49" spans="2:10" ht="13.5" x14ac:dyDescent="0.25">
      <c r="B49" s="306">
        <v>38</v>
      </c>
      <c r="C49" s="306" t="s">
        <v>1011</v>
      </c>
      <c r="D49" s="307"/>
      <c r="E49" s="307">
        <v>870616</v>
      </c>
      <c r="F49" s="307">
        <v>870616</v>
      </c>
      <c r="G49" s="307">
        <v>870616</v>
      </c>
      <c r="H49" s="307"/>
      <c r="I49" s="307">
        <v>870616</v>
      </c>
      <c r="J49" s="307">
        <v>0</v>
      </c>
    </row>
    <row r="50" spans="2:10" x14ac:dyDescent="0.25">
      <c r="B50" s="300"/>
      <c r="C50" s="300" t="s">
        <v>2883</v>
      </c>
      <c r="D50" s="301">
        <f t="shared" ref="D50:J50" si="12">D51</f>
        <v>1428979592</v>
      </c>
      <c r="E50" s="301">
        <f t="shared" si="12"/>
        <v>0</v>
      </c>
      <c r="F50" s="301">
        <f t="shared" si="12"/>
        <v>1428979592</v>
      </c>
      <c r="G50" s="301">
        <f t="shared" si="12"/>
        <v>1428979592</v>
      </c>
      <c r="H50" s="301">
        <f t="shared" si="12"/>
        <v>0</v>
      </c>
      <c r="I50" s="301">
        <f t="shared" si="12"/>
        <v>1428979592</v>
      </c>
      <c r="J50" s="301">
        <f t="shared" si="12"/>
        <v>0</v>
      </c>
    </row>
    <row r="51" spans="2:10" ht="13.5" x14ac:dyDescent="0.25">
      <c r="B51" s="306">
        <v>39</v>
      </c>
      <c r="C51" s="306" t="s">
        <v>1069</v>
      </c>
      <c r="D51" s="307">
        <v>1428979592</v>
      </c>
      <c r="E51" s="307"/>
      <c r="F51" s="307">
        <v>1428979592</v>
      </c>
      <c r="G51" s="307">
        <v>1428979592</v>
      </c>
      <c r="H51" s="307"/>
      <c r="I51" s="307">
        <v>1428979592</v>
      </c>
      <c r="J51" s="307">
        <v>0</v>
      </c>
    </row>
    <row r="52" spans="2:10" x14ac:dyDescent="0.25">
      <c r="B52" s="300"/>
      <c r="C52" s="300" t="s">
        <v>2929</v>
      </c>
      <c r="D52" s="301">
        <f t="shared" ref="D52:J52" si="13">D53</f>
        <v>0</v>
      </c>
      <c r="E52" s="301">
        <f t="shared" si="13"/>
        <v>0</v>
      </c>
      <c r="F52" s="301">
        <f t="shared" si="13"/>
        <v>0</v>
      </c>
      <c r="G52" s="301">
        <f t="shared" si="13"/>
        <v>0</v>
      </c>
      <c r="H52" s="301">
        <f t="shared" si="13"/>
        <v>0</v>
      </c>
      <c r="I52" s="301">
        <f t="shared" si="13"/>
        <v>0</v>
      </c>
      <c r="J52" s="301">
        <f t="shared" si="13"/>
        <v>0</v>
      </c>
    </row>
    <row r="53" spans="2:10" ht="13.5" x14ac:dyDescent="0.25">
      <c r="B53" s="306">
        <v>40</v>
      </c>
      <c r="C53" s="306" t="s">
        <v>2930</v>
      </c>
      <c r="D53" s="307">
        <v>0</v>
      </c>
      <c r="E53" s="307">
        <v>0</v>
      </c>
      <c r="F53" s="307">
        <v>0</v>
      </c>
      <c r="G53" s="307">
        <v>0</v>
      </c>
      <c r="H53" s="307">
        <v>0</v>
      </c>
      <c r="I53" s="307">
        <v>0</v>
      </c>
      <c r="J53" s="307">
        <v>0</v>
      </c>
    </row>
    <row r="54" spans="2:10" x14ac:dyDescent="0.25">
      <c r="B54" s="300"/>
      <c r="C54" s="300" t="s">
        <v>1781</v>
      </c>
      <c r="D54" s="301">
        <f>D55</f>
        <v>223858125</v>
      </c>
      <c r="E54" s="301">
        <f>E55</f>
        <v>0</v>
      </c>
      <c r="F54" s="301">
        <f>F55</f>
        <v>223858125</v>
      </c>
      <c r="G54" s="301">
        <f>G55</f>
        <v>223858125</v>
      </c>
      <c r="H54" s="301">
        <v>0</v>
      </c>
      <c r="I54" s="301">
        <f>I55</f>
        <v>223858125</v>
      </c>
      <c r="J54" s="301">
        <v>0</v>
      </c>
    </row>
    <row r="55" spans="2:10" ht="13.5" x14ac:dyDescent="0.25">
      <c r="B55" s="304">
        <v>41</v>
      </c>
      <c r="C55" s="304" t="s">
        <v>2931</v>
      </c>
      <c r="D55" s="305">
        <v>223858125</v>
      </c>
      <c r="E55" s="305">
        <v>0</v>
      </c>
      <c r="F55" s="305">
        <v>223858125</v>
      </c>
      <c r="G55" s="305">
        <v>223858125</v>
      </c>
      <c r="H55" s="305"/>
      <c r="I55" s="305">
        <v>223858125</v>
      </c>
      <c r="J55" s="305">
        <v>0</v>
      </c>
    </row>
    <row r="56" spans="2:10" ht="13.5" x14ac:dyDescent="0.25">
      <c r="B56" s="459" t="s">
        <v>1070</v>
      </c>
      <c r="C56" s="459"/>
      <c r="D56" s="349">
        <f t="shared" ref="D56:J56" si="14">D5+D8+D28+D41+D43+D46+D48+D50+D52+D54</f>
        <v>58153689037</v>
      </c>
      <c r="E56" s="349">
        <f t="shared" si="14"/>
        <v>-6641669754</v>
      </c>
      <c r="F56" s="349">
        <f t="shared" si="14"/>
        <v>51512019283</v>
      </c>
      <c r="G56" s="349">
        <f t="shared" si="14"/>
        <v>51512055635</v>
      </c>
      <c r="H56" s="349">
        <f t="shared" si="14"/>
        <v>0</v>
      </c>
      <c r="I56" s="349">
        <f t="shared" si="14"/>
        <v>51512055635</v>
      </c>
      <c r="J56" s="349">
        <f t="shared" si="14"/>
        <v>-36352</v>
      </c>
    </row>
  </sheetData>
  <mergeCells count="6">
    <mergeCell ref="J3:J4"/>
    <mergeCell ref="B56:C56"/>
    <mergeCell ref="B3:B4"/>
    <mergeCell ref="C3:C4"/>
    <mergeCell ref="D3:F3"/>
    <mergeCell ref="G3:I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K56"/>
  <sheetViews>
    <sheetView topLeftCell="D1" zoomScale="130" zoomScaleNormal="130" workbookViewId="0">
      <selection activeCell="D1" sqref="D1:I2"/>
    </sheetView>
  </sheetViews>
  <sheetFormatPr baseColWidth="10" defaultColWidth="45.85546875" defaultRowHeight="11.25" x14ac:dyDescent="0.25"/>
  <cols>
    <col min="1" max="1" width="3.7109375" style="309" bestFit="1" customWidth="1"/>
    <col min="2" max="2" width="5.5703125" style="296" bestFit="1" customWidth="1"/>
    <col min="3" max="3" width="48.7109375" style="298" customWidth="1"/>
    <col min="4" max="4" width="15.42578125" style="298" customWidth="1"/>
    <col min="5" max="5" width="14.42578125" style="296" customWidth="1"/>
    <col min="6" max="6" width="16" style="298" bestFit="1" customWidth="1"/>
    <col min="7" max="7" width="15.5703125" style="298" customWidth="1"/>
    <col min="8" max="8" width="15.140625" style="298" customWidth="1"/>
    <col min="9" max="9" width="16" style="298" bestFit="1" customWidth="1"/>
    <col min="10" max="10" width="15.5703125" style="298" bestFit="1" customWidth="1"/>
    <col min="11" max="11" width="19.5703125" style="296" bestFit="1" customWidth="1"/>
    <col min="12" max="16384" width="45.85546875" style="298"/>
  </cols>
  <sheetData>
    <row r="1" spans="2:11" ht="22.5" x14ac:dyDescent="0.25">
      <c r="C1" s="297" t="s">
        <v>26</v>
      </c>
      <c r="D1" s="744" t="s">
        <v>9</v>
      </c>
      <c r="E1" s="745"/>
      <c r="F1" s="746"/>
      <c r="G1" s="747"/>
      <c r="H1" s="746" t="s">
        <v>2873</v>
      </c>
      <c r="I1" s="746">
        <v>2021</v>
      </c>
    </row>
    <row r="2" spans="2:11" x14ac:dyDescent="0.25">
      <c r="C2" s="299"/>
      <c r="D2" s="747"/>
      <c r="E2" s="747"/>
      <c r="F2" s="747"/>
      <c r="G2" s="747"/>
      <c r="H2" s="747"/>
      <c r="I2" s="747"/>
    </row>
    <row r="3" spans="2:11" ht="13.5" x14ac:dyDescent="0.25">
      <c r="B3" s="456" t="s">
        <v>25</v>
      </c>
      <c r="C3" s="456" t="s">
        <v>902</v>
      </c>
      <c r="D3" s="456" t="s">
        <v>701</v>
      </c>
      <c r="E3" s="456"/>
      <c r="F3" s="456"/>
      <c r="G3" s="456" t="s">
        <v>2874</v>
      </c>
      <c r="H3" s="456"/>
      <c r="I3" s="456"/>
      <c r="J3" s="456" t="s">
        <v>2875</v>
      </c>
    </row>
    <row r="4" spans="2:11" ht="13.5" x14ac:dyDescent="0.25">
      <c r="B4" s="457"/>
      <c r="C4" s="457"/>
      <c r="D4" s="348" t="s">
        <v>2876</v>
      </c>
      <c r="E4" s="348" t="s">
        <v>2877</v>
      </c>
      <c r="F4" s="348" t="s">
        <v>2878</v>
      </c>
      <c r="G4" s="348" t="s">
        <v>2876</v>
      </c>
      <c r="H4" s="348" t="s">
        <v>2877</v>
      </c>
      <c r="I4" s="348" t="s">
        <v>2878</v>
      </c>
      <c r="J4" s="457"/>
    </row>
    <row r="5" spans="2:11" x14ac:dyDescent="0.25">
      <c r="B5" s="300"/>
      <c r="C5" s="300" t="s">
        <v>1132</v>
      </c>
      <c r="D5" s="301">
        <f>+D6+D7</f>
        <v>2044907605</v>
      </c>
      <c r="E5" s="301">
        <f t="shared" ref="E5:F5" si="0">+E6+E7</f>
        <v>0</v>
      </c>
      <c r="F5" s="301">
        <f t="shared" si="0"/>
        <v>2044907605</v>
      </c>
      <c r="G5" s="301">
        <f>+G6+G7</f>
        <v>2044907605</v>
      </c>
      <c r="H5" s="301">
        <f>+H6+H7</f>
        <v>0</v>
      </c>
      <c r="I5" s="301">
        <f>+I6+I7</f>
        <v>2044907605</v>
      </c>
      <c r="J5" s="301">
        <f>+J6+J7</f>
        <v>0</v>
      </c>
    </row>
    <row r="6" spans="2:11" ht="13.5" x14ac:dyDescent="0.25">
      <c r="B6" s="304">
        <v>1</v>
      </c>
      <c r="C6" s="304" t="s">
        <v>1062</v>
      </c>
      <c r="D6" s="305">
        <v>2044907605</v>
      </c>
      <c r="E6" s="305"/>
      <c r="F6" s="305">
        <v>2044907605</v>
      </c>
      <c r="G6" s="305">
        <v>2044907605</v>
      </c>
      <c r="H6" s="305"/>
      <c r="I6" s="305">
        <v>2044907605</v>
      </c>
      <c r="J6" s="305">
        <v>0</v>
      </c>
      <c r="K6" s="310"/>
    </row>
    <row r="7" spans="2:11" ht="13.5" x14ac:dyDescent="0.25">
      <c r="B7" s="306">
        <v>2</v>
      </c>
      <c r="C7" s="306" t="s">
        <v>910</v>
      </c>
      <c r="D7" s="307"/>
      <c r="E7" s="307">
        <v>0</v>
      </c>
      <c r="F7" s="307">
        <v>0</v>
      </c>
      <c r="G7" s="307">
        <v>0</v>
      </c>
      <c r="H7" s="307">
        <v>0</v>
      </c>
      <c r="I7" s="307">
        <v>0</v>
      </c>
      <c r="J7" s="307">
        <v>0</v>
      </c>
      <c r="K7" s="310"/>
    </row>
    <row r="8" spans="2:11" x14ac:dyDescent="0.25">
      <c r="B8" s="300"/>
      <c r="C8" s="300" t="s">
        <v>1133</v>
      </c>
      <c r="D8" s="301">
        <f t="shared" ref="D8:J8" si="1">SUM(D9:D27)</f>
        <v>7418477872</v>
      </c>
      <c r="E8" s="301">
        <f t="shared" si="1"/>
        <v>0</v>
      </c>
      <c r="F8" s="301">
        <f t="shared" si="1"/>
        <v>7418477872</v>
      </c>
      <c r="G8" s="301">
        <f t="shared" si="1"/>
        <v>7418638222</v>
      </c>
      <c r="H8" s="301">
        <f t="shared" si="1"/>
        <v>0</v>
      </c>
      <c r="I8" s="301">
        <f t="shared" si="1"/>
        <v>7418638222</v>
      </c>
      <c r="J8" s="301">
        <f t="shared" si="1"/>
        <v>-160350</v>
      </c>
      <c r="K8" s="310"/>
    </row>
    <row r="9" spans="2:11" ht="13.5" x14ac:dyDescent="0.25">
      <c r="B9" s="304">
        <v>3</v>
      </c>
      <c r="C9" s="304" t="s">
        <v>1075</v>
      </c>
      <c r="D9" s="305">
        <v>636208125</v>
      </c>
      <c r="E9" s="305"/>
      <c r="F9" s="305">
        <v>636208125</v>
      </c>
      <c r="G9" s="305">
        <v>636208125</v>
      </c>
      <c r="H9" s="305"/>
      <c r="I9" s="305">
        <v>636208125</v>
      </c>
      <c r="J9" s="305">
        <v>0</v>
      </c>
      <c r="K9" s="310"/>
    </row>
    <row r="10" spans="2:11" ht="13.5" x14ac:dyDescent="0.25">
      <c r="B10" s="306">
        <v>4</v>
      </c>
      <c r="C10" s="306" t="s">
        <v>1063</v>
      </c>
      <c r="D10" s="307">
        <v>826521929</v>
      </c>
      <c r="E10" s="307"/>
      <c r="F10" s="307">
        <v>826521929</v>
      </c>
      <c r="G10" s="307">
        <v>826521929</v>
      </c>
      <c r="H10" s="307"/>
      <c r="I10" s="307">
        <v>826521929</v>
      </c>
      <c r="J10" s="307">
        <v>0</v>
      </c>
      <c r="K10" s="310"/>
    </row>
    <row r="11" spans="2:11" ht="13.5" x14ac:dyDescent="0.25">
      <c r="B11" s="304">
        <v>5</v>
      </c>
      <c r="C11" s="304" t="s">
        <v>1071</v>
      </c>
      <c r="D11" s="305">
        <v>318104062</v>
      </c>
      <c r="E11" s="305"/>
      <c r="F11" s="305">
        <v>318104062</v>
      </c>
      <c r="G11" s="305">
        <v>318104062</v>
      </c>
      <c r="H11" s="305"/>
      <c r="I11" s="305">
        <v>318104062</v>
      </c>
      <c r="J11" s="305">
        <v>0</v>
      </c>
      <c r="K11" s="310"/>
    </row>
    <row r="12" spans="2:11" ht="13.5" x14ac:dyDescent="0.25">
      <c r="B12" s="306">
        <v>6</v>
      </c>
      <c r="C12" s="306" t="s">
        <v>1064</v>
      </c>
      <c r="D12" s="307">
        <v>4197049642</v>
      </c>
      <c r="E12" s="307"/>
      <c r="F12" s="307">
        <v>4197049642</v>
      </c>
      <c r="G12" s="307">
        <v>4197049642</v>
      </c>
      <c r="H12" s="307"/>
      <c r="I12" s="307">
        <v>4197049642</v>
      </c>
      <c r="J12" s="307">
        <v>0</v>
      </c>
      <c r="K12" s="310"/>
    </row>
    <row r="13" spans="2:11" ht="13.5" x14ac:dyDescent="0.25">
      <c r="B13" s="304">
        <v>7</v>
      </c>
      <c r="C13" s="304" t="s">
        <v>1072</v>
      </c>
      <c r="D13" s="305">
        <v>182603541</v>
      </c>
      <c r="E13" s="305"/>
      <c r="F13" s="305">
        <v>182603541</v>
      </c>
      <c r="G13" s="305">
        <v>182603541</v>
      </c>
      <c r="H13" s="305"/>
      <c r="I13" s="305">
        <v>182603541</v>
      </c>
      <c r="J13" s="305">
        <v>0</v>
      </c>
      <c r="K13" s="310"/>
    </row>
    <row r="14" spans="2:11" ht="13.5" x14ac:dyDescent="0.25">
      <c r="B14" s="306">
        <v>8</v>
      </c>
      <c r="C14" s="306" t="s">
        <v>2879</v>
      </c>
      <c r="D14" s="307">
        <v>332860518</v>
      </c>
      <c r="E14" s="307"/>
      <c r="F14" s="307">
        <v>332860518</v>
      </c>
      <c r="G14" s="307">
        <v>332860518</v>
      </c>
      <c r="H14" s="307"/>
      <c r="I14" s="307">
        <v>332860518</v>
      </c>
      <c r="J14" s="307">
        <v>0</v>
      </c>
      <c r="K14" s="310"/>
    </row>
    <row r="15" spans="2:11" ht="13.5" x14ac:dyDescent="0.25">
      <c r="B15" s="304">
        <v>9</v>
      </c>
      <c r="C15" s="304" t="s">
        <v>1073</v>
      </c>
      <c r="D15" s="305">
        <v>831466041</v>
      </c>
      <c r="E15" s="305"/>
      <c r="F15" s="305">
        <v>831466041</v>
      </c>
      <c r="G15" s="305">
        <v>831466041</v>
      </c>
      <c r="H15" s="305"/>
      <c r="I15" s="305">
        <v>831466041</v>
      </c>
      <c r="J15" s="305">
        <v>0</v>
      </c>
      <c r="K15" s="310"/>
    </row>
    <row r="16" spans="2:11" ht="13.5" x14ac:dyDescent="0.25">
      <c r="B16" s="306">
        <v>10</v>
      </c>
      <c r="C16" s="306" t="s">
        <v>1135</v>
      </c>
      <c r="D16" s="307"/>
      <c r="E16" s="307"/>
      <c r="F16" s="307">
        <v>0</v>
      </c>
      <c r="G16" s="307"/>
      <c r="H16" s="307"/>
      <c r="I16" s="307">
        <v>0</v>
      </c>
      <c r="J16" s="307">
        <v>0</v>
      </c>
      <c r="K16" s="310"/>
    </row>
    <row r="17" spans="2:11" ht="13.5" x14ac:dyDescent="0.25">
      <c r="B17" s="304">
        <v>11</v>
      </c>
      <c r="C17" s="304" t="s">
        <v>1074</v>
      </c>
      <c r="D17" s="305">
        <v>93485994</v>
      </c>
      <c r="E17" s="305"/>
      <c r="F17" s="305">
        <v>93485994</v>
      </c>
      <c r="G17" s="305">
        <v>93485994</v>
      </c>
      <c r="H17" s="305"/>
      <c r="I17" s="305">
        <v>93485994</v>
      </c>
      <c r="J17" s="305">
        <v>0</v>
      </c>
      <c r="K17" s="310"/>
    </row>
    <row r="18" spans="2:11" ht="13.5" x14ac:dyDescent="0.25">
      <c r="B18" s="306">
        <v>12</v>
      </c>
      <c r="C18" s="306" t="s">
        <v>1065</v>
      </c>
      <c r="D18" s="307">
        <v>178020</v>
      </c>
      <c r="E18" s="307"/>
      <c r="F18" s="307">
        <v>178020</v>
      </c>
      <c r="G18" s="307">
        <v>178020</v>
      </c>
      <c r="H18" s="307"/>
      <c r="I18" s="307">
        <v>178020</v>
      </c>
      <c r="J18" s="307">
        <v>0</v>
      </c>
      <c r="K18" s="310"/>
    </row>
    <row r="19" spans="2:11" ht="13.5" x14ac:dyDescent="0.25">
      <c r="B19" s="304">
        <v>13</v>
      </c>
      <c r="C19" s="304" t="s">
        <v>1076</v>
      </c>
      <c r="D19" s="305"/>
      <c r="E19" s="305"/>
      <c r="F19" s="305">
        <v>0</v>
      </c>
      <c r="G19" s="305"/>
      <c r="H19" s="305"/>
      <c r="I19" s="305">
        <v>0</v>
      </c>
      <c r="J19" s="305">
        <v>0</v>
      </c>
      <c r="K19" s="310"/>
    </row>
    <row r="20" spans="2:11" ht="13.5" x14ac:dyDescent="0.25">
      <c r="B20" s="306">
        <v>14</v>
      </c>
      <c r="C20" s="306" t="s">
        <v>1136</v>
      </c>
      <c r="D20" s="307"/>
      <c r="E20" s="307"/>
      <c r="F20" s="307">
        <v>0</v>
      </c>
      <c r="G20" s="307"/>
      <c r="H20" s="307"/>
      <c r="I20" s="307">
        <v>0</v>
      </c>
      <c r="J20" s="307">
        <v>0</v>
      </c>
      <c r="K20" s="310"/>
    </row>
    <row r="21" spans="2:11" ht="13.5" x14ac:dyDescent="0.25">
      <c r="B21" s="304">
        <v>15</v>
      </c>
      <c r="C21" s="304" t="s">
        <v>1077</v>
      </c>
      <c r="D21" s="305"/>
      <c r="E21" s="305"/>
      <c r="F21" s="305">
        <v>0</v>
      </c>
      <c r="G21" s="305"/>
      <c r="H21" s="305"/>
      <c r="I21" s="305">
        <v>0</v>
      </c>
      <c r="J21" s="305">
        <v>0</v>
      </c>
      <c r="K21" s="310"/>
    </row>
    <row r="22" spans="2:11" ht="13.5" x14ac:dyDescent="0.25">
      <c r="B22" s="306">
        <v>16</v>
      </c>
      <c r="C22" s="306" t="s">
        <v>952</v>
      </c>
      <c r="D22" s="307"/>
      <c r="E22" s="307"/>
      <c r="F22" s="307">
        <v>0</v>
      </c>
      <c r="G22" s="307"/>
      <c r="H22" s="307"/>
      <c r="I22" s="307">
        <v>0</v>
      </c>
      <c r="J22" s="307">
        <v>0</v>
      </c>
      <c r="K22" s="310"/>
    </row>
    <row r="23" spans="2:11" ht="13.5" x14ac:dyDescent="0.25">
      <c r="B23" s="304">
        <v>17</v>
      </c>
      <c r="C23" s="304" t="s">
        <v>1138</v>
      </c>
      <c r="D23" s="305"/>
      <c r="E23" s="305"/>
      <c r="F23" s="305">
        <v>0</v>
      </c>
      <c r="G23" s="305"/>
      <c r="H23" s="305"/>
      <c r="I23" s="305">
        <v>0</v>
      </c>
      <c r="J23" s="305">
        <v>0</v>
      </c>
      <c r="K23" s="310"/>
    </row>
    <row r="24" spans="2:11" ht="13.5" x14ac:dyDescent="0.25">
      <c r="B24" s="306">
        <v>18</v>
      </c>
      <c r="C24" s="306" t="s">
        <v>1771</v>
      </c>
      <c r="D24" s="307"/>
      <c r="E24" s="307"/>
      <c r="F24" s="307">
        <v>0</v>
      </c>
      <c r="G24" s="307">
        <v>110901</v>
      </c>
      <c r="H24" s="307"/>
      <c r="I24" s="307">
        <v>110901</v>
      </c>
      <c r="J24" s="307">
        <v>-110901</v>
      </c>
      <c r="K24" s="310"/>
    </row>
    <row r="25" spans="2:11" ht="13.5" x14ac:dyDescent="0.25">
      <c r="B25" s="304">
        <v>19</v>
      </c>
      <c r="C25" s="304" t="s">
        <v>2880</v>
      </c>
      <c r="D25" s="305"/>
      <c r="E25" s="305"/>
      <c r="F25" s="305">
        <v>0</v>
      </c>
      <c r="G25" s="305"/>
      <c r="H25" s="305"/>
      <c r="I25" s="305">
        <v>0</v>
      </c>
      <c r="J25" s="305">
        <v>0</v>
      </c>
      <c r="K25" s="310"/>
    </row>
    <row r="26" spans="2:11" ht="13.5" x14ac:dyDescent="0.25">
      <c r="B26" s="306">
        <v>20</v>
      </c>
      <c r="C26" s="306" t="s">
        <v>2881</v>
      </c>
      <c r="D26" s="307"/>
      <c r="E26" s="307"/>
      <c r="F26" s="307">
        <v>0</v>
      </c>
      <c r="G26" s="307"/>
      <c r="H26" s="307"/>
      <c r="I26" s="307">
        <v>0</v>
      </c>
      <c r="J26" s="307">
        <v>0</v>
      </c>
      <c r="K26" s="310"/>
    </row>
    <row r="27" spans="2:11" ht="13.5" x14ac:dyDescent="0.25">
      <c r="B27" s="304">
        <v>21</v>
      </c>
      <c r="C27" s="304" t="s">
        <v>910</v>
      </c>
      <c r="D27" s="305"/>
      <c r="E27" s="305"/>
      <c r="F27" s="305">
        <v>0</v>
      </c>
      <c r="G27" s="305">
        <v>49449</v>
      </c>
      <c r="H27" s="305"/>
      <c r="I27" s="305">
        <v>49449</v>
      </c>
      <c r="J27" s="305">
        <v>-49449</v>
      </c>
      <c r="K27" s="310"/>
    </row>
    <row r="28" spans="2:11" x14ac:dyDescent="0.25">
      <c r="B28" s="300"/>
      <c r="C28" s="300" t="s">
        <v>1140</v>
      </c>
      <c r="D28" s="301">
        <f>SUM(D29:D40)</f>
        <v>-1515264491</v>
      </c>
      <c r="E28" s="301">
        <f t="shared" ref="E28:F28" si="2">SUM(E29:E40)</f>
        <v>3165924509</v>
      </c>
      <c r="F28" s="301">
        <f t="shared" si="2"/>
        <v>1650660018</v>
      </c>
      <c r="G28" s="301">
        <f t="shared" ref="G28:I28" si="3">SUM(G29:G40)</f>
        <v>2069683813</v>
      </c>
      <c r="H28" s="301">
        <f t="shared" si="3"/>
        <v>-419023795</v>
      </c>
      <c r="I28" s="301">
        <f t="shared" si="3"/>
        <v>1650660018</v>
      </c>
      <c r="J28" s="301">
        <f t="shared" ref="J28" si="4">SUM(J29:J40)</f>
        <v>0</v>
      </c>
      <c r="K28" s="310"/>
    </row>
    <row r="29" spans="2:11" ht="13.5" x14ac:dyDescent="0.25">
      <c r="B29" s="306">
        <v>22</v>
      </c>
      <c r="C29" s="306" t="s">
        <v>1067</v>
      </c>
      <c r="D29" s="307">
        <v>-7839914555</v>
      </c>
      <c r="E29" s="307">
        <v>3165924509</v>
      </c>
      <c r="F29" s="307">
        <v>-4673990046</v>
      </c>
      <c r="G29" s="307">
        <v>-4254966251</v>
      </c>
      <c r="H29" s="307">
        <v>-419023795</v>
      </c>
      <c r="I29" s="307">
        <v>-4673990046</v>
      </c>
      <c r="J29" s="307">
        <v>0</v>
      </c>
      <c r="K29" s="310"/>
    </row>
    <row r="30" spans="2:11" ht="13.5" x14ac:dyDescent="0.25">
      <c r="B30" s="304">
        <v>23</v>
      </c>
      <c r="C30" s="304" t="s">
        <v>976</v>
      </c>
      <c r="D30" s="305">
        <v>4802943501</v>
      </c>
      <c r="E30" s="305"/>
      <c r="F30" s="305">
        <v>4802943501</v>
      </c>
      <c r="G30" s="305">
        <v>4802943501</v>
      </c>
      <c r="H30" s="305"/>
      <c r="I30" s="305">
        <v>4802943501</v>
      </c>
      <c r="J30" s="305">
        <v>0</v>
      </c>
      <c r="K30" s="310"/>
    </row>
    <row r="31" spans="2:11" ht="13.5" x14ac:dyDescent="0.25">
      <c r="B31" s="306">
        <v>24</v>
      </c>
      <c r="C31" s="306" t="s">
        <v>1068</v>
      </c>
      <c r="D31" s="307">
        <v>550141000</v>
      </c>
      <c r="E31" s="307"/>
      <c r="F31" s="307">
        <v>550141000</v>
      </c>
      <c r="G31" s="307">
        <v>550141000</v>
      </c>
      <c r="H31" s="307"/>
      <c r="I31" s="307">
        <v>550141000</v>
      </c>
      <c r="J31" s="307">
        <v>0</v>
      </c>
      <c r="K31" s="310"/>
    </row>
    <row r="32" spans="2:11" ht="13.5" x14ac:dyDescent="0.25">
      <c r="B32" s="304">
        <v>25</v>
      </c>
      <c r="C32" s="304" t="s">
        <v>985</v>
      </c>
      <c r="D32" s="305"/>
      <c r="E32" s="305"/>
      <c r="F32" s="305">
        <v>0</v>
      </c>
      <c r="G32" s="305"/>
      <c r="H32" s="305"/>
      <c r="I32" s="305">
        <v>0</v>
      </c>
      <c r="J32" s="305">
        <v>0</v>
      </c>
      <c r="K32" s="310"/>
    </row>
    <row r="33" spans="2:11" ht="13.5" x14ac:dyDescent="0.25">
      <c r="B33" s="306">
        <v>26</v>
      </c>
      <c r="C33" s="306" t="s">
        <v>987</v>
      </c>
      <c r="D33" s="307"/>
      <c r="E33" s="307"/>
      <c r="F33" s="307">
        <v>0</v>
      </c>
      <c r="G33" s="307"/>
      <c r="H33" s="307"/>
      <c r="I33" s="307">
        <v>0</v>
      </c>
      <c r="J33" s="307">
        <v>0</v>
      </c>
      <c r="K33" s="310"/>
    </row>
    <row r="34" spans="2:11" ht="13.5" x14ac:dyDescent="0.25">
      <c r="B34" s="304">
        <v>27</v>
      </c>
      <c r="C34" s="304" t="s">
        <v>910</v>
      </c>
      <c r="D34" s="305">
        <v>10905550</v>
      </c>
      <c r="E34" s="305"/>
      <c r="F34" s="305">
        <v>10905550</v>
      </c>
      <c r="G34" s="305">
        <v>10905550</v>
      </c>
      <c r="H34" s="305"/>
      <c r="I34" s="305">
        <v>10905550</v>
      </c>
      <c r="J34" s="305">
        <v>0</v>
      </c>
      <c r="K34" s="310"/>
    </row>
    <row r="35" spans="2:11" ht="13.5" x14ac:dyDescent="0.25">
      <c r="B35" s="306">
        <v>28</v>
      </c>
      <c r="C35" s="306" t="s">
        <v>991</v>
      </c>
      <c r="D35" s="307"/>
      <c r="E35" s="307"/>
      <c r="F35" s="307">
        <v>0</v>
      </c>
      <c r="G35" s="307"/>
      <c r="H35" s="307"/>
      <c r="I35" s="307">
        <v>0</v>
      </c>
      <c r="J35" s="307">
        <v>0</v>
      </c>
      <c r="K35" s="310"/>
    </row>
    <row r="36" spans="2:11" ht="13.5" x14ac:dyDescent="0.25">
      <c r="B36" s="304">
        <v>29</v>
      </c>
      <c r="C36" s="304" t="s">
        <v>1141</v>
      </c>
      <c r="D36" s="305"/>
      <c r="E36" s="305"/>
      <c r="F36" s="305">
        <v>0</v>
      </c>
      <c r="G36" s="305"/>
      <c r="H36" s="305"/>
      <c r="I36" s="305">
        <v>0</v>
      </c>
      <c r="J36" s="305">
        <v>0</v>
      </c>
      <c r="K36" s="310"/>
    </row>
    <row r="37" spans="2:11" ht="13.5" x14ac:dyDescent="0.25">
      <c r="B37" s="306">
        <v>30</v>
      </c>
      <c r="C37" s="306" t="s">
        <v>1142</v>
      </c>
      <c r="D37" s="307"/>
      <c r="E37" s="307"/>
      <c r="F37" s="307">
        <v>0</v>
      </c>
      <c r="G37" s="307"/>
      <c r="H37" s="307"/>
      <c r="I37" s="307">
        <v>0</v>
      </c>
      <c r="J37" s="307">
        <v>0</v>
      </c>
      <c r="K37" s="310"/>
    </row>
    <row r="38" spans="2:11" ht="13.5" x14ac:dyDescent="0.25">
      <c r="B38" s="304">
        <v>31</v>
      </c>
      <c r="C38" s="304" t="s">
        <v>993</v>
      </c>
      <c r="D38" s="305"/>
      <c r="E38" s="305"/>
      <c r="F38" s="305">
        <v>0</v>
      </c>
      <c r="G38" s="305"/>
      <c r="H38" s="305"/>
      <c r="I38" s="305">
        <v>0</v>
      </c>
      <c r="J38" s="305">
        <v>0</v>
      </c>
      <c r="K38" s="310"/>
    </row>
    <row r="39" spans="2:11" ht="13.5" x14ac:dyDescent="0.25">
      <c r="B39" s="306">
        <v>32</v>
      </c>
      <c r="C39" s="306" t="s">
        <v>995</v>
      </c>
      <c r="D39" s="307"/>
      <c r="E39" s="307"/>
      <c r="F39" s="307">
        <v>0</v>
      </c>
      <c r="G39" s="307"/>
      <c r="H39" s="307"/>
      <c r="I39" s="307">
        <v>0</v>
      </c>
      <c r="J39" s="307">
        <v>0</v>
      </c>
      <c r="K39" s="310"/>
    </row>
    <row r="40" spans="2:11" ht="13.5" x14ac:dyDescent="0.25">
      <c r="B40" s="304">
        <v>33</v>
      </c>
      <c r="C40" s="304" t="s">
        <v>997</v>
      </c>
      <c r="D40" s="305">
        <v>960660013</v>
      </c>
      <c r="E40" s="305"/>
      <c r="F40" s="305">
        <v>960660013</v>
      </c>
      <c r="G40" s="305">
        <v>960660013</v>
      </c>
      <c r="H40" s="305"/>
      <c r="I40" s="305">
        <v>960660013</v>
      </c>
      <c r="J40" s="305">
        <v>0</v>
      </c>
      <c r="K40" s="310"/>
    </row>
    <row r="41" spans="2:11" x14ac:dyDescent="0.25">
      <c r="B41" s="300"/>
      <c r="C41" s="300" t="s">
        <v>1143</v>
      </c>
      <c r="D41" s="301">
        <f t="shared" ref="D41:J41" si="5">D42</f>
        <v>157500000</v>
      </c>
      <c r="E41" s="301">
        <f t="shared" si="5"/>
        <v>-31500000</v>
      </c>
      <c r="F41" s="301">
        <f t="shared" si="5"/>
        <v>126000000</v>
      </c>
      <c r="G41" s="301">
        <f t="shared" si="5"/>
        <v>126000000</v>
      </c>
      <c r="H41" s="301">
        <f t="shared" si="5"/>
        <v>0</v>
      </c>
      <c r="I41" s="301">
        <f t="shared" si="5"/>
        <v>126000000</v>
      </c>
      <c r="J41" s="301">
        <f t="shared" si="5"/>
        <v>0</v>
      </c>
      <c r="K41" s="310"/>
    </row>
    <row r="42" spans="2:11" ht="13.5" x14ac:dyDescent="0.25">
      <c r="B42" s="306">
        <v>34</v>
      </c>
      <c r="C42" s="306" t="s">
        <v>1000</v>
      </c>
      <c r="D42" s="307">
        <v>157500000</v>
      </c>
      <c r="E42" s="307">
        <v>-31500000</v>
      </c>
      <c r="F42" s="307">
        <v>126000000</v>
      </c>
      <c r="G42" s="307">
        <v>126000000</v>
      </c>
      <c r="H42" s="307"/>
      <c r="I42" s="307">
        <v>126000000</v>
      </c>
      <c r="J42" s="307">
        <v>0</v>
      </c>
      <c r="K42" s="310"/>
    </row>
    <row r="43" spans="2:11" x14ac:dyDescent="0.25">
      <c r="B43" s="300"/>
      <c r="C43" s="300" t="s">
        <v>113</v>
      </c>
      <c r="D43" s="301">
        <f t="shared" ref="D43:J43" si="6">D44+D45</f>
        <v>0</v>
      </c>
      <c r="E43" s="301">
        <f t="shared" si="6"/>
        <v>0</v>
      </c>
      <c r="F43" s="301">
        <f t="shared" si="6"/>
        <v>0</v>
      </c>
      <c r="G43" s="301">
        <f t="shared" si="6"/>
        <v>0</v>
      </c>
      <c r="H43" s="301">
        <f t="shared" si="6"/>
        <v>0</v>
      </c>
      <c r="I43" s="301">
        <f t="shared" si="6"/>
        <v>0</v>
      </c>
      <c r="J43" s="301">
        <f t="shared" si="6"/>
        <v>0</v>
      </c>
      <c r="K43" s="310"/>
    </row>
    <row r="44" spans="2:11" ht="13.5" x14ac:dyDescent="0.25">
      <c r="B44" s="304">
        <v>35</v>
      </c>
      <c r="C44" s="304" t="s">
        <v>1003</v>
      </c>
      <c r="D44" s="305"/>
      <c r="E44" s="305">
        <v>0</v>
      </c>
      <c r="F44" s="305">
        <v>0</v>
      </c>
      <c r="G44" s="305"/>
      <c r="H44" s="305"/>
      <c r="I44" s="305">
        <v>0</v>
      </c>
      <c r="J44" s="305">
        <v>0</v>
      </c>
      <c r="K44" s="310"/>
    </row>
    <row r="45" spans="2:11" ht="13.5" x14ac:dyDescent="0.25">
      <c r="B45" s="306">
        <v>36</v>
      </c>
      <c r="C45" s="306" t="s">
        <v>1005</v>
      </c>
      <c r="D45" s="307"/>
      <c r="E45" s="307">
        <v>0</v>
      </c>
      <c r="F45" s="307">
        <v>0</v>
      </c>
      <c r="G45" s="307"/>
      <c r="H45" s="307">
        <v>0</v>
      </c>
      <c r="I45" s="307">
        <v>0</v>
      </c>
      <c r="J45" s="307">
        <v>0</v>
      </c>
      <c r="K45" s="310"/>
    </row>
    <row r="46" spans="2:11" x14ac:dyDescent="0.25">
      <c r="B46" s="300"/>
      <c r="C46" s="300" t="s">
        <v>2882</v>
      </c>
      <c r="D46" s="301">
        <f t="shared" ref="D46:J46" si="7">D47</f>
        <v>16070511</v>
      </c>
      <c r="E46" s="301">
        <f t="shared" si="7"/>
        <v>-2106000</v>
      </c>
      <c r="F46" s="301">
        <f t="shared" si="7"/>
        <v>13964511</v>
      </c>
      <c r="G46" s="301">
        <f t="shared" si="7"/>
        <v>13964511</v>
      </c>
      <c r="H46" s="301">
        <f t="shared" si="7"/>
        <v>0</v>
      </c>
      <c r="I46" s="301">
        <f t="shared" si="7"/>
        <v>13964511</v>
      </c>
      <c r="J46" s="301">
        <f t="shared" si="7"/>
        <v>0</v>
      </c>
      <c r="K46" s="310"/>
    </row>
    <row r="47" spans="2:11" ht="13.5" x14ac:dyDescent="0.25">
      <c r="B47" s="304">
        <v>37</v>
      </c>
      <c r="C47" s="304" t="s">
        <v>1008</v>
      </c>
      <c r="D47" s="305">
        <v>16070511</v>
      </c>
      <c r="E47" s="305">
        <v>-2106000</v>
      </c>
      <c r="F47" s="305">
        <v>13964511</v>
      </c>
      <c r="G47" s="305">
        <v>13964511</v>
      </c>
      <c r="H47" s="305"/>
      <c r="I47" s="305">
        <v>13964511</v>
      </c>
      <c r="J47" s="305">
        <v>0</v>
      </c>
      <c r="K47" s="310"/>
    </row>
    <row r="48" spans="2:11" x14ac:dyDescent="0.25">
      <c r="B48" s="300"/>
      <c r="C48" s="300" t="s">
        <v>1146</v>
      </c>
      <c r="D48" s="301">
        <f t="shared" ref="D48:J48" si="8">D49</f>
        <v>242950</v>
      </c>
      <c r="E48" s="301">
        <f t="shared" si="8"/>
        <v>0</v>
      </c>
      <c r="F48" s="301">
        <f t="shared" si="8"/>
        <v>242950</v>
      </c>
      <c r="G48" s="301">
        <f t="shared" si="8"/>
        <v>242950</v>
      </c>
      <c r="H48" s="301">
        <f t="shared" si="8"/>
        <v>0</v>
      </c>
      <c r="I48" s="301">
        <f t="shared" si="8"/>
        <v>242950</v>
      </c>
      <c r="J48" s="301">
        <f t="shared" si="8"/>
        <v>0</v>
      </c>
      <c r="K48" s="310"/>
    </row>
    <row r="49" spans="2:11" ht="13.5" x14ac:dyDescent="0.25">
      <c r="B49" s="306">
        <v>38</v>
      </c>
      <c r="C49" s="306" t="s">
        <v>1011</v>
      </c>
      <c r="D49" s="307">
        <v>242950</v>
      </c>
      <c r="E49" s="307"/>
      <c r="F49" s="307">
        <v>242950</v>
      </c>
      <c r="G49" s="307">
        <v>242950</v>
      </c>
      <c r="H49" s="307"/>
      <c r="I49" s="307">
        <v>242950</v>
      </c>
      <c r="J49" s="307">
        <v>0</v>
      </c>
      <c r="K49" s="310"/>
    </row>
    <row r="50" spans="2:11" x14ac:dyDescent="0.25">
      <c r="B50" s="300"/>
      <c r="C50" s="300" t="s">
        <v>2883</v>
      </c>
      <c r="D50" s="301">
        <f t="shared" ref="D50:J50" si="9">D51</f>
        <v>413702380</v>
      </c>
      <c r="E50" s="301">
        <f t="shared" si="9"/>
        <v>0</v>
      </c>
      <c r="F50" s="301">
        <f t="shared" si="9"/>
        <v>413702380</v>
      </c>
      <c r="G50" s="301">
        <f t="shared" si="9"/>
        <v>413702380</v>
      </c>
      <c r="H50" s="301">
        <f t="shared" si="9"/>
        <v>0</v>
      </c>
      <c r="I50" s="301">
        <f t="shared" si="9"/>
        <v>413702380</v>
      </c>
      <c r="J50" s="301">
        <f t="shared" si="9"/>
        <v>0</v>
      </c>
      <c r="K50" s="310"/>
    </row>
    <row r="51" spans="2:11" ht="13.5" x14ac:dyDescent="0.25">
      <c r="B51" s="306">
        <v>39</v>
      </c>
      <c r="C51" s="306" t="s">
        <v>1069</v>
      </c>
      <c r="D51" s="307">
        <v>413702380</v>
      </c>
      <c r="E51" s="307"/>
      <c r="F51" s="307">
        <v>413702380</v>
      </c>
      <c r="G51" s="307">
        <v>413702380</v>
      </c>
      <c r="H51" s="307"/>
      <c r="I51" s="307">
        <v>413702380</v>
      </c>
      <c r="J51" s="307">
        <v>0</v>
      </c>
      <c r="K51" s="310"/>
    </row>
    <row r="52" spans="2:11" x14ac:dyDescent="0.25">
      <c r="B52" s="300"/>
      <c r="C52" s="300" t="s">
        <v>2929</v>
      </c>
      <c r="D52" s="301">
        <f t="shared" ref="D52:J52" si="10">D53</f>
        <v>0</v>
      </c>
      <c r="E52" s="301">
        <f t="shared" si="10"/>
        <v>0</v>
      </c>
      <c r="F52" s="301">
        <f t="shared" si="10"/>
        <v>0</v>
      </c>
      <c r="G52" s="301">
        <f t="shared" si="10"/>
        <v>0</v>
      </c>
      <c r="H52" s="301">
        <f t="shared" si="10"/>
        <v>0</v>
      </c>
      <c r="I52" s="301">
        <f t="shared" si="10"/>
        <v>0</v>
      </c>
      <c r="J52" s="301">
        <f t="shared" si="10"/>
        <v>0</v>
      </c>
      <c r="K52" s="310"/>
    </row>
    <row r="53" spans="2:11" ht="13.5" x14ac:dyDescent="0.25">
      <c r="B53" s="306">
        <v>40</v>
      </c>
      <c r="C53" s="306" t="s">
        <v>2930</v>
      </c>
      <c r="D53" s="307">
        <v>0</v>
      </c>
      <c r="E53" s="307">
        <v>0</v>
      </c>
      <c r="F53" s="307">
        <v>0</v>
      </c>
      <c r="G53" s="307">
        <v>0</v>
      </c>
      <c r="H53" s="307">
        <v>0</v>
      </c>
      <c r="I53" s="307">
        <v>0</v>
      </c>
      <c r="J53" s="307">
        <v>0</v>
      </c>
      <c r="K53" s="310"/>
    </row>
    <row r="54" spans="2:11" x14ac:dyDescent="0.25">
      <c r="B54" s="300"/>
      <c r="C54" s="300" t="s">
        <v>1781</v>
      </c>
      <c r="D54" s="301">
        <f>D55</f>
        <v>36691875</v>
      </c>
      <c r="E54" s="301">
        <f>E55</f>
        <v>0</v>
      </c>
      <c r="F54" s="301">
        <f>F55</f>
        <v>36691875</v>
      </c>
      <c r="G54" s="301">
        <f>G55</f>
        <v>36691875</v>
      </c>
      <c r="H54" s="301"/>
      <c r="I54" s="301">
        <f>I55</f>
        <v>36691875</v>
      </c>
      <c r="J54" s="301">
        <f>J55</f>
        <v>0</v>
      </c>
      <c r="K54" s="310"/>
    </row>
    <row r="55" spans="2:11" ht="13.5" x14ac:dyDescent="0.25">
      <c r="B55" s="304">
        <v>41</v>
      </c>
      <c r="C55" s="304" t="s">
        <v>2931</v>
      </c>
      <c r="D55" s="305">
        <v>36691875</v>
      </c>
      <c r="E55" s="305">
        <v>0</v>
      </c>
      <c r="F55" s="305">
        <v>36691875</v>
      </c>
      <c r="G55" s="305">
        <v>36691875</v>
      </c>
      <c r="H55" s="305"/>
      <c r="I55" s="305">
        <v>36691875</v>
      </c>
      <c r="J55" s="305">
        <v>0</v>
      </c>
      <c r="K55" s="310"/>
    </row>
    <row r="56" spans="2:11" ht="13.5" x14ac:dyDescent="0.25">
      <c r="B56" s="459" t="s">
        <v>1070</v>
      </c>
      <c r="C56" s="459"/>
      <c r="D56" s="349">
        <f t="shared" ref="D56:J56" si="11">D5+D8+D28+D41+D43+D46+D48+D50+D52+D54</f>
        <v>8572328702</v>
      </c>
      <c r="E56" s="349">
        <f t="shared" si="11"/>
        <v>3132318509</v>
      </c>
      <c r="F56" s="349">
        <f t="shared" si="11"/>
        <v>11704647211</v>
      </c>
      <c r="G56" s="349">
        <f t="shared" si="11"/>
        <v>12123831356</v>
      </c>
      <c r="H56" s="349">
        <f t="shared" si="11"/>
        <v>-419023795</v>
      </c>
      <c r="I56" s="349">
        <f t="shared" si="11"/>
        <v>11704807561</v>
      </c>
      <c r="J56" s="349">
        <f t="shared" si="11"/>
        <v>-160350</v>
      </c>
      <c r="K56" s="310"/>
    </row>
  </sheetData>
  <mergeCells count="6">
    <mergeCell ref="J3:J4"/>
    <mergeCell ref="B56:C56"/>
    <mergeCell ref="B3:B4"/>
    <mergeCell ref="C3:C4"/>
    <mergeCell ref="D3:F3"/>
    <mergeCell ref="G3:I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J56"/>
  <sheetViews>
    <sheetView zoomScale="80" zoomScaleNormal="80" workbookViewId="0">
      <selection activeCell="C1" sqref="C1:I1"/>
    </sheetView>
  </sheetViews>
  <sheetFormatPr baseColWidth="10" defaultColWidth="45.85546875" defaultRowHeight="11.25" x14ac:dyDescent="0.25"/>
  <cols>
    <col min="1" max="1" width="3.7109375" style="309" bestFit="1" customWidth="1"/>
    <col min="2" max="2" width="3.5703125" style="296" customWidth="1"/>
    <col min="3" max="3" width="49.85546875" style="298" bestFit="1" customWidth="1"/>
    <col min="4" max="4" width="15.7109375" style="298" customWidth="1"/>
    <col min="5" max="5" width="16.7109375" style="296" bestFit="1" customWidth="1"/>
    <col min="6" max="6" width="16.42578125" style="298" customWidth="1"/>
    <col min="7" max="7" width="16" style="298" bestFit="1" customWidth="1"/>
    <col min="8" max="8" width="15.140625" style="298" customWidth="1"/>
    <col min="9" max="9" width="16.140625" style="298" customWidth="1"/>
    <col min="10" max="10" width="13.140625" style="298" bestFit="1" customWidth="1"/>
    <col min="11" max="16384" width="45.85546875" style="298"/>
  </cols>
  <sheetData>
    <row r="1" spans="2:10" ht="22.5" x14ac:dyDescent="0.25">
      <c r="C1" s="743" t="s">
        <v>26</v>
      </c>
      <c r="D1" s="744" t="s">
        <v>10</v>
      </c>
      <c r="E1" s="745"/>
      <c r="F1" s="746"/>
      <c r="G1" s="747"/>
      <c r="H1" s="746" t="s">
        <v>2873</v>
      </c>
      <c r="I1" s="746">
        <v>2021</v>
      </c>
    </row>
    <row r="2" spans="2:10" x14ac:dyDescent="0.25">
      <c r="C2" s="299"/>
      <c r="E2" s="298"/>
    </row>
    <row r="3" spans="2:10" ht="13.5" x14ac:dyDescent="0.25">
      <c r="B3" s="456" t="s">
        <v>25</v>
      </c>
      <c r="C3" s="456" t="s">
        <v>902</v>
      </c>
      <c r="D3" s="456" t="s">
        <v>701</v>
      </c>
      <c r="E3" s="456"/>
      <c r="F3" s="456"/>
      <c r="G3" s="456" t="s">
        <v>2874</v>
      </c>
      <c r="H3" s="456"/>
      <c r="I3" s="456"/>
      <c r="J3" s="456" t="s">
        <v>2875</v>
      </c>
    </row>
    <row r="4" spans="2:10" ht="13.5" x14ac:dyDescent="0.25">
      <c r="B4" s="457"/>
      <c r="C4" s="457"/>
      <c r="D4" s="348" t="s">
        <v>2876</v>
      </c>
      <c r="E4" s="348" t="s">
        <v>2877</v>
      </c>
      <c r="F4" s="348" t="s">
        <v>2878</v>
      </c>
      <c r="G4" s="348" t="s">
        <v>2876</v>
      </c>
      <c r="H4" s="348" t="s">
        <v>2877</v>
      </c>
      <c r="I4" s="348" t="s">
        <v>2878</v>
      </c>
      <c r="J4" s="457"/>
    </row>
    <row r="5" spans="2:10" x14ac:dyDescent="0.25">
      <c r="B5" s="300"/>
      <c r="C5" s="300" t="s">
        <v>1132</v>
      </c>
      <c r="D5" s="301">
        <f>+D6+D7</f>
        <v>3301738329</v>
      </c>
      <c r="E5" s="301">
        <f t="shared" ref="E5:F5" si="0">+E6+E7</f>
        <v>42013117</v>
      </c>
      <c r="F5" s="301">
        <f t="shared" si="0"/>
        <v>3343751446</v>
      </c>
      <c r="G5" s="301">
        <f>+G6+G7</f>
        <v>3343751446</v>
      </c>
      <c r="H5" s="301">
        <f>+H6+H7</f>
        <v>0</v>
      </c>
      <c r="I5" s="301">
        <f>+I6+I7</f>
        <v>3343751446</v>
      </c>
      <c r="J5" s="301">
        <f>+J6+J7</f>
        <v>0</v>
      </c>
    </row>
    <row r="6" spans="2:10" ht="13.5" x14ac:dyDescent="0.25">
      <c r="B6" s="304">
        <v>1</v>
      </c>
      <c r="C6" s="304" t="s">
        <v>1062</v>
      </c>
      <c r="D6" s="305">
        <v>3301738329</v>
      </c>
      <c r="E6" s="305">
        <v>42013117</v>
      </c>
      <c r="F6" s="305">
        <v>3343751446</v>
      </c>
      <c r="G6" s="305">
        <v>3343751446</v>
      </c>
      <c r="H6" s="305"/>
      <c r="I6" s="305">
        <v>3343751446</v>
      </c>
      <c r="J6" s="305">
        <v>0</v>
      </c>
    </row>
    <row r="7" spans="2:10" ht="13.5" x14ac:dyDescent="0.25">
      <c r="B7" s="306">
        <v>2</v>
      </c>
      <c r="C7" s="306" t="s">
        <v>910</v>
      </c>
      <c r="D7" s="307"/>
      <c r="E7" s="307">
        <v>0</v>
      </c>
      <c r="F7" s="307">
        <v>0</v>
      </c>
      <c r="G7" s="307"/>
      <c r="H7" s="307">
        <v>0</v>
      </c>
      <c r="I7" s="307">
        <v>0</v>
      </c>
      <c r="J7" s="307">
        <v>0</v>
      </c>
    </row>
    <row r="8" spans="2:10" x14ac:dyDescent="0.25">
      <c r="B8" s="300"/>
      <c r="C8" s="300" t="s">
        <v>1133</v>
      </c>
      <c r="D8" s="301">
        <f t="shared" ref="D8:J8" si="1">SUM(D9:D27)</f>
        <v>48493563571</v>
      </c>
      <c r="E8" s="301">
        <f t="shared" si="1"/>
        <v>-15285799786</v>
      </c>
      <c r="F8" s="301">
        <f t="shared" si="1"/>
        <v>33207763785</v>
      </c>
      <c r="G8" s="301">
        <f t="shared" si="1"/>
        <v>33207817785</v>
      </c>
      <c r="H8" s="301">
        <f t="shared" si="1"/>
        <v>0</v>
      </c>
      <c r="I8" s="301">
        <f t="shared" si="1"/>
        <v>33207817785</v>
      </c>
      <c r="J8" s="301">
        <f t="shared" si="1"/>
        <v>-54000</v>
      </c>
    </row>
    <row r="9" spans="2:10" ht="13.5" x14ac:dyDescent="0.25">
      <c r="B9" s="304">
        <v>3</v>
      </c>
      <c r="C9" s="304" t="s">
        <v>1075</v>
      </c>
      <c r="D9" s="305">
        <v>17608554355</v>
      </c>
      <c r="E9" s="305"/>
      <c r="F9" s="305">
        <v>17608554355</v>
      </c>
      <c r="G9" s="305">
        <v>17608554355</v>
      </c>
      <c r="H9" s="305"/>
      <c r="I9" s="305">
        <v>17608554355</v>
      </c>
      <c r="J9" s="305">
        <v>0</v>
      </c>
    </row>
    <row r="10" spans="2:10" ht="13.5" x14ac:dyDescent="0.25">
      <c r="B10" s="306">
        <v>4</v>
      </c>
      <c r="C10" s="306" t="s">
        <v>1063</v>
      </c>
      <c r="D10" s="307">
        <v>1168039854</v>
      </c>
      <c r="E10" s="307"/>
      <c r="F10" s="307">
        <v>1168039854</v>
      </c>
      <c r="G10" s="307">
        <v>1168039854</v>
      </c>
      <c r="H10" s="307"/>
      <c r="I10" s="307">
        <v>1168039854</v>
      </c>
      <c r="J10" s="307">
        <v>0</v>
      </c>
    </row>
    <row r="11" spans="2:10" ht="13.5" x14ac:dyDescent="0.25">
      <c r="B11" s="304">
        <v>5</v>
      </c>
      <c r="C11" s="304" t="s">
        <v>1071</v>
      </c>
      <c r="D11" s="305">
        <v>-2688834016</v>
      </c>
      <c r="E11" s="305">
        <v>13380923942</v>
      </c>
      <c r="F11" s="305">
        <v>10692089926</v>
      </c>
      <c r="G11" s="305">
        <v>10692089926</v>
      </c>
      <c r="H11" s="305"/>
      <c r="I11" s="305">
        <v>10692089926</v>
      </c>
      <c r="J11" s="305">
        <v>0</v>
      </c>
    </row>
    <row r="12" spans="2:10" ht="13.5" x14ac:dyDescent="0.25">
      <c r="B12" s="306">
        <v>6</v>
      </c>
      <c r="C12" s="306" t="s">
        <v>1064</v>
      </c>
      <c r="D12" s="307">
        <v>472228337</v>
      </c>
      <c r="E12" s="307">
        <v>-193842741</v>
      </c>
      <c r="F12" s="307">
        <v>278385596</v>
      </c>
      <c r="G12" s="307">
        <v>278385596</v>
      </c>
      <c r="H12" s="307"/>
      <c r="I12" s="307">
        <v>278385596</v>
      </c>
      <c r="J12" s="307">
        <v>0</v>
      </c>
    </row>
    <row r="13" spans="2:10" ht="13.5" x14ac:dyDescent="0.25">
      <c r="B13" s="304">
        <v>7</v>
      </c>
      <c r="C13" s="304" t="s">
        <v>1072</v>
      </c>
      <c r="D13" s="305">
        <v>756497496</v>
      </c>
      <c r="E13" s="305">
        <v>-364652786</v>
      </c>
      <c r="F13" s="305">
        <v>391844710</v>
      </c>
      <c r="G13" s="305">
        <v>391844710</v>
      </c>
      <c r="H13" s="305"/>
      <c r="I13" s="305">
        <v>391844710</v>
      </c>
      <c r="J13" s="305">
        <v>0</v>
      </c>
    </row>
    <row r="14" spans="2:10" ht="13.5" x14ac:dyDescent="0.25">
      <c r="B14" s="306">
        <v>8</v>
      </c>
      <c r="C14" s="306" t="s">
        <v>2879</v>
      </c>
      <c r="D14" s="307">
        <v>2537633333</v>
      </c>
      <c r="E14" s="307">
        <v>1783754</v>
      </c>
      <c r="F14" s="307">
        <v>2539417087</v>
      </c>
      <c r="G14" s="307">
        <v>2539417087</v>
      </c>
      <c r="H14" s="307"/>
      <c r="I14" s="307">
        <v>2539417087</v>
      </c>
      <c r="J14" s="307">
        <v>0</v>
      </c>
    </row>
    <row r="15" spans="2:10" ht="13.5" x14ac:dyDescent="0.25">
      <c r="B15" s="304">
        <v>9</v>
      </c>
      <c r="C15" s="304" t="s">
        <v>1073</v>
      </c>
      <c r="D15" s="305"/>
      <c r="E15" s="305">
        <v>496528933</v>
      </c>
      <c r="F15" s="305">
        <v>496528933</v>
      </c>
      <c r="G15" s="305">
        <v>496528933</v>
      </c>
      <c r="H15" s="305"/>
      <c r="I15" s="305">
        <v>496528933</v>
      </c>
      <c r="J15" s="305">
        <v>0</v>
      </c>
    </row>
    <row r="16" spans="2:10" ht="13.5" x14ac:dyDescent="0.25">
      <c r="B16" s="306">
        <v>10</v>
      </c>
      <c r="C16" s="306" t="s">
        <v>1135</v>
      </c>
      <c r="D16" s="307">
        <v>28300644281</v>
      </c>
      <c r="E16" s="307">
        <v>-28300644281</v>
      </c>
      <c r="F16" s="307">
        <v>0</v>
      </c>
      <c r="G16" s="307"/>
      <c r="H16" s="307"/>
      <c r="I16" s="307">
        <v>0</v>
      </c>
      <c r="J16" s="307">
        <v>0</v>
      </c>
    </row>
    <row r="17" spans="2:10" ht="13.5" x14ac:dyDescent="0.25">
      <c r="B17" s="304">
        <v>11</v>
      </c>
      <c r="C17" s="304" t="s">
        <v>1074</v>
      </c>
      <c r="D17" s="305"/>
      <c r="E17" s="305"/>
      <c r="F17" s="305">
        <v>0</v>
      </c>
      <c r="G17" s="305"/>
      <c r="H17" s="305"/>
      <c r="I17" s="305">
        <v>0</v>
      </c>
      <c r="J17" s="305">
        <v>0</v>
      </c>
    </row>
    <row r="18" spans="2:10" ht="13.5" x14ac:dyDescent="0.25">
      <c r="B18" s="306">
        <v>12</v>
      </c>
      <c r="C18" s="306" t="s">
        <v>1065</v>
      </c>
      <c r="D18" s="307"/>
      <c r="E18" s="307">
        <v>3874500</v>
      </c>
      <c r="F18" s="307">
        <v>3874500</v>
      </c>
      <c r="G18" s="307">
        <v>3874500</v>
      </c>
      <c r="H18" s="307"/>
      <c r="I18" s="307">
        <v>3874500</v>
      </c>
      <c r="J18" s="307">
        <v>0</v>
      </c>
    </row>
    <row r="19" spans="2:10" ht="13.5" x14ac:dyDescent="0.25">
      <c r="B19" s="304">
        <v>13</v>
      </c>
      <c r="C19" s="304" t="s">
        <v>1076</v>
      </c>
      <c r="D19" s="305"/>
      <c r="E19" s="305"/>
      <c r="F19" s="305">
        <v>0</v>
      </c>
      <c r="G19" s="305"/>
      <c r="H19" s="305"/>
      <c r="I19" s="305">
        <v>0</v>
      </c>
      <c r="J19" s="305">
        <v>0</v>
      </c>
    </row>
    <row r="20" spans="2:10" ht="13.5" x14ac:dyDescent="0.25">
      <c r="B20" s="306">
        <v>14</v>
      </c>
      <c r="C20" s="306" t="s">
        <v>1136</v>
      </c>
      <c r="D20" s="307"/>
      <c r="E20" s="307"/>
      <c r="F20" s="307">
        <v>0</v>
      </c>
      <c r="G20" s="307"/>
      <c r="H20" s="307"/>
      <c r="I20" s="307">
        <v>0</v>
      </c>
      <c r="J20" s="307">
        <v>0</v>
      </c>
    </row>
    <row r="21" spans="2:10" ht="13.5" x14ac:dyDescent="0.25">
      <c r="B21" s="304">
        <v>15</v>
      </c>
      <c r="C21" s="304" t="s">
        <v>1077</v>
      </c>
      <c r="D21" s="305">
        <v>3874500</v>
      </c>
      <c r="E21" s="305">
        <v>-3874500</v>
      </c>
      <c r="F21" s="305">
        <v>0</v>
      </c>
      <c r="G21" s="305"/>
      <c r="H21" s="305"/>
      <c r="I21" s="305">
        <v>0</v>
      </c>
      <c r="J21" s="305">
        <v>0</v>
      </c>
    </row>
    <row r="22" spans="2:10" ht="13.5" x14ac:dyDescent="0.25">
      <c r="B22" s="306">
        <v>16</v>
      </c>
      <c r="C22" s="306" t="s">
        <v>952</v>
      </c>
      <c r="D22" s="307">
        <v>334925431</v>
      </c>
      <c r="E22" s="307">
        <v>-334925431</v>
      </c>
      <c r="F22" s="307">
        <v>0</v>
      </c>
      <c r="G22" s="307"/>
      <c r="H22" s="307"/>
      <c r="I22" s="307">
        <v>0</v>
      </c>
      <c r="J22" s="307">
        <v>0</v>
      </c>
    </row>
    <row r="23" spans="2:10" ht="13.5" x14ac:dyDescent="0.25">
      <c r="B23" s="304">
        <v>17</v>
      </c>
      <c r="C23" s="304" t="s">
        <v>1138</v>
      </c>
      <c r="D23" s="305"/>
      <c r="E23" s="305"/>
      <c r="F23" s="305">
        <v>0</v>
      </c>
      <c r="G23" s="305"/>
      <c r="H23" s="305"/>
      <c r="I23" s="305">
        <v>0</v>
      </c>
      <c r="J23" s="305">
        <v>0</v>
      </c>
    </row>
    <row r="24" spans="2:10" ht="13.5" x14ac:dyDescent="0.25">
      <c r="B24" s="306">
        <v>18</v>
      </c>
      <c r="C24" s="306" t="s">
        <v>1771</v>
      </c>
      <c r="D24" s="307"/>
      <c r="E24" s="307"/>
      <c r="F24" s="307">
        <v>0</v>
      </c>
      <c r="G24" s="307">
        <v>54000</v>
      </c>
      <c r="H24" s="307"/>
      <c r="I24" s="307">
        <v>54000</v>
      </c>
      <c r="J24" s="307">
        <v>-54000</v>
      </c>
    </row>
    <row r="25" spans="2:10" ht="13.5" x14ac:dyDescent="0.25">
      <c r="B25" s="304">
        <v>19</v>
      </c>
      <c r="C25" s="304" t="s">
        <v>2880</v>
      </c>
      <c r="D25" s="305"/>
      <c r="E25" s="305"/>
      <c r="F25" s="305">
        <v>0</v>
      </c>
      <c r="G25" s="305"/>
      <c r="H25" s="305"/>
      <c r="I25" s="305">
        <v>0</v>
      </c>
      <c r="J25" s="305">
        <v>0</v>
      </c>
    </row>
    <row r="26" spans="2:10" ht="13.5" x14ac:dyDescent="0.25">
      <c r="B26" s="306">
        <v>20</v>
      </c>
      <c r="C26" s="306" t="s">
        <v>2881</v>
      </c>
      <c r="D26" s="307"/>
      <c r="E26" s="307"/>
      <c r="F26" s="307">
        <v>0</v>
      </c>
      <c r="G26" s="307"/>
      <c r="H26" s="307"/>
      <c r="I26" s="307">
        <v>0</v>
      </c>
      <c r="J26" s="307">
        <v>0</v>
      </c>
    </row>
    <row r="27" spans="2:10" ht="13.5" x14ac:dyDescent="0.25">
      <c r="B27" s="304">
        <v>21</v>
      </c>
      <c r="C27" s="304" t="s">
        <v>910</v>
      </c>
      <c r="D27" s="305"/>
      <c r="E27" s="305">
        <v>29028824</v>
      </c>
      <c r="F27" s="305">
        <v>29028824</v>
      </c>
      <c r="G27" s="305">
        <v>29028824</v>
      </c>
      <c r="H27" s="305"/>
      <c r="I27" s="305">
        <v>29028824</v>
      </c>
      <c r="J27" s="305">
        <v>0</v>
      </c>
    </row>
    <row r="28" spans="2:10" x14ac:dyDescent="0.25">
      <c r="B28" s="300"/>
      <c r="C28" s="300" t="s">
        <v>1140</v>
      </c>
      <c r="D28" s="301">
        <f>SUM(D29:D40)</f>
        <v>4024200000</v>
      </c>
      <c r="E28" s="301">
        <f t="shared" ref="E28:F28" si="2">SUM(E29:E40)</f>
        <v>-15761073751</v>
      </c>
      <c r="F28" s="301">
        <f t="shared" si="2"/>
        <v>-11736873751</v>
      </c>
      <c r="G28" s="301">
        <f t="shared" ref="G28:I28" si="3">SUM(G29:G40)</f>
        <v>-11736873751</v>
      </c>
      <c r="H28" s="301">
        <f t="shared" si="3"/>
        <v>0</v>
      </c>
      <c r="I28" s="301">
        <f t="shared" si="3"/>
        <v>-11736873751</v>
      </c>
      <c r="J28" s="301">
        <f t="shared" ref="J28" si="4">SUM(J29:J40)</f>
        <v>0</v>
      </c>
    </row>
    <row r="29" spans="2:10" ht="13.5" x14ac:dyDescent="0.25">
      <c r="B29" s="306">
        <v>22</v>
      </c>
      <c r="C29" s="306" t="s">
        <v>1067</v>
      </c>
      <c r="D29" s="307"/>
      <c r="E29" s="307">
        <v>-7495012313</v>
      </c>
      <c r="F29" s="307">
        <v>-7495012313</v>
      </c>
      <c r="G29" s="307">
        <v>-7495012313</v>
      </c>
      <c r="H29" s="307"/>
      <c r="I29" s="307">
        <v>-7495012313</v>
      </c>
      <c r="J29" s="307">
        <v>0</v>
      </c>
    </row>
    <row r="30" spans="2:10" ht="13.5" x14ac:dyDescent="0.25">
      <c r="B30" s="304">
        <v>23</v>
      </c>
      <c r="C30" s="304" t="s">
        <v>976</v>
      </c>
      <c r="D30" s="305"/>
      <c r="E30" s="305">
        <v>-10365291113</v>
      </c>
      <c r="F30" s="305">
        <v>-10365291113</v>
      </c>
      <c r="G30" s="305">
        <v>-10365291113</v>
      </c>
      <c r="H30" s="305"/>
      <c r="I30" s="305">
        <v>-10365291113</v>
      </c>
      <c r="J30" s="305">
        <v>0</v>
      </c>
    </row>
    <row r="31" spans="2:10" ht="13.5" x14ac:dyDescent="0.25">
      <c r="B31" s="306">
        <v>24</v>
      </c>
      <c r="C31" s="306" t="s">
        <v>1068</v>
      </c>
      <c r="D31" s="307">
        <v>217950000</v>
      </c>
      <c r="E31" s="307"/>
      <c r="F31" s="307">
        <v>217950000</v>
      </c>
      <c r="G31" s="307">
        <v>217950000</v>
      </c>
      <c r="H31" s="307"/>
      <c r="I31" s="307">
        <v>217950000</v>
      </c>
      <c r="J31" s="307">
        <v>0</v>
      </c>
    </row>
    <row r="32" spans="2:10" ht="13.5" x14ac:dyDescent="0.25">
      <c r="B32" s="304">
        <v>25</v>
      </c>
      <c r="C32" s="304" t="s">
        <v>985</v>
      </c>
      <c r="D32" s="305">
        <v>3806250000</v>
      </c>
      <c r="E32" s="305"/>
      <c r="F32" s="305">
        <v>3806250000</v>
      </c>
      <c r="G32" s="305">
        <v>3806250000</v>
      </c>
      <c r="H32" s="305"/>
      <c r="I32" s="305">
        <v>3806250000</v>
      </c>
      <c r="J32" s="305">
        <v>0</v>
      </c>
    </row>
    <row r="33" spans="2:10" ht="13.5" x14ac:dyDescent="0.25">
      <c r="B33" s="306">
        <v>26</v>
      </c>
      <c r="C33" s="306" t="s">
        <v>987</v>
      </c>
      <c r="D33" s="307"/>
      <c r="E33" s="307"/>
      <c r="F33" s="307">
        <v>0</v>
      </c>
      <c r="G33" s="307"/>
      <c r="H33" s="307"/>
      <c r="I33" s="307">
        <v>0</v>
      </c>
      <c r="J33" s="307">
        <v>0</v>
      </c>
    </row>
    <row r="34" spans="2:10" ht="13.5" x14ac:dyDescent="0.25">
      <c r="B34" s="304">
        <v>27</v>
      </c>
      <c r="C34" s="304" t="s">
        <v>910</v>
      </c>
      <c r="D34" s="305"/>
      <c r="E34" s="305">
        <v>12873078</v>
      </c>
      <c r="F34" s="305">
        <v>12873078</v>
      </c>
      <c r="G34" s="305">
        <v>12873078</v>
      </c>
      <c r="H34" s="305"/>
      <c r="I34" s="305">
        <v>12873078</v>
      </c>
      <c r="J34" s="305">
        <v>0</v>
      </c>
    </row>
    <row r="35" spans="2:10" ht="13.5" x14ac:dyDescent="0.25">
      <c r="B35" s="306">
        <v>28</v>
      </c>
      <c r="C35" s="306" t="s">
        <v>991</v>
      </c>
      <c r="D35" s="307"/>
      <c r="E35" s="307"/>
      <c r="F35" s="307">
        <v>0</v>
      </c>
      <c r="G35" s="307"/>
      <c r="H35" s="307"/>
      <c r="I35" s="307">
        <v>0</v>
      </c>
      <c r="J35" s="307">
        <v>0</v>
      </c>
    </row>
    <row r="36" spans="2:10" ht="13.5" x14ac:dyDescent="0.25">
      <c r="B36" s="304">
        <v>29</v>
      </c>
      <c r="C36" s="304" t="s">
        <v>1141</v>
      </c>
      <c r="D36" s="305"/>
      <c r="E36" s="305"/>
      <c r="F36" s="305">
        <v>0</v>
      </c>
      <c r="G36" s="305"/>
      <c r="H36" s="305"/>
      <c r="I36" s="305">
        <v>0</v>
      </c>
      <c r="J36" s="305">
        <v>0</v>
      </c>
    </row>
    <row r="37" spans="2:10" ht="13.5" x14ac:dyDescent="0.25">
      <c r="B37" s="306">
        <v>30</v>
      </c>
      <c r="C37" s="306" t="s">
        <v>1142</v>
      </c>
      <c r="D37" s="307"/>
      <c r="E37" s="307"/>
      <c r="F37" s="307">
        <v>0</v>
      </c>
      <c r="G37" s="307"/>
      <c r="H37" s="307"/>
      <c r="I37" s="307">
        <v>0</v>
      </c>
      <c r="J37" s="307">
        <v>0</v>
      </c>
    </row>
    <row r="38" spans="2:10" ht="13.5" x14ac:dyDescent="0.25">
      <c r="B38" s="304">
        <v>31</v>
      </c>
      <c r="C38" s="304" t="s">
        <v>993</v>
      </c>
      <c r="D38" s="305"/>
      <c r="E38" s="305"/>
      <c r="F38" s="305">
        <v>0</v>
      </c>
      <c r="G38" s="305"/>
      <c r="H38" s="305"/>
      <c r="I38" s="305">
        <v>0</v>
      </c>
      <c r="J38" s="305">
        <v>0</v>
      </c>
    </row>
    <row r="39" spans="2:10" ht="13.5" x14ac:dyDescent="0.25">
      <c r="B39" s="306">
        <v>32</v>
      </c>
      <c r="C39" s="306" t="s">
        <v>995</v>
      </c>
      <c r="D39" s="307"/>
      <c r="E39" s="307"/>
      <c r="F39" s="307">
        <v>0</v>
      </c>
      <c r="G39" s="307"/>
      <c r="H39" s="307"/>
      <c r="I39" s="307">
        <v>0</v>
      </c>
      <c r="J39" s="307">
        <v>0</v>
      </c>
    </row>
    <row r="40" spans="2:10" ht="13.5" x14ac:dyDescent="0.25">
      <c r="B40" s="304">
        <v>33</v>
      </c>
      <c r="C40" s="304" t="s">
        <v>997</v>
      </c>
      <c r="D40" s="305"/>
      <c r="E40" s="305">
        <v>2086356597</v>
      </c>
      <c r="F40" s="305">
        <v>2086356597</v>
      </c>
      <c r="G40" s="305">
        <v>2086356597</v>
      </c>
      <c r="H40" s="305"/>
      <c r="I40" s="305">
        <v>2086356597</v>
      </c>
      <c r="J40" s="305">
        <v>0</v>
      </c>
    </row>
    <row r="41" spans="2:10" x14ac:dyDescent="0.25">
      <c r="B41" s="300"/>
      <c r="C41" s="300" t="s">
        <v>1143</v>
      </c>
      <c r="D41" s="301">
        <f t="shared" ref="D41:J41" si="5">D42</f>
        <v>0</v>
      </c>
      <c r="E41" s="301">
        <f t="shared" si="5"/>
        <v>0</v>
      </c>
      <c r="F41" s="301">
        <f t="shared" si="5"/>
        <v>0</v>
      </c>
      <c r="G41" s="301">
        <f t="shared" si="5"/>
        <v>0</v>
      </c>
      <c r="H41" s="301">
        <f t="shared" si="5"/>
        <v>0</v>
      </c>
      <c r="I41" s="301">
        <f t="shared" si="5"/>
        <v>0</v>
      </c>
      <c r="J41" s="301">
        <f t="shared" si="5"/>
        <v>0</v>
      </c>
    </row>
    <row r="42" spans="2:10" ht="13.5" x14ac:dyDescent="0.25">
      <c r="B42" s="306">
        <v>34</v>
      </c>
      <c r="C42" s="306" t="s">
        <v>1000</v>
      </c>
      <c r="D42" s="307"/>
      <c r="E42" s="307">
        <v>0</v>
      </c>
      <c r="F42" s="307">
        <v>0</v>
      </c>
      <c r="G42" s="307"/>
      <c r="H42" s="307">
        <v>0</v>
      </c>
      <c r="I42" s="307">
        <v>0</v>
      </c>
      <c r="J42" s="307">
        <v>0</v>
      </c>
    </row>
    <row r="43" spans="2:10" x14ac:dyDescent="0.25">
      <c r="B43" s="300"/>
      <c r="C43" s="300" t="s">
        <v>113</v>
      </c>
      <c r="D43" s="301">
        <f t="shared" ref="D43:J43" si="6">D44+D45</f>
        <v>0</v>
      </c>
      <c r="E43" s="301">
        <f t="shared" si="6"/>
        <v>0</v>
      </c>
      <c r="F43" s="301">
        <f t="shared" si="6"/>
        <v>0</v>
      </c>
      <c r="G43" s="301">
        <f t="shared" si="6"/>
        <v>0</v>
      </c>
      <c r="H43" s="301">
        <f t="shared" si="6"/>
        <v>0</v>
      </c>
      <c r="I43" s="301">
        <f t="shared" si="6"/>
        <v>0</v>
      </c>
      <c r="J43" s="301">
        <f t="shared" si="6"/>
        <v>0</v>
      </c>
    </row>
    <row r="44" spans="2:10" ht="13.5" x14ac:dyDescent="0.25">
      <c r="B44" s="304">
        <v>35</v>
      </c>
      <c r="C44" s="304" t="s">
        <v>1003</v>
      </c>
      <c r="D44" s="305"/>
      <c r="E44" s="305">
        <v>0</v>
      </c>
      <c r="F44" s="305">
        <v>0</v>
      </c>
      <c r="G44" s="305"/>
      <c r="H44" s="305"/>
      <c r="I44" s="305">
        <v>0</v>
      </c>
      <c r="J44" s="305">
        <v>0</v>
      </c>
    </row>
    <row r="45" spans="2:10" ht="13.5" x14ac:dyDescent="0.25">
      <c r="B45" s="306">
        <v>36</v>
      </c>
      <c r="C45" s="306" t="s">
        <v>1005</v>
      </c>
      <c r="D45" s="307"/>
      <c r="E45" s="307">
        <v>0</v>
      </c>
      <c r="F45" s="307">
        <v>0</v>
      </c>
      <c r="G45" s="307"/>
      <c r="H45" s="307">
        <v>0</v>
      </c>
      <c r="I45" s="307">
        <v>0</v>
      </c>
      <c r="J45" s="307">
        <v>0</v>
      </c>
    </row>
    <row r="46" spans="2:10" x14ac:dyDescent="0.25">
      <c r="B46" s="300"/>
      <c r="C46" s="300" t="s">
        <v>2882</v>
      </c>
      <c r="D46" s="301">
        <f t="shared" ref="D46:J46" si="7">D47</f>
        <v>0</v>
      </c>
      <c r="E46" s="301">
        <f t="shared" si="7"/>
        <v>0</v>
      </c>
      <c r="F46" s="301">
        <f t="shared" si="7"/>
        <v>0</v>
      </c>
      <c r="G46" s="301">
        <f t="shared" si="7"/>
        <v>0</v>
      </c>
      <c r="H46" s="301">
        <f t="shared" si="7"/>
        <v>0</v>
      </c>
      <c r="I46" s="301">
        <f t="shared" si="7"/>
        <v>0</v>
      </c>
      <c r="J46" s="301">
        <f t="shared" si="7"/>
        <v>0</v>
      </c>
    </row>
    <row r="47" spans="2:10" ht="13.5" x14ac:dyDescent="0.25">
      <c r="B47" s="304">
        <v>37</v>
      </c>
      <c r="C47" s="304" t="s">
        <v>1008</v>
      </c>
      <c r="D47" s="305"/>
      <c r="E47" s="305">
        <v>0</v>
      </c>
      <c r="F47" s="305">
        <v>0</v>
      </c>
      <c r="G47" s="305"/>
      <c r="H47" s="305">
        <v>0</v>
      </c>
      <c r="I47" s="305">
        <v>0</v>
      </c>
      <c r="J47" s="305">
        <v>0</v>
      </c>
    </row>
    <row r="48" spans="2:10" x14ac:dyDescent="0.25">
      <c r="B48" s="300"/>
      <c r="C48" s="300" t="s">
        <v>1146</v>
      </c>
      <c r="D48" s="301">
        <f t="shared" ref="D48:J48" si="8">D49</f>
        <v>0</v>
      </c>
      <c r="E48" s="301">
        <f t="shared" si="8"/>
        <v>23600</v>
      </c>
      <c r="F48" s="301">
        <f t="shared" si="8"/>
        <v>23600</v>
      </c>
      <c r="G48" s="301">
        <f t="shared" si="8"/>
        <v>23600</v>
      </c>
      <c r="H48" s="301">
        <f t="shared" si="8"/>
        <v>0</v>
      </c>
      <c r="I48" s="301">
        <f t="shared" si="8"/>
        <v>23600</v>
      </c>
      <c r="J48" s="301">
        <f t="shared" si="8"/>
        <v>0</v>
      </c>
    </row>
    <row r="49" spans="2:10" ht="13.5" x14ac:dyDescent="0.25">
      <c r="B49" s="306">
        <v>38</v>
      </c>
      <c r="C49" s="306" t="s">
        <v>1011</v>
      </c>
      <c r="D49" s="307"/>
      <c r="E49" s="307">
        <v>23600</v>
      </c>
      <c r="F49" s="307">
        <v>23600</v>
      </c>
      <c r="G49" s="307">
        <v>23600</v>
      </c>
      <c r="H49" s="307">
        <v>0</v>
      </c>
      <c r="I49" s="307">
        <v>23600</v>
      </c>
      <c r="J49" s="307">
        <v>0</v>
      </c>
    </row>
    <row r="50" spans="2:10" x14ac:dyDescent="0.25">
      <c r="B50" s="300"/>
      <c r="C50" s="300" t="s">
        <v>2883</v>
      </c>
      <c r="D50" s="301">
        <f t="shared" ref="D50:J50" si="9">D51</f>
        <v>0</v>
      </c>
      <c r="E50" s="301">
        <f t="shared" si="9"/>
        <v>0</v>
      </c>
      <c r="F50" s="301">
        <f t="shared" si="9"/>
        <v>0</v>
      </c>
      <c r="G50" s="301">
        <f t="shared" si="9"/>
        <v>0</v>
      </c>
      <c r="H50" s="301">
        <f t="shared" si="9"/>
        <v>0</v>
      </c>
      <c r="I50" s="301">
        <f t="shared" si="9"/>
        <v>0</v>
      </c>
      <c r="J50" s="301">
        <f t="shared" si="9"/>
        <v>0</v>
      </c>
    </row>
    <row r="51" spans="2:10" ht="13.5" x14ac:dyDescent="0.25">
      <c r="B51" s="304">
        <v>39</v>
      </c>
      <c r="C51" s="304" t="s">
        <v>1069</v>
      </c>
      <c r="D51" s="305"/>
      <c r="E51" s="305">
        <v>0</v>
      </c>
      <c r="F51" s="305">
        <v>0</v>
      </c>
      <c r="G51" s="305"/>
      <c r="H51" s="305">
        <v>0</v>
      </c>
      <c r="I51" s="305">
        <v>0</v>
      </c>
      <c r="J51" s="305">
        <v>0</v>
      </c>
    </row>
    <row r="52" spans="2:10" x14ac:dyDescent="0.25">
      <c r="B52" s="300"/>
      <c r="C52" s="300" t="s">
        <v>2929</v>
      </c>
      <c r="D52" s="301">
        <f t="shared" ref="D52:J52" si="10">D53</f>
        <v>0</v>
      </c>
      <c r="E52" s="301">
        <f t="shared" si="10"/>
        <v>0</v>
      </c>
      <c r="F52" s="301">
        <f t="shared" si="10"/>
        <v>0</v>
      </c>
      <c r="G52" s="301">
        <f t="shared" si="10"/>
        <v>0</v>
      </c>
      <c r="H52" s="301">
        <f t="shared" si="10"/>
        <v>0</v>
      </c>
      <c r="I52" s="301">
        <f t="shared" si="10"/>
        <v>0</v>
      </c>
      <c r="J52" s="301">
        <f t="shared" si="10"/>
        <v>0</v>
      </c>
    </row>
    <row r="53" spans="2:10" ht="13.5" x14ac:dyDescent="0.25">
      <c r="B53" s="306">
        <v>40</v>
      </c>
      <c r="C53" s="306" t="s">
        <v>2930</v>
      </c>
      <c r="D53" s="307">
        <v>0</v>
      </c>
      <c r="E53" s="307">
        <v>0</v>
      </c>
      <c r="F53" s="307">
        <v>0</v>
      </c>
      <c r="G53" s="307">
        <v>0</v>
      </c>
      <c r="H53" s="307">
        <v>0</v>
      </c>
      <c r="I53" s="307">
        <v>0</v>
      </c>
      <c r="J53" s="307">
        <v>0</v>
      </c>
    </row>
    <row r="54" spans="2:10" x14ac:dyDescent="0.25">
      <c r="B54" s="300"/>
      <c r="C54" s="300" t="s">
        <v>1781</v>
      </c>
      <c r="D54" s="301">
        <f t="shared" ref="D54:J54" si="11">D55</f>
        <v>123839750</v>
      </c>
      <c r="E54" s="301">
        <f t="shared" si="11"/>
        <v>0</v>
      </c>
      <c r="F54" s="301">
        <f t="shared" si="11"/>
        <v>123839750</v>
      </c>
      <c r="G54" s="301">
        <f t="shared" si="11"/>
        <v>0</v>
      </c>
      <c r="H54" s="301">
        <f t="shared" si="11"/>
        <v>123839750</v>
      </c>
      <c r="I54" s="301">
        <f t="shared" si="11"/>
        <v>123839750</v>
      </c>
      <c r="J54" s="301">
        <f t="shared" si="11"/>
        <v>0</v>
      </c>
    </row>
    <row r="55" spans="2:10" ht="13.5" x14ac:dyDescent="0.25">
      <c r="B55" s="304">
        <v>41</v>
      </c>
      <c r="C55" s="304" t="s">
        <v>2931</v>
      </c>
      <c r="D55" s="305">
        <v>123839750</v>
      </c>
      <c r="E55" s="305">
        <v>0</v>
      </c>
      <c r="F55" s="305">
        <v>123839750</v>
      </c>
      <c r="G55" s="305">
        <v>0</v>
      </c>
      <c r="H55" s="305">
        <v>123839750</v>
      </c>
      <c r="I55" s="305">
        <v>123839750</v>
      </c>
      <c r="J55" s="305">
        <v>0</v>
      </c>
    </row>
    <row r="56" spans="2:10" ht="13.5" x14ac:dyDescent="0.25">
      <c r="B56" s="459" t="s">
        <v>1070</v>
      </c>
      <c r="C56" s="459"/>
      <c r="D56" s="349">
        <f t="shared" ref="D56:J56" si="12">D5+D8+D28+D41+D43+D46+D48+D50+D52+D54</f>
        <v>55943341650</v>
      </c>
      <c r="E56" s="349">
        <f t="shared" si="12"/>
        <v>-31004836820</v>
      </c>
      <c r="F56" s="349">
        <f t="shared" si="12"/>
        <v>24938504830</v>
      </c>
      <c r="G56" s="349">
        <f t="shared" si="12"/>
        <v>24814719080</v>
      </c>
      <c r="H56" s="349">
        <f t="shared" si="12"/>
        <v>123839750</v>
      </c>
      <c r="I56" s="349">
        <f t="shared" si="12"/>
        <v>24938558830</v>
      </c>
      <c r="J56" s="349">
        <f t="shared" si="12"/>
        <v>-54000</v>
      </c>
    </row>
  </sheetData>
  <mergeCells count="6">
    <mergeCell ref="J3:J4"/>
    <mergeCell ref="B56:C56"/>
    <mergeCell ref="B3:B4"/>
    <mergeCell ref="C3:C4"/>
    <mergeCell ref="D3:F3"/>
    <mergeCell ref="G3:I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J56"/>
  <sheetViews>
    <sheetView zoomScale="80" zoomScaleNormal="80" workbookViewId="0">
      <selection activeCell="C1" sqref="C1:I1"/>
    </sheetView>
  </sheetViews>
  <sheetFormatPr baseColWidth="10" defaultColWidth="45.85546875" defaultRowHeight="11.25" x14ac:dyDescent="0.25"/>
  <cols>
    <col min="1" max="1" width="3.7109375" style="309" bestFit="1" customWidth="1"/>
    <col min="2" max="2" width="3.5703125" style="296" customWidth="1"/>
    <col min="3" max="3" width="49.85546875" style="298" bestFit="1" customWidth="1"/>
    <col min="4" max="4" width="15.7109375" style="298" bestFit="1" customWidth="1"/>
    <col min="5" max="5" width="16" style="296" bestFit="1" customWidth="1"/>
    <col min="6" max="6" width="15.28515625" style="298" bestFit="1" customWidth="1"/>
    <col min="7" max="7" width="15.7109375" style="298" bestFit="1" customWidth="1"/>
    <col min="8" max="8" width="15.140625" style="298" customWidth="1"/>
    <col min="9" max="9" width="16.140625" style="298" customWidth="1"/>
    <col min="10" max="16384" width="45.85546875" style="298"/>
  </cols>
  <sheetData>
    <row r="1" spans="2:10" ht="33.75" x14ac:dyDescent="0.25">
      <c r="C1" s="743" t="s">
        <v>26</v>
      </c>
      <c r="D1" s="744" t="s">
        <v>11</v>
      </c>
      <c r="E1" s="745"/>
      <c r="F1" s="746"/>
      <c r="G1" s="747"/>
      <c r="H1" s="746" t="s">
        <v>2873</v>
      </c>
      <c r="I1" s="746">
        <v>2021</v>
      </c>
    </row>
    <row r="2" spans="2:10" x14ac:dyDescent="0.25">
      <c r="C2" s="299"/>
      <c r="E2" s="298"/>
    </row>
    <row r="3" spans="2:10" ht="13.5" x14ac:dyDescent="0.25">
      <c r="B3" s="456" t="s">
        <v>25</v>
      </c>
      <c r="C3" s="456" t="s">
        <v>902</v>
      </c>
      <c r="D3" s="456" t="s">
        <v>701</v>
      </c>
      <c r="E3" s="456"/>
      <c r="F3" s="456"/>
      <c r="G3" s="456" t="s">
        <v>2874</v>
      </c>
      <c r="H3" s="456"/>
      <c r="I3" s="456"/>
      <c r="J3" s="350"/>
    </row>
    <row r="4" spans="2:10" ht="13.5" x14ac:dyDescent="0.25">
      <c r="B4" s="457"/>
      <c r="C4" s="457"/>
      <c r="D4" s="348" t="s">
        <v>2876</v>
      </c>
      <c r="E4" s="348" t="s">
        <v>2877</v>
      </c>
      <c r="F4" s="348" t="s">
        <v>2878</v>
      </c>
      <c r="G4" s="348" t="s">
        <v>2876</v>
      </c>
      <c r="H4" s="348" t="s">
        <v>2877</v>
      </c>
      <c r="I4" s="348" t="s">
        <v>2878</v>
      </c>
      <c r="J4" s="348" t="s">
        <v>2875</v>
      </c>
    </row>
    <row r="5" spans="2:10" x14ac:dyDescent="0.25">
      <c r="B5" s="300"/>
      <c r="C5" s="300" t="s">
        <v>1132</v>
      </c>
      <c r="D5" s="301">
        <f>+D6+D7</f>
        <v>1050629206</v>
      </c>
      <c r="E5" s="301">
        <f t="shared" ref="E5:F5" si="0">+E6+E7</f>
        <v>-18000000</v>
      </c>
      <c r="F5" s="301">
        <f t="shared" si="0"/>
        <v>1032629206</v>
      </c>
      <c r="G5" s="301">
        <f>+G6+G7</f>
        <v>1710821223</v>
      </c>
      <c r="H5" s="301">
        <f>+H6+H7</f>
        <v>0</v>
      </c>
      <c r="I5" s="301">
        <f>+I6+I7</f>
        <v>1710821223</v>
      </c>
      <c r="J5" s="301">
        <f>F5-I5</f>
        <v>-678192017</v>
      </c>
    </row>
    <row r="6" spans="2:10" ht="13.5" x14ac:dyDescent="0.25">
      <c r="B6" s="304">
        <v>1</v>
      </c>
      <c r="C6" s="304" t="s">
        <v>1062</v>
      </c>
      <c r="D6" s="305">
        <v>1050629206</v>
      </c>
      <c r="E6" s="305">
        <v>-18000000</v>
      </c>
      <c r="F6" s="305">
        <v>1032629206</v>
      </c>
      <c r="G6" s="305">
        <v>1710821223</v>
      </c>
      <c r="H6" s="305"/>
      <c r="I6" s="305">
        <v>1710821223</v>
      </c>
      <c r="J6" s="305">
        <f t="shared" ref="J6:J56" si="1">F6-I6</f>
        <v>-678192017</v>
      </c>
    </row>
    <row r="7" spans="2:10" ht="13.5" x14ac:dyDescent="0.25">
      <c r="B7" s="306">
        <v>2</v>
      </c>
      <c r="C7" s="306" t="s">
        <v>910</v>
      </c>
      <c r="D7" s="307"/>
      <c r="E7" s="307">
        <v>0</v>
      </c>
      <c r="F7" s="307">
        <v>0</v>
      </c>
      <c r="G7" s="307"/>
      <c r="H7" s="307">
        <v>0</v>
      </c>
      <c r="I7" s="307">
        <v>0</v>
      </c>
      <c r="J7" s="307">
        <f t="shared" si="1"/>
        <v>0</v>
      </c>
    </row>
    <row r="8" spans="2:10" x14ac:dyDescent="0.25">
      <c r="B8" s="300"/>
      <c r="C8" s="300" t="s">
        <v>1133</v>
      </c>
      <c r="D8" s="301">
        <f t="shared" ref="D8:I8" si="2">SUM(D9:D27)</f>
        <v>1465265575.8</v>
      </c>
      <c r="E8" s="301">
        <f t="shared" si="2"/>
        <v>1735666356</v>
      </c>
      <c r="F8" s="301">
        <f t="shared" si="2"/>
        <v>3200931931.8000002</v>
      </c>
      <c r="G8" s="301">
        <f t="shared" si="2"/>
        <v>3200337932</v>
      </c>
      <c r="H8" s="301">
        <f t="shared" si="2"/>
        <v>600000</v>
      </c>
      <c r="I8" s="301">
        <f t="shared" si="2"/>
        <v>3200937932</v>
      </c>
      <c r="J8" s="301">
        <f t="shared" si="1"/>
        <v>-6000.1999998092651</v>
      </c>
    </row>
    <row r="9" spans="2:10" ht="13.5" x14ac:dyDescent="0.25">
      <c r="B9" s="304">
        <v>3</v>
      </c>
      <c r="C9" s="304" t="s">
        <v>1075</v>
      </c>
      <c r="D9" s="305">
        <v>0</v>
      </c>
      <c r="E9" s="305">
        <v>2135410372</v>
      </c>
      <c r="F9" s="305">
        <v>2135410372</v>
      </c>
      <c r="G9" s="305">
        <v>2135410372</v>
      </c>
      <c r="H9" s="305"/>
      <c r="I9" s="305">
        <v>2135410372</v>
      </c>
      <c r="J9" s="305">
        <f t="shared" si="1"/>
        <v>0</v>
      </c>
    </row>
    <row r="10" spans="2:10" ht="13.5" x14ac:dyDescent="0.25">
      <c r="B10" s="306">
        <v>4</v>
      </c>
      <c r="C10" s="306" t="s">
        <v>1063</v>
      </c>
      <c r="D10" s="307">
        <v>315198908</v>
      </c>
      <c r="E10" s="307"/>
      <c r="F10" s="307">
        <v>315198908</v>
      </c>
      <c r="G10" s="307">
        <v>315198908</v>
      </c>
      <c r="H10" s="307"/>
      <c r="I10" s="307">
        <v>315198908</v>
      </c>
      <c r="J10" s="307">
        <f t="shared" si="1"/>
        <v>0</v>
      </c>
    </row>
    <row r="11" spans="2:10" ht="13.5" x14ac:dyDescent="0.25">
      <c r="B11" s="304">
        <v>5</v>
      </c>
      <c r="C11" s="304" t="s">
        <v>1071</v>
      </c>
      <c r="D11" s="305">
        <v>750975535</v>
      </c>
      <c r="E11" s="305">
        <v>-399744016</v>
      </c>
      <c r="F11" s="305">
        <v>351231519</v>
      </c>
      <c r="G11" s="305">
        <v>351231519</v>
      </c>
      <c r="H11" s="305"/>
      <c r="I11" s="305">
        <v>351231519</v>
      </c>
      <c r="J11" s="305">
        <f t="shared" si="1"/>
        <v>0</v>
      </c>
    </row>
    <row r="12" spans="2:10" ht="13.5" x14ac:dyDescent="0.25">
      <c r="B12" s="306">
        <v>6</v>
      </c>
      <c r="C12" s="306" t="s">
        <v>1064</v>
      </c>
      <c r="D12" s="307">
        <v>10140535.800000001</v>
      </c>
      <c r="E12" s="307"/>
      <c r="F12" s="307">
        <v>10140535.800000001</v>
      </c>
      <c r="G12" s="307">
        <v>10140536</v>
      </c>
      <c r="H12" s="307"/>
      <c r="I12" s="307">
        <v>10140536</v>
      </c>
      <c r="J12" s="307">
        <f t="shared" si="1"/>
        <v>-0.19999999925494194</v>
      </c>
    </row>
    <row r="13" spans="2:10" ht="13.5" x14ac:dyDescent="0.25">
      <c r="B13" s="304">
        <v>7</v>
      </c>
      <c r="C13" s="304" t="s">
        <v>1072</v>
      </c>
      <c r="D13" s="305">
        <v>95102489</v>
      </c>
      <c r="E13" s="305"/>
      <c r="F13" s="305">
        <v>95102489</v>
      </c>
      <c r="G13" s="305">
        <v>95102489</v>
      </c>
      <c r="H13" s="305"/>
      <c r="I13" s="305">
        <v>95102489</v>
      </c>
      <c r="J13" s="305">
        <f t="shared" si="1"/>
        <v>0</v>
      </c>
    </row>
    <row r="14" spans="2:10" ht="13.5" x14ac:dyDescent="0.25">
      <c r="B14" s="306">
        <v>8</v>
      </c>
      <c r="C14" s="306" t="s">
        <v>2879</v>
      </c>
      <c r="D14" s="307">
        <v>96224393</v>
      </c>
      <c r="E14" s="307"/>
      <c r="F14" s="307">
        <v>96224393</v>
      </c>
      <c r="G14" s="307">
        <v>96224393</v>
      </c>
      <c r="H14" s="307"/>
      <c r="I14" s="307">
        <v>96224393</v>
      </c>
      <c r="J14" s="307">
        <f t="shared" si="1"/>
        <v>0</v>
      </c>
    </row>
    <row r="15" spans="2:10" ht="13.5" x14ac:dyDescent="0.25">
      <c r="B15" s="304">
        <v>9</v>
      </c>
      <c r="C15" s="304" t="s">
        <v>1073</v>
      </c>
      <c r="D15" s="305">
        <v>111135426</v>
      </c>
      <c r="E15" s="305"/>
      <c r="F15" s="305">
        <v>111135426</v>
      </c>
      <c r="G15" s="305">
        <v>111135426</v>
      </c>
      <c r="H15" s="305"/>
      <c r="I15" s="305">
        <v>111135426</v>
      </c>
      <c r="J15" s="305">
        <f t="shared" si="1"/>
        <v>0</v>
      </c>
    </row>
    <row r="16" spans="2:10" ht="13.5" x14ac:dyDescent="0.25">
      <c r="B16" s="306">
        <v>10</v>
      </c>
      <c r="C16" s="306" t="s">
        <v>1135</v>
      </c>
      <c r="D16" s="307"/>
      <c r="E16" s="307"/>
      <c r="F16" s="307">
        <v>0</v>
      </c>
      <c r="G16" s="307">
        <v>0</v>
      </c>
      <c r="H16" s="307"/>
      <c r="I16" s="307">
        <v>0</v>
      </c>
      <c r="J16" s="307">
        <f t="shared" si="1"/>
        <v>0</v>
      </c>
    </row>
    <row r="17" spans="2:10" ht="13.5" x14ac:dyDescent="0.25">
      <c r="B17" s="304">
        <v>11</v>
      </c>
      <c r="C17" s="304" t="s">
        <v>1074</v>
      </c>
      <c r="D17" s="305">
        <v>47255762</v>
      </c>
      <c r="E17" s="305"/>
      <c r="F17" s="305">
        <v>47255762</v>
      </c>
      <c r="G17" s="305">
        <v>47255762</v>
      </c>
      <c r="H17" s="305"/>
      <c r="I17" s="305">
        <v>47255762</v>
      </c>
      <c r="J17" s="305">
        <f t="shared" si="1"/>
        <v>0</v>
      </c>
    </row>
    <row r="18" spans="2:10" ht="13.5" x14ac:dyDescent="0.25">
      <c r="B18" s="306">
        <v>12</v>
      </c>
      <c r="C18" s="306" t="s">
        <v>1065</v>
      </c>
      <c r="D18" s="307">
        <v>0</v>
      </c>
      <c r="E18" s="307"/>
      <c r="F18" s="307">
        <v>0</v>
      </c>
      <c r="G18" s="307"/>
      <c r="H18" s="307"/>
      <c r="I18" s="307">
        <v>0</v>
      </c>
      <c r="J18" s="307">
        <f t="shared" si="1"/>
        <v>0</v>
      </c>
    </row>
    <row r="19" spans="2:10" ht="13.5" x14ac:dyDescent="0.25">
      <c r="B19" s="304">
        <v>13</v>
      </c>
      <c r="C19" s="304" t="s">
        <v>1076</v>
      </c>
      <c r="D19" s="305"/>
      <c r="E19" s="305"/>
      <c r="F19" s="305">
        <v>0</v>
      </c>
      <c r="G19" s="305"/>
      <c r="H19" s="305"/>
      <c r="I19" s="305">
        <v>0</v>
      </c>
      <c r="J19" s="305">
        <f t="shared" si="1"/>
        <v>0</v>
      </c>
    </row>
    <row r="20" spans="2:10" ht="13.5" x14ac:dyDescent="0.25">
      <c r="B20" s="306">
        <v>14</v>
      </c>
      <c r="C20" s="306" t="s">
        <v>1136</v>
      </c>
      <c r="D20" s="307"/>
      <c r="E20" s="307"/>
      <c r="F20" s="307">
        <v>0</v>
      </c>
      <c r="G20" s="307"/>
      <c r="H20" s="307"/>
      <c r="I20" s="307">
        <v>0</v>
      </c>
      <c r="J20" s="307">
        <f t="shared" si="1"/>
        <v>0</v>
      </c>
    </row>
    <row r="21" spans="2:10" ht="13.5" x14ac:dyDescent="0.25">
      <c r="B21" s="304">
        <v>15</v>
      </c>
      <c r="C21" s="304" t="s">
        <v>1077</v>
      </c>
      <c r="D21" s="305"/>
      <c r="E21" s="305"/>
      <c r="F21" s="305">
        <v>0</v>
      </c>
      <c r="G21" s="305"/>
      <c r="H21" s="305"/>
      <c r="I21" s="305">
        <v>0</v>
      </c>
      <c r="J21" s="305">
        <f t="shared" si="1"/>
        <v>0</v>
      </c>
    </row>
    <row r="22" spans="2:10" ht="13.5" x14ac:dyDescent="0.25">
      <c r="B22" s="306">
        <v>16</v>
      </c>
      <c r="C22" s="306" t="s">
        <v>952</v>
      </c>
      <c r="D22" s="307">
        <v>37912527</v>
      </c>
      <c r="E22" s="307"/>
      <c r="F22" s="307">
        <v>37912527</v>
      </c>
      <c r="G22" s="307">
        <v>37912527</v>
      </c>
      <c r="H22" s="307"/>
      <c r="I22" s="307">
        <v>37912527</v>
      </c>
      <c r="J22" s="307">
        <f t="shared" si="1"/>
        <v>0</v>
      </c>
    </row>
    <row r="23" spans="2:10" ht="13.5" x14ac:dyDescent="0.25">
      <c r="B23" s="304">
        <v>17</v>
      </c>
      <c r="C23" s="304" t="s">
        <v>1138</v>
      </c>
      <c r="D23" s="305"/>
      <c r="E23" s="305"/>
      <c r="F23" s="305">
        <v>0</v>
      </c>
      <c r="G23" s="305"/>
      <c r="H23" s="305"/>
      <c r="I23" s="305">
        <v>0</v>
      </c>
      <c r="J23" s="305">
        <f t="shared" si="1"/>
        <v>0</v>
      </c>
    </row>
    <row r="24" spans="2:10" ht="13.5" x14ac:dyDescent="0.25">
      <c r="B24" s="306">
        <v>18</v>
      </c>
      <c r="C24" s="306" t="s">
        <v>1771</v>
      </c>
      <c r="D24" s="307">
        <v>1320000</v>
      </c>
      <c r="E24" s="307"/>
      <c r="F24" s="307">
        <v>1320000</v>
      </c>
      <c r="G24" s="307">
        <v>726000</v>
      </c>
      <c r="H24" s="307">
        <v>600000</v>
      </c>
      <c r="I24" s="307">
        <v>1326000</v>
      </c>
      <c r="J24" s="307">
        <f t="shared" si="1"/>
        <v>-6000</v>
      </c>
    </row>
    <row r="25" spans="2:10" ht="13.5" x14ac:dyDescent="0.25">
      <c r="B25" s="304">
        <v>19</v>
      </c>
      <c r="C25" s="304" t="s">
        <v>2880</v>
      </c>
      <c r="D25" s="305"/>
      <c r="E25" s="305"/>
      <c r="F25" s="305">
        <v>0</v>
      </c>
      <c r="G25" s="305"/>
      <c r="H25" s="305"/>
      <c r="I25" s="305">
        <v>0</v>
      </c>
      <c r="J25" s="305">
        <f t="shared" si="1"/>
        <v>0</v>
      </c>
    </row>
    <row r="26" spans="2:10" ht="13.5" x14ac:dyDescent="0.25">
      <c r="B26" s="306">
        <v>20</v>
      </c>
      <c r="C26" s="306" t="s">
        <v>2881</v>
      </c>
      <c r="D26" s="307"/>
      <c r="E26" s="307"/>
      <c r="F26" s="307">
        <v>0</v>
      </c>
      <c r="G26" s="307"/>
      <c r="H26" s="307"/>
      <c r="I26" s="307">
        <v>0</v>
      </c>
      <c r="J26" s="307">
        <f t="shared" si="1"/>
        <v>0</v>
      </c>
    </row>
    <row r="27" spans="2:10" ht="13.5" x14ac:dyDescent="0.25">
      <c r="B27" s="304">
        <v>21</v>
      </c>
      <c r="C27" s="304" t="s">
        <v>910</v>
      </c>
      <c r="D27" s="305"/>
      <c r="E27" s="305"/>
      <c r="F27" s="305">
        <v>0</v>
      </c>
      <c r="G27" s="305"/>
      <c r="H27" s="305"/>
      <c r="I27" s="305">
        <v>0</v>
      </c>
      <c r="J27" s="305">
        <f t="shared" si="1"/>
        <v>0</v>
      </c>
    </row>
    <row r="28" spans="2:10" x14ac:dyDescent="0.25">
      <c r="B28" s="300"/>
      <c r="C28" s="300" t="s">
        <v>1140</v>
      </c>
      <c r="D28" s="301">
        <f>SUM(D29:D40)</f>
        <v>2569394419</v>
      </c>
      <c r="E28" s="301">
        <f t="shared" ref="E28:F28" si="3">SUM(E29:E40)</f>
        <v>-4717407224</v>
      </c>
      <c r="F28" s="301">
        <f t="shared" si="3"/>
        <v>-2148012805</v>
      </c>
      <c r="G28" s="301">
        <f t="shared" ref="G28:I28" si="4">SUM(G29:G40)</f>
        <v>-2133012807</v>
      </c>
      <c r="H28" s="301">
        <f t="shared" si="4"/>
        <v>-15000000</v>
      </c>
      <c r="I28" s="301">
        <f t="shared" si="4"/>
        <v>-2148012807</v>
      </c>
      <c r="J28" s="301">
        <f t="shared" si="1"/>
        <v>2</v>
      </c>
    </row>
    <row r="29" spans="2:10" ht="13.5" x14ac:dyDescent="0.25">
      <c r="B29" s="306">
        <v>22</v>
      </c>
      <c r="C29" s="306" t="s">
        <v>1067</v>
      </c>
      <c r="D29" s="307">
        <v>0</v>
      </c>
      <c r="E29" s="307">
        <v>-4717407224</v>
      </c>
      <c r="F29" s="307">
        <v>-4717407224</v>
      </c>
      <c r="G29" s="307">
        <v>-4717407224</v>
      </c>
      <c r="H29" s="307"/>
      <c r="I29" s="307">
        <v>-4717407224</v>
      </c>
      <c r="J29" s="307">
        <f t="shared" si="1"/>
        <v>0</v>
      </c>
    </row>
    <row r="30" spans="2:10" ht="13.5" x14ac:dyDescent="0.25">
      <c r="B30" s="304">
        <v>23</v>
      </c>
      <c r="C30" s="304" t="s">
        <v>976</v>
      </c>
      <c r="D30" s="305">
        <v>1591139787</v>
      </c>
      <c r="E30" s="305"/>
      <c r="F30" s="305">
        <v>1591139787</v>
      </c>
      <c r="G30" s="305">
        <v>1591139785</v>
      </c>
      <c r="H30" s="305"/>
      <c r="I30" s="305">
        <v>1591139785</v>
      </c>
      <c r="J30" s="305">
        <f t="shared" si="1"/>
        <v>2</v>
      </c>
    </row>
    <row r="31" spans="2:10" ht="13.5" x14ac:dyDescent="0.25">
      <c r="B31" s="306">
        <v>24</v>
      </c>
      <c r="C31" s="306" t="s">
        <v>1068</v>
      </c>
      <c r="D31" s="307">
        <v>0</v>
      </c>
      <c r="E31" s="307"/>
      <c r="F31" s="307">
        <v>0</v>
      </c>
      <c r="G31" s="307"/>
      <c r="H31" s="307"/>
      <c r="I31" s="307">
        <v>0</v>
      </c>
      <c r="J31" s="307">
        <f t="shared" si="1"/>
        <v>0</v>
      </c>
    </row>
    <row r="32" spans="2:10" ht="13.5" x14ac:dyDescent="0.25">
      <c r="B32" s="304">
        <v>25</v>
      </c>
      <c r="C32" s="304" t="s">
        <v>985</v>
      </c>
      <c r="D32" s="305">
        <v>144236590</v>
      </c>
      <c r="E32" s="305"/>
      <c r="F32" s="305">
        <v>144236590</v>
      </c>
      <c r="G32" s="305">
        <v>144236590</v>
      </c>
      <c r="H32" s="305"/>
      <c r="I32" s="305">
        <v>144236590</v>
      </c>
      <c r="J32" s="305">
        <f t="shared" si="1"/>
        <v>0</v>
      </c>
    </row>
    <row r="33" spans="2:10" ht="13.5" x14ac:dyDescent="0.25">
      <c r="B33" s="306">
        <v>26</v>
      </c>
      <c r="C33" s="306" t="s">
        <v>987</v>
      </c>
      <c r="D33" s="307"/>
      <c r="E33" s="307"/>
      <c r="F33" s="307">
        <v>0</v>
      </c>
      <c r="G33" s="307">
        <v>15000000</v>
      </c>
      <c r="H33" s="307">
        <v>-15000000</v>
      </c>
      <c r="I33" s="307">
        <v>0</v>
      </c>
      <c r="J33" s="307">
        <f t="shared" si="1"/>
        <v>0</v>
      </c>
    </row>
    <row r="34" spans="2:10" ht="13.5" x14ac:dyDescent="0.25">
      <c r="B34" s="304">
        <v>27</v>
      </c>
      <c r="C34" s="304" t="s">
        <v>910</v>
      </c>
      <c r="D34" s="305">
        <v>165425000</v>
      </c>
      <c r="E34" s="305"/>
      <c r="F34" s="305">
        <v>165425000</v>
      </c>
      <c r="G34" s="305">
        <v>165425000</v>
      </c>
      <c r="H34" s="305"/>
      <c r="I34" s="305">
        <v>165425000</v>
      </c>
      <c r="J34" s="305">
        <f t="shared" si="1"/>
        <v>0</v>
      </c>
    </row>
    <row r="35" spans="2:10" ht="13.5" x14ac:dyDescent="0.25">
      <c r="B35" s="306">
        <v>28</v>
      </c>
      <c r="C35" s="306" t="s">
        <v>991</v>
      </c>
      <c r="D35" s="307"/>
      <c r="E35" s="307"/>
      <c r="F35" s="307">
        <v>0</v>
      </c>
      <c r="G35" s="307"/>
      <c r="H35" s="307"/>
      <c r="I35" s="307">
        <v>0</v>
      </c>
      <c r="J35" s="307">
        <f t="shared" si="1"/>
        <v>0</v>
      </c>
    </row>
    <row r="36" spans="2:10" ht="13.5" x14ac:dyDescent="0.25">
      <c r="B36" s="304">
        <v>29</v>
      </c>
      <c r="C36" s="304" t="s">
        <v>1141</v>
      </c>
      <c r="D36" s="305"/>
      <c r="E36" s="305"/>
      <c r="F36" s="305">
        <v>0</v>
      </c>
      <c r="G36" s="305"/>
      <c r="H36" s="305"/>
      <c r="I36" s="305">
        <v>0</v>
      </c>
      <c r="J36" s="305">
        <f t="shared" si="1"/>
        <v>0</v>
      </c>
    </row>
    <row r="37" spans="2:10" ht="13.5" x14ac:dyDescent="0.25">
      <c r="B37" s="306">
        <v>30</v>
      </c>
      <c r="C37" s="306" t="s">
        <v>1142</v>
      </c>
      <c r="D37" s="307"/>
      <c r="E37" s="307"/>
      <c r="F37" s="307">
        <v>0</v>
      </c>
      <c r="G37" s="307"/>
      <c r="H37" s="307"/>
      <c r="I37" s="307">
        <v>0</v>
      </c>
      <c r="J37" s="307">
        <f t="shared" si="1"/>
        <v>0</v>
      </c>
    </row>
    <row r="38" spans="2:10" ht="13.5" x14ac:dyDescent="0.25">
      <c r="B38" s="304">
        <v>31</v>
      </c>
      <c r="C38" s="304" t="s">
        <v>993</v>
      </c>
      <c r="D38" s="305"/>
      <c r="E38" s="305"/>
      <c r="F38" s="305">
        <v>0</v>
      </c>
      <c r="G38" s="305"/>
      <c r="H38" s="305"/>
      <c r="I38" s="305">
        <v>0</v>
      </c>
      <c r="J38" s="305">
        <f t="shared" si="1"/>
        <v>0</v>
      </c>
    </row>
    <row r="39" spans="2:10" ht="13.5" x14ac:dyDescent="0.25">
      <c r="B39" s="306">
        <v>32</v>
      </c>
      <c r="C39" s="306" t="s">
        <v>995</v>
      </c>
      <c r="D39" s="307"/>
      <c r="E39" s="307"/>
      <c r="F39" s="307">
        <v>0</v>
      </c>
      <c r="G39" s="307"/>
      <c r="H39" s="307"/>
      <c r="I39" s="307">
        <v>0</v>
      </c>
      <c r="J39" s="307">
        <f t="shared" si="1"/>
        <v>0</v>
      </c>
    </row>
    <row r="40" spans="2:10" ht="13.5" x14ac:dyDescent="0.25">
      <c r="B40" s="304">
        <v>33</v>
      </c>
      <c r="C40" s="304" t="s">
        <v>997</v>
      </c>
      <c r="D40" s="305">
        <v>668593042</v>
      </c>
      <c r="E40" s="305"/>
      <c r="F40" s="305">
        <v>668593042</v>
      </c>
      <c r="G40" s="305">
        <v>668593042</v>
      </c>
      <c r="H40" s="305"/>
      <c r="I40" s="305">
        <v>668593042</v>
      </c>
      <c r="J40" s="305">
        <f t="shared" si="1"/>
        <v>0</v>
      </c>
    </row>
    <row r="41" spans="2:10" x14ac:dyDescent="0.25">
      <c r="B41" s="300"/>
      <c r="C41" s="300" t="s">
        <v>1143</v>
      </c>
      <c r="D41" s="301">
        <f t="shared" ref="D41:I41" si="5">D42</f>
        <v>0</v>
      </c>
      <c r="E41" s="301">
        <f t="shared" si="5"/>
        <v>0</v>
      </c>
      <c r="F41" s="301">
        <f t="shared" si="5"/>
        <v>0</v>
      </c>
      <c r="G41" s="301">
        <f t="shared" si="5"/>
        <v>0</v>
      </c>
      <c r="H41" s="301">
        <f t="shared" si="5"/>
        <v>0</v>
      </c>
      <c r="I41" s="301">
        <f t="shared" si="5"/>
        <v>0</v>
      </c>
      <c r="J41" s="301">
        <f t="shared" si="1"/>
        <v>0</v>
      </c>
    </row>
    <row r="42" spans="2:10" ht="13.5" x14ac:dyDescent="0.25">
      <c r="B42" s="306">
        <v>34</v>
      </c>
      <c r="C42" s="306" t="s">
        <v>1000</v>
      </c>
      <c r="D42" s="307"/>
      <c r="E42" s="307">
        <v>0</v>
      </c>
      <c r="F42" s="307">
        <v>0</v>
      </c>
      <c r="G42" s="307"/>
      <c r="H42" s="307">
        <v>0</v>
      </c>
      <c r="I42" s="307">
        <v>0</v>
      </c>
      <c r="J42" s="307">
        <f t="shared" si="1"/>
        <v>0</v>
      </c>
    </row>
    <row r="43" spans="2:10" x14ac:dyDescent="0.25">
      <c r="B43" s="300"/>
      <c r="C43" s="300" t="s">
        <v>113</v>
      </c>
      <c r="D43" s="301">
        <f t="shared" ref="D43:I43" si="6">D44+D45</f>
        <v>0</v>
      </c>
      <c r="E43" s="301">
        <f t="shared" si="6"/>
        <v>0</v>
      </c>
      <c r="F43" s="301">
        <f t="shared" si="6"/>
        <v>0</v>
      </c>
      <c r="G43" s="301">
        <f t="shared" si="6"/>
        <v>0</v>
      </c>
      <c r="H43" s="301">
        <f t="shared" si="6"/>
        <v>0</v>
      </c>
      <c r="I43" s="301">
        <f t="shared" si="6"/>
        <v>0</v>
      </c>
      <c r="J43" s="301">
        <f t="shared" si="1"/>
        <v>0</v>
      </c>
    </row>
    <row r="44" spans="2:10" ht="13.5" x14ac:dyDescent="0.25">
      <c r="B44" s="304">
        <v>35</v>
      </c>
      <c r="C44" s="304" t="s">
        <v>1003</v>
      </c>
      <c r="D44" s="305"/>
      <c r="E44" s="305">
        <v>0</v>
      </c>
      <c r="F44" s="305">
        <v>0</v>
      </c>
      <c r="G44" s="305"/>
      <c r="H44" s="305"/>
      <c r="I44" s="305">
        <v>0</v>
      </c>
      <c r="J44" s="305">
        <f t="shared" si="1"/>
        <v>0</v>
      </c>
    </row>
    <row r="45" spans="2:10" ht="13.5" x14ac:dyDescent="0.25">
      <c r="B45" s="306">
        <v>36</v>
      </c>
      <c r="C45" s="306" t="s">
        <v>1005</v>
      </c>
      <c r="D45" s="307"/>
      <c r="E45" s="307">
        <v>0</v>
      </c>
      <c r="F45" s="307">
        <v>0</v>
      </c>
      <c r="G45" s="307"/>
      <c r="H45" s="307">
        <v>0</v>
      </c>
      <c r="I45" s="307">
        <v>0</v>
      </c>
      <c r="J45" s="307">
        <f t="shared" si="1"/>
        <v>0</v>
      </c>
    </row>
    <row r="46" spans="2:10" x14ac:dyDescent="0.25">
      <c r="B46" s="300"/>
      <c r="C46" s="300" t="s">
        <v>2882</v>
      </c>
      <c r="D46" s="301">
        <f t="shared" ref="D46:I46" si="7">D47</f>
        <v>0</v>
      </c>
      <c r="E46" s="301">
        <f t="shared" si="7"/>
        <v>0</v>
      </c>
      <c r="F46" s="301">
        <f t="shared" si="7"/>
        <v>0</v>
      </c>
      <c r="G46" s="301">
        <f t="shared" si="7"/>
        <v>0</v>
      </c>
      <c r="H46" s="301">
        <f t="shared" si="7"/>
        <v>0</v>
      </c>
      <c r="I46" s="301">
        <f t="shared" si="7"/>
        <v>0</v>
      </c>
      <c r="J46" s="301">
        <f t="shared" si="1"/>
        <v>0</v>
      </c>
    </row>
    <row r="47" spans="2:10" ht="13.5" x14ac:dyDescent="0.25">
      <c r="B47" s="304">
        <v>37</v>
      </c>
      <c r="C47" s="304" t="s">
        <v>1008</v>
      </c>
      <c r="D47" s="305">
        <v>0</v>
      </c>
      <c r="E47" s="305">
        <v>0</v>
      </c>
      <c r="F47" s="305">
        <v>0</v>
      </c>
      <c r="G47" s="305">
        <v>0</v>
      </c>
      <c r="H47" s="305">
        <v>0</v>
      </c>
      <c r="I47" s="305">
        <v>0</v>
      </c>
      <c r="J47" s="305">
        <f t="shared" si="1"/>
        <v>0</v>
      </c>
    </row>
    <row r="48" spans="2:10" x14ac:dyDescent="0.25">
      <c r="B48" s="300"/>
      <c r="C48" s="300" t="s">
        <v>1146</v>
      </c>
      <c r="D48" s="301">
        <f t="shared" ref="D48:I48" si="8">D49</f>
        <v>0</v>
      </c>
      <c r="E48" s="301">
        <f t="shared" si="8"/>
        <v>481000</v>
      </c>
      <c r="F48" s="301">
        <f t="shared" si="8"/>
        <v>481000</v>
      </c>
      <c r="G48" s="301">
        <f t="shared" si="8"/>
        <v>47200</v>
      </c>
      <c r="H48" s="301">
        <f t="shared" si="8"/>
        <v>0</v>
      </c>
      <c r="I48" s="301">
        <f t="shared" si="8"/>
        <v>47200</v>
      </c>
      <c r="J48" s="301">
        <f t="shared" si="1"/>
        <v>433800</v>
      </c>
    </row>
    <row r="49" spans="2:10" ht="13.5" x14ac:dyDescent="0.25">
      <c r="B49" s="306">
        <v>38</v>
      </c>
      <c r="C49" s="306" t="s">
        <v>1011</v>
      </c>
      <c r="D49" s="307">
        <v>0</v>
      </c>
      <c r="E49" s="307">
        <v>481000</v>
      </c>
      <c r="F49" s="307">
        <v>481000</v>
      </c>
      <c r="G49" s="307">
        <v>47200</v>
      </c>
      <c r="H49" s="307"/>
      <c r="I49" s="307">
        <v>47200</v>
      </c>
      <c r="J49" s="307">
        <f t="shared" si="1"/>
        <v>433800</v>
      </c>
    </row>
    <row r="50" spans="2:10" x14ac:dyDescent="0.25">
      <c r="B50" s="300"/>
      <c r="C50" s="300" t="s">
        <v>2883</v>
      </c>
      <c r="D50" s="301">
        <f t="shared" ref="D50:I50" si="9">D51</f>
        <v>0</v>
      </c>
      <c r="E50" s="301">
        <f t="shared" si="9"/>
        <v>0</v>
      </c>
      <c r="F50" s="301">
        <f t="shared" si="9"/>
        <v>0</v>
      </c>
      <c r="G50" s="301">
        <f t="shared" si="9"/>
        <v>0</v>
      </c>
      <c r="H50" s="301">
        <f t="shared" si="9"/>
        <v>0</v>
      </c>
      <c r="I50" s="301">
        <f t="shared" si="9"/>
        <v>0</v>
      </c>
      <c r="J50" s="301">
        <f t="shared" si="1"/>
        <v>0</v>
      </c>
    </row>
    <row r="51" spans="2:10" ht="13.5" x14ac:dyDescent="0.25">
      <c r="B51" s="306">
        <v>39</v>
      </c>
      <c r="C51" s="306" t="s">
        <v>1069</v>
      </c>
      <c r="D51" s="307"/>
      <c r="E51" s="307">
        <v>0</v>
      </c>
      <c r="F51" s="307">
        <v>0</v>
      </c>
      <c r="G51" s="307"/>
      <c r="H51" s="307">
        <v>0</v>
      </c>
      <c r="I51" s="307">
        <v>0</v>
      </c>
      <c r="J51" s="307">
        <f t="shared" si="1"/>
        <v>0</v>
      </c>
    </row>
    <row r="52" spans="2:10" x14ac:dyDescent="0.25">
      <c r="B52" s="300"/>
      <c r="C52" s="300" t="s">
        <v>2929</v>
      </c>
      <c r="D52" s="301">
        <f t="shared" ref="D52:I52" si="10">D53</f>
        <v>0</v>
      </c>
      <c r="E52" s="301">
        <f t="shared" si="10"/>
        <v>0</v>
      </c>
      <c r="F52" s="301">
        <f t="shared" si="10"/>
        <v>0</v>
      </c>
      <c r="G52" s="301">
        <f t="shared" si="10"/>
        <v>0</v>
      </c>
      <c r="H52" s="301">
        <f t="shared" si="10"/>
        <v>20605017</v>
      </c>
      <c r="I52" s="301">
        <f t="shared" si="10"/>
        <v>20605017</v>
      </c>
      <c r="J52" s="301">
        <f t="shared" si="1"/>
        <v>-20605017</v>
      </c>
    </row>
    <row r="53" spans="2:10" ht="13.5" x14ac:dyDescent="0.25">
      <c r="B53" s="306">
        <v>40</v>
      </c>
      <c r="C53" s="306" t="s">
        <v>2930</v>
      </c>
      <c r="D53" s="307">
        <v>0</v>
      </c>
      <c r="E53" s="307">
        <v>0</v>
      </c>
      <c r="F53" s="307">
        <v>0</v>
      </c>
      <c r="G53" s="307">
        <v>0</v>
      </c>
      <c r="H53" s="307">
        <v>20605017</v>
      </c>
      <c r="I53" s="307">
        <v>20605017</v>
      </c>
      <c r="J53" s="307">
        <f t="shared" si="1"/>
        <v>-20605017</v>
      </c>
    </row>
    <row r="54" spans="2:10" x14ac:dyDescent="0.25">
      <c r="B54" s="300"/>
      <c r="C54" s="300" t="s">
        <v>1781</v>
      </c>
      <c r="D54" s="301">
        <f t="shared" ref="D54:I54" si="11">D55</f>
        <v>0</v>
      </c>
      <c r="E54" s="301">
        <f t="shared" si="11"/>
        <v>0</v>
      </c>
      <c r="F54" s="301">
        <f t="shared" si="11"/>
        <v>0</v>
      </c>
      <c r="G54" s="301">
        <f t="shared" si="11"/>
        <v>0</v>
      </c>
      <c r="H54" s="301">
        <f t="shared" si="11"/>
        <v>0</v>
      </c>
      <c r="I54" s="301">
        <f t="shared" si="11"/>
        <v>0</v>
      </c>
      <c r="J54" s="301">
        <f t="shared" si="1"/>
        <v>0</v>
      </c>
    </row>
    <row r="55" spans="2:10" ht="13.5" x14ac:dyDescent="0.25">
      <c r="B55" s="304">
        <v>41</v>
      </c>
      <c r="C55" s="304" t="s">
        <v>2931</v>
      </c>
      <c r="D55" s="305">
        <v>0</v>
      </c>
      <c r="E55" s="305">
        <v>0</v>
      </c>
      <c r="F55" s="305">
        <v>0</v>
      </c>
      <c r="G55" s="305">
        <v>0</v>
      </c>
      <c r="H55" s="305">
        <v>0</v>
      </c>
      <c r="I55" s="305">
        <v>0</v>
      </c>
      <c r="J55" s="305">
        <f t="shared" si="1"/>
        <v>0</v>
      </c>
    </row>
    <row r="56" spans="2:10" ht="13.5" x14ac:dyDescent="0.25">
      <c r="B56" s="459" t="s">
        <v>1070</v>
      </c>
      <c r="C56" s="459"/>
      <c r="D56" s="349">
        <f t="shared" ref="D56:I56" si="12">D5+D8+D28+D41+D43+D46+D48+D50+D52+D54</f>
        <v>5085289200.8000002</v>
      </c>
      <c r="E56" s="349">
        <f t="shared" si="12"/>
        <v>-2999259868</v>
      </c>
      <c r="F56" s="349">
        <f t="shared" si="12"/>
        <v>2086029332.8000002</v>
      </c>
      <c r="G56" s="349">
        <f t="shared" si="12"/>
        <v>2778193548</v>
      </c>
      <c r="H56" s="349">
        <f t="shared" si="12"/>
        <v>6205017</v>
      </c>
      <c r="I56" s="349">
        <f t="shared" si="12"/>
        <v>2784398565</v>
      </c>
      <c r="J56" s="349">
        <f t="shared" si="1"/>
        <v>-698369232.19999981</v>
      </c>
    </row>
  </sheetData>
  <mergeCells count="5">
    <mergeCell ref="B56:C56"/>
    <mergeCell ref="B3:B4"/>
    <mergeCell ref="C3:C4"/>
    <mergeCell ref="D3:F3"/>
    <mergeCell ref="G3:I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K56"/>
  <sheetViews>
    <sheetView zoomScale="80" zoomScaleNormal="80" workbookViewId="0">
      <selection activeCell="C1" sqref="C1:I1"/>
    </sheetView>
  </sheetViews>
  <sheetFormatPr baseColWidth="10" defaultColWidth="45.85546875" defaultRowHeight="11.25" x14ac:dyDescent="0.25"/>
  <cols>
    <col min="1" max="1" width="3.7109375" style="309" bestFit="1" customWidth="1"/>
    <col min="2" max="2" width="2.85546875" style="296" customWidth="1"/>
    <col min="3" max="3" width="49.85546875" style="298" bestFit="1" customWidth="1"/>
    <col min="4" max="4" width="16.28515625" style="298" customWidth="1"/>
    <col min="5" max="5" width="15" style="296" customWidth="1"/>
    <col min="6" max="6" width="17" style="298" customWidth="1"/>
    <col min="7" max="7" width="16.28515625" style="298" customWidth="1"/>
    <col min="8" max="8" width="15.140625" style="298" customWidth="1"/>
    <col min="9" max="9" width="21.28515625" style="298" customWidth="1"/>
    <col min="10" max="10" width="15" style="298" customWidth="1"/>
    <col min="11" max="16384" width="45.85546875" style="298"/>
  </cols>
  <sheetData>
    <row r="1" spans="2:10" ht="22.5" x14ac:dyDescent="0.25">
      <c r="C1" s="743" t="s">
        <v>26</v>
      </c>
      <c r="D1" s="744" t="s">
        <v>12</v>
      </c>
      <c r="E1" s="745"/>
      <c r="F1" s="746"/>
      <c r="G1" s="747"/>
      <c r="H1" s="746" t="s">
        <v>2873</v>
      </c>
      <c r="I1" s="746">
        <v>2021</v>
      </c>
    </row>
    <row r="2" spans="2:10" x14ac:dyDescent="0.25">
      <c r="C2" s="299"/>
      <c r="E2" s="298"/>
    </row>
    <row r="3" spans="2:10" ht="13.5" x14ac:dyDescent="0.25">
      <c r="B3" s="456" t="s">
        <v>25</v>
      </c>
      <c r="C3" s="456" t="s">
        <v>902</v>
      </c>
      <c r="D3" s="456" t="s">
        <v>701</v>
      </c>
      <c r="E3" s="456"/>
      <c r="F3" s="456"/>
      <c r="G3" s="456" t="s">
        <v>2874</v>
      </c>
      <c r="H3" s="456"/>
      <c r="I3" s="456"/>
      <c r="J3" s="456" t="s">
        <v>2875</v>
      </c>
    </row>
    <row r="4" spans="2:10" ht="13.5" x14ac:dyDescent="0.25">
      <c r="B4" s="457"/>
      <c r="C4" s="457"/>
      <c r="D4" s="348" t="s">
        <v>2876</v>
      </c>
      <c r="E4" s="348" t="s">
        <v>2877</v>
      </c>
      <c r="F4" s="348" t="s">
        <v>2878</v>
      </c>
      <c r="G4" s="348" t="s">
        <v>2876</v>
      </c>
      <c r="H4" s="348" t="s">
        <v>2877</v>
      </c>
      <c r="I4" s="348" t="s">
        <v>2878</v>
      </c>
      <c r="J4" s="457"/>
    </row>
    <row r="5" spans="2:10" x14ac:dyDescent="0.25">
      <c r="B5" s="300"/>
      <c r="C5" s="300" t="s">
        <v>1132</v>
      </c>
      <c r="D5" s="301">
        <f>+D6+D7</f>
        <v>1578172780</v>
      </c>
      <c r="E5" s="301">
        <f t="shared" ref="E5:F5" si="0">+E6+E7</f>
        <v>0</v>
      </c>
      <c r="F5" s="301">
        <f t="shared" si="0"/>
        <v>1578172780</v>
      </c>
      <c r="G5" s="301">
        <f>+G6+G7</f>
        <v>1577899033</v>
      </c>
      <c r="H5" s="301">
        <f>+H6+H7</f>
        <v>0</v>
      </c>
      <c r="I5" s="301">
        <f>+I6+I7</f>
        <v>1577899033</v>
      </c>
      <c r="J5" s="301">
        <f>+J6+J7</f>
        <v>273747</v>
      </c>
    </row>
    <row r="6" spans="2:10" ht="13.5" x14ac:dyDescent="0.25">
      <c r="B6" s="304">
        <v>1</v>
      </c>
      <c r="C6" s="304" t="s">
        <v>1062</v>
      </c>
      <c r="D6" s="305">
        <v>1578172780</v>
      </c>
      <c r="E6" s="305"/>
      <c r="F6" s="305">
        <v>1578172780</v>
      </c>
      <c r="G6" s="305">
        <v>1577899033</v>
      </c>
      <c r="H6" s="305"/>
      <c r="I6" s="305">
        <v>1577899033</v>
      </c>
      <c r="J6" s="305">
        <f>+F6-I6</f>
        <v>273747</v>
      </c>
    </row>
    <row r="7" spans="2:10" ht="13.5" x14ac:dyDescent="0.25">
      <c r="B7" s="306">
        <v>2</v>
      </c>
      <c r="C7" s="306" t="s">
        <v>910</v>
      </c>
      <c r="D7" s="307"/>
      <c r="E7" s="307">
        <v>0</v>
      </c>
      <c r="F7" s="307">
        <v>0</v>
      </c>
      <c r="G7" s="307"/>
      <c r="H7" s="307">
        <v>0</v>
      </c>
      <c r="I7" s="307">
        <v>0</v>
      </c>
      <c r="J7" s="307">
        <v>0</v>
      </c>
    </row>
    <row r="8" spans="2:10" x14ac:dyDescent="0.25">
      <c r="B8" s="300"/>
      <c r="C8" s="300" t="s">
        <v>1133</v>
      </c>
      <c r="D8" s="301">
        <f t="shared" ref="D8:J8" si="1">SUM(D9:D27)</f>
        <v>13640911736</v>
      </c>
      <c r="E8" s="301">
        <f t="shared" si="1"/>
        <v>20296348</v>
      </c>
      <c r="F8" s="301">
        <f t="shared" si="1"/>
        <v>13661208084</v>
      </c>
      <c r="G8" s="301">
        <f t="shared" si="1"/>
        <v>13648695237</v>
      </c>
      <c r="H8" s="301">
        <f t="shared" si="1"/>
        <v>12570847</v>
      </c>
      <c r="I8" s="301">
        <f t="shared" si="1"/>
        <v>13661266084</v>
      </c>
      <c r="J8" s="301">
        <f t="shared" si="1"/>
        <v>-58000</v>
      </c>
    </row>
    <row r="9" spans="2:10" ht="13.5" x14ac:dyDescent="0.25">
      <c r="B9" s="304">
        <v>3</v>
      </c>
      <c r="C9" s="304" t="s">
        <v>1075</v>
      </c>
      <c r="D9" s="305">
        <v>4947828408</v>
      </c>
      <c r="E9" s="305"/>
      <c r="F9" s="305">
        <v>4947828408</v>
      </c>
      <c r="G9" s="305">
        <v>4947828408</v>
      </c>
      <c r="H9" s="305"/>
      <c r="I9" s="305">
        <v>4947828408</v>
      </c>
      <c r="J9" s="305">
        <f>+F9-I9</f>
        <v>0</v>
      </c>
    </row>
    <row r="10" spans="2:10" ht="13.5" x14ac:dyDescent="0.25">
      <c r="B10" s="306">
        <v>4</v>
      </c>
      <c r="C10" s="306" t="s">
        <v>1063</v>
      </c>
      <c r="D10" s="307">
        <v>1228813157</v>
      </c>
      <c r="E10" s="307"/>
      <c r="F10" s="307">
        <v>1228813157</v>
      </c>
      <c r="G10" s="307">
        <v>1228813157</v>
      </c>
      <c r="H10" s="307"/>
      <c r="I10" s="307">
        <v>1228813157</v>
      </c>
      <c r="J10" s="307">
        <v>0</v>
      </c>
    </row>
    <row r="11" spans="2:10" ht="13.5" x14ac:dyDescent="0.25">
      <c r="B11" s="304">
        <v>5</v>
      </c>
      <c r="C11" s="304" t="s">
        <v>1071</v>
      </c>
      <c r="D11" s="305">
        <v>4508526573</v>
      </c>
      <c r="E11" s="305">
        <v>7675664</v>
      </c>
      <c r="F11" s="305">
        <v>4516202237</v>
      </c>
      <c r="G11" s="305">
        <v>4516202237</v>
      </c>
      <c r="H11" s="305"/>
      <c r="I11" s="305">
        <v>4516202237</v>
      </c>
      <c r="J11" s="305">
        <v>0</v>
      </c>
    </row>
    <row r="12" spans="2:10" ht="13.5" x14ac:dyDescent="0.25">
      <c r="B12" s="306">
        <v>6</v>
      </c>
      <c r="C12" s="306" t="s">
        <v>1064</v>
      </c>
      <c r="D12" s="307">
        <v>765538644</v>
      </c>
      <c r="E12" s="307">
        <v>4356234</v>
      </c>
      <c r="F12" s="307">
        <v>769894878</v>
      </c>
      <c r="G12" s="307">
        <v>769894878</v>
      </c>
      <c r="H12" s="307"/>
      <c r="I12" s="307">
        <v>769894878</v>
      </c>
      <c r="J12" s="307">
        <v>0</v>
      </c>
    </row>
    <row r="13" spans="2:10" ht="13.5" x14ac:dyDescent="0.25">
      <c r="B13" s="304">
        <v>7</v>
      </c>
      <c r="C13" s="304" t="s">
        <v>1072</v>
      </c>
      <c r="D13" s="305">
        <v>121561196</v>
      </c>
      <c r="E13" s="305"/>
      <c r="F13" s="305">
        <v>121561196</v>
      </c>
      <c r="G13" s="305">
        <v>121611196</v>
      </c>
      <c r="H13" s="305"/>
      <c r="I13" s="305">
        <v>121611196</v>
      </c>
      <c r="J13" s="305">
        <v>-50000</v>
      </c>
    </row>
    <row r="14" spans="2:10" ht="13.5" x14ac:dyDescent="0.25">
      <c r="B14" s="306">
        <v>8</v>
      </c>
      <c r="C14" s="306" t="s">
        <v>2879</v>
      </c>
      <c r="D14" s="307">
        <v>1853311018</v>
      </c>
      <c r="E14" s="307">
        <v>8264450</v>
      </c>
      <c r="F14" s="307">
        <v>1861575468</v>
      </c>
      <c r="G14" s="307">
        <v>1861575468</v>
      </c>
      <c r="H14" s="307"/>
      <c r="I14" s="307">
        <v>1861575468</v>
      </c>
      <c r="J14" s="307">
        <v>0</v>
      </c>
    </row>
    <row r="15" spans="2:10" ht="13.5" x14ac:dyDescent="0.25">
      <c r="B15" s="304">
        <v>9</v>
      </c>
      <c r="C15" s="304" t="s">
        <v>1073</v>
      </c>
      <c r="D15" s="305">
        <v>159409530</v>
      </c>
      <c r="E15" s="305"/>
      <c r="F15" s="305">
        <v>159409530</v>
      </c>
      <c r="G15" s="305">
        <v>154056028</v>
      </c>
      <c r="H15" s="305">
        <v>5353502</v>
      </c>
      <c r="I15" s="305">
        <v>159409530</v>
      </c>
      <c r="J15" s="305">
        <v>0</v>
      </c>
    </row>
    <row r="16" spans="2:10" ht="13.5" x14ac:dyDescent="0.25">
      <c r="B16" s="306">
        <v>10</v>
      </c>
      <c r="C16" s="306" t="s">
        <v>1135</v>
      </c>
      <c r="D16" s="307">
        <v>0</v>
      </c>
      <c r="E16" s="307"/>
      <c r="F16" s="307">
        <v>0</v>
      </c>
      <c r="G16" s="307"/>
      <c r="H16" s="307"/>
      <c r="I16" s="307">
        <v>0</v>
      </c>
      <c r="J16" s="307">
        <v>0</v>
      </c>
    </row>
    <row r="17" spans="2:10" ht="13.5" x14ac:dyDescent="0.25">
      <c r="B17" s="304">
        <v>11</v>
      </c>
      <c r="C17" s="304" t="s">
        <v>1074</v>
      </c>
      <c r="D17" s="305"/>
      <c r="E17" s="305"/>
      <c r="F17" s="305">
        <v>0</v>
      </c>
      <c r="G17" s="305"/>
      <c r="H17" s="305"/>
      <c r="I17" s="305">
        <v>0</v>
      </c>
      <c r="J17" s="305">
        <v>0</v>
      </c>
    </row>
    <row r="18" spans="2:10" ht="13.5" x14ac:dyDescent="0.25">
      <c r="B18" s="306">
        <v>12</v>
      </c>
      <c r="C18" s="306" t="s">
        <v>1065</v>
      </c>
      <c r="D18" s="307">
        <v>14077121</v>
      </c>
      <c r="E18" s="307"/>
      <c r="F18" s="307">
        <v>14077121</v>
      </c>
      <c r="G18" s="307">
        <v>6859776</v>
      </c>
      <c r="H18" s="307">
        <v>7217345</v>
      </c>
      <c r="I18" s="307">
        <v>14077121</v>
      </c>
      <c r="J18" s="307">
        <v>0</v>
      </c>
    </row>
    <row r="19" spans="2:10" ht="13.5" x14ac:dyDescent="0.25">
      <c r="B19" s="304">
        <v>13</v>
      </c>
      <c r="C19" s="304" t="s">
        <v>1076</v>
      </c>
      <c r="D19" s="305">
        <v>0</v>
      </c>
      <c r="E19" s="305"/>
      <c r="F19" s="305">
        <v>0</v>
      </c>
      <c r="G19" s="305"/>
      <c r="H19" s="305"/>
      <c r="I19" s="305">
        <v>0</v>
      </c>
      <c r="J19" s="305">
        <v>0</v>
      </c>
    </row>
    <row r="20" spans="2:10" ht="13.5" x14ac:dyDescent="0.25">
      <c r="B20" s="306">
        <v>14</v>
      </c>
      <c r="C20" s="306" t="s">
        <v>1136</v>
      </c>
      <c r="D20" s="307"/>
      <c r="E20" s="307"/>
      <c r="F20" s="307">
        <v>0</v>
      </c>
      <c r="G20" s="307"/>
      <c r="H20" s="307"/>
      <c r="I20" s="307">
        <v>0</v>
      </c>
      <c r="J20" s="307">
        <v>0</v>
      </c>
    </row>
    <row r="21" spans="2:10" ht="13.5" x14ac:dyDescent="0.25">
      <c r="B21" s="304">
        <v>15</v>
      </c>
      <c r="C21" s="304" t="s">
        <v>1077</v>
      </c>
      <c r="D21" s="305">
        <v>0</v>
      </c>
      <c r="E21" s="305"/>
      <c r="F21" s="305">
        <v>0</v>
      </c>
      <c r="G21" s="305"/>
      <c r="H21" s="305"/>
      <c r="I21" s="305">
        <v>0</v>
      </c>
      <c r="J21" s="305">
        <v>0</v>
      </c>
    </row>
    <row r="22" spans="2:10" ht="13.5" x14ac:dyDescent="0.25">
      <c r="B22" s="306">
        <v>16</v>
      </c>
      <c r="C22" s="306" t="s">
        <v>952</v>
      </c>
      <c r="D22" s="307">
        <v>0</v>
      </c>
      <c r="E22" s="307"/>
      <c r="F22" s="307">
        <v>0</v>
      </c>
      <c r="G22" s="307"/>
      <c r="H22" s="307"/>
      <c r="I22" s="307">
        <v>0</v>
      </c>
      <c r="J22" s="307">
        <v>0</v>
      </c>
    </row>
    <row r="23" spans="2:10" ht="13.5" x14ac:dyDescent="0.25">
      <c r="B23" s="304">
        <v>17</v>
      </c>
      <c r="C23" s="304" t="s">
        <v>1138</v>
      </c>
      <c r="D23" s="305">
        <v>0</v>
      </c>
      <c r="E23" s="305"/>
      <c r="F23" s="305">
        <v>0</v>
      </c>
      <c r="G23" s="305"/>
      <c r="H23" s="305"/>
      <c r="I23" s="305">
        <v>0</v>
      </c>
      <c r="J23" s="305">
        <v>0</v>
      </c>
    </row>
    <row r="24" spans="2:10" ht="13.5" x14ac:dyDescent="0.25">
      <c r="B24" s="306">
        <v>18</v>
      </c>
      <c r="C24" s="306" t="s">
        <v>1771</v>
      </c>
      <c r="D24" s="307"/>
      <c r="E24" s="307"/>
      <c r="F24" s="307">
        <v>0</v>
      </c>
      <c r="G24" s="307">
        <v>6000</v>
      </c>
      <c r="H24" s="307"/>
      <c r="I24" s="307">
        <v>6000</v>
      </c>
      <c r="J24" s="307">
        <v>-6000</v>
      </c>
    </row>
    <row r="25" spans="2:10" ht="13.5" x14ac:dyDescent="0.25">
      <c r="B25" s="304">
        <v>19</v>
      </c>
      <c r="C25" s="304" t="s">
        <v>2880</v>
      </c>
      <c r="D25" s="305">
        <v>0</v>
      </c>
      <c r="E25" s="305"/>
      <c r="F25" s="305">
        <v>0</v>
      </c>
      <c r="G25" s="305"/>
      <c r="H25" s="305"/>
      <c r="I25" s="305">
        <v>0</v>
      </c>
      <c r="J25" s="305">
        <v>0</v>
      </c>
    </row>
    <row r="26" spans="2:10" ht="13.5" x14ac:dyDescent="0.25">
      <c r="B26" s="306">
        <v>20</v>
      </c>
      <c r="C26" s="306" t="s">
        <v>2881</v>
      </c>
      <c r="D26" s="307">
        <v>0</v>
      </c>
      <c r="E26" s="307"/>
      <c r="F26" s="307">
        <v>0</v>
      </c>
      <c r="G26" s="307"/>
      <c r="H26" s="307"/>
      <c r="I26" s="307">
        <v>0</v>
      </c>
      <c r="J26" s="307">
        <v>0</v>
      </c>
    </row>
    <row r="27" spans="2:10" ht="13.5" x14ac:dyDescent="0.25">
      <c r="B27" s="304">
        <v>21</v>
      </c>
      <c r="C27" s="304" t="s">
        <v>910</v>
      </c>
      <c r="D27" s="305">
        <v>41846089</v>
      </c>
      <c r="E27" s="305"/>
      <c r="F27" s="305">
        <v>41846089</v>
      </c>
      <c r="G27" s="305">
        <v>41848089</v>
      </c>
      <c r="H27" s="305"/>
      <c r="I27" s="305">
        <v>41848089</v>
      </c>
      <c r="J27" s="305">
        <v>-2000</v>
      </c>
    </row>
    <row r="28" spans="2:10" x14ac:dyDescent="0.25">
      <c r="B28" s="300"/>
      <c r="C28" s="300" t="s">
        <v>1140</v>
      </c>
      <c r="D28" s="301">
        <f>SUM(D29:D40)</f>
        <v>-2857602428</v>
      </c>
      <c r="E28" s="301">
        <f t="shared" ref="E28:F28" si="2">SUM(E29:E40)</f>
        <v>1950459645</v>
      </c>
      <c r="F28" s="301">
        <f t="shared" si="2"/>
        <v>-2857602428</v>
      </c>
      <c r="G28" s="301">
        <f t="shared" ref="G28:I28" si="3">SUM(G29:G40)</f>
        <v>-7822083776</v>
      </c>
      <c r="H28" s="301">
        <f t="shared" si="3"/>
        <v>2502844691</v>
      </c>
      <c r="I28" s="301">
        <f t="shared" si="3"/>
        <v>-5319239085</v>
      </c>
      <c r="J28" s="301">
        <f>SUM(J29:J40)</f>
        <v>4412096302</v>
      </c>
    </row>
    <row r="29" spans="2:10" ht="13.5" x14ac:dyDescent="0.25">
      <c r="B29" s="306">
        <v>22</v>
      </c>
      <c r="C29" s="306" t="s">
        <v>1067</v>
      </c>
      <c r="D29" s="307">
        <v>-11091176269</v>
      </c>
      <c r="E29" s="307"/>
      <c r="F29" s="307">
        <v>-11091176269</v>
      </c>
      <c r="G29" s="307">
        <v>-15503272571</v>
      </c>
      <c r="H29" s="307"/>
      <c r="I29" s="307">
        <v>-15503272571</v>
      </c>
      <c r="J29" s="307">
        <v>4412096302</v>
      </c>
    </row>
    <row r="30" spans="2:10" ht="13.5" x14ac:dyDescent="0.25">
      <c r="B30" s="304">
        <v>23</v>
      </c>
      <c r="C30" s="304" t="s">
        <v>976</v>
      </c>
      <c r="D30" s="305">
        <v>4584522232</v>
      </c>
      <c r="E30" s="305">
        <v>1623063001</v>
      </c>
      <c r="F30" s="305">
        <v>4584522232</v>
      </c>
      <c r="G30" s="305">
        <v>6207585233</v>
      </c>
      <c r="H30" s="305"/>
      <c r="I30" s="305">
        <v>6207585233</v>
      </c>
      <c r="J30" s="305">
        <v>0</v>
      </c>
    </row>
    <row r="31" spans="2:10" ht="13.5" x14ac:dyDescent="0.25">
      <c r="B31" s="306">
        <v>24</v>
      </c>
      <c r="C31" s="306" t="s">
        <v>1068</v>
      </c>
      <c r="D31" s="307">
        <v>229000000</v>
      </c>
      <c r="E31" s="307"/>
      <c r="F31" s="307">
        <v>229000000</v>
      </c>
      <c r="G31" s="307">
        <v>229000000</v>
      </c>
      <c r="H31" s="307"/>
      <c r="I31" s="307">
        <v>229000000</v>
      </c>
      <c r="J31" s="307">
        <v>0</v>
      </c>
    </row>
    <row r="32" spans="2:10" ht="13.5" x14ac:dyDescent="0.25">
      <c r="B32" s="304">
        <v>25</v>
      </c>
      <c r="C32" s="304" t="s">
        <v>985</v>
      </c>
      <c r="D32" s="305">
        <v>2502844691</v>
      </c>
      <c r="E32" s="305"/>
      <c r="F32" s="305">
        <v>2502844691</v>
      </c>
      <c r="G32" s="305"/>
      <c r="H32" s="305">
        <v>2502844691</v>
      </c>
      <c r="I32" s="305">
        <v>2502844691</v>
      </c>
      <c r="J32" s="305">
        <v>0</v>
      </c>
    </row>
    <row r="33" spans="2:10" ht="13.5" x14ac:dyDescent="0.25">
      <c r="B33" s="306">
        <v>26</v>
      </c>
      <c r="C33" s="306" t="s">
        <v>987</v>
      </c>
      <c r="D33" s="307">
        <v>0</v>
      </c>
      <c r="E33" s="307"/>
      <c r="F33" s="307">
        <v>0</v>
      </c>
      <c r="G33" s="307"/>
      <c r="H33" s="307"/>
      <c r="I33" s="307">
        <v>0</v>
      </c>
      <c r="J33" s="307">
        <v>0</v>
      </c>
    </row>
    <row r="34" spans="2:10" ht="13.5" x14ac:dyDescent="0.25">
      <c r="B34" s="304">
        <v>27</v>
      </c>
      <c r="C34" s="304" t="s">
        <v>910</v>
      </c>
      <c r="D34" s="305">
        <v>0</v>
      </c>
      <c r="E34" s="305"/>
      <c r="F34" s="305">
        <v>0</v>
      </c>
      <c r="G34" s="305"/>
      <c r="H34" s="305"/>
      <c r="I34" s="305">
        <v>0</v>
      </c>
      <c r="J34" s="305">
        <v>0</v>
      </c>
    </row>
    <row r="35" spans="2:10" ht="13.5" x14ac:dyDescent="0.25">
      <c r="B35" s="306">
        <v>28</v>
      </c>
      <c r="C35" s="306" t="s">
        <v>991</v>
      </c>
      <c r="D35" s="307">
        <v>0</v>
      </c>
      <c r="E35" s="307"/>
      <c r="F35" s="307">
        <v>0</v>
      </c>
      <c r="G35" s="307"/>
      <c r="H35" s="307"/>
      <c r="I35" s="307">
        <v>0</v>
      </c>
      <c r="J35" s="307">
        <v>0</v>
      </c>
    </row>
    <row r="36" spans="2:10" ht="13.5" x14ac:dyDescent="0.25">
      <c r="B36" s="304">
        <v>29</v>
      </c>
      <c r="C36" s="304" t="s">
        <v>1141</v>
      </c>
      <c r="D36" s="305">
        <v>0</v>
      </c>
      <c r="E36" s="305"/>
      <c r="F36" s="305">
        <v>0</v>
      </c>
      <c r="G36" s="305"/>
      <c r="H36" s="305"/>
      <c r="I36" s="305">
        <v>0</v>
      </c>
      <c r="J36" s="305">
        <v>0</v>
      </c>
    </row>
    <row r="37" spans="2:10" ht="13.5" x14ac:dyDescent="0.25">
      <c r="B37" s="306">
        <v>30</v>
      </c>
      <c r="C37" s="306" t="s">
        <v>1142</v>
      </c>
      <c r="D37" s="307">
        <v>0</v>
      </c>
      <c r="E37" s="307"/>
      <c r="F37" s="307">
        <v>0</v>
      </c>
      <c r="G37" s="307"/>
      <c r="H37" s="307"/>
      <c r="I37" s="307">
        <v>0</v>
      </c>
      <c r="J37" s="307">
        <v>0</v>
      </c>
    </row>
    <row r="38" spans="2:10" ht="13.5" x14ac:dyDescent="0.25">
      <c r="B38" s="304">
        <v>31</v>
      </c>
      <c r="C38" s="304" t="s">
        <v>993</v>
      </c>
      <c r="D38" s="305">
        <v>0</v>
      </c>
      <c r="E38" s="305"/>
      <c r="F38" s="305">
        <v>0</v>
      </c>
      <c r="G38" s="305"/>
      <c r="H38" s="305"/>
      <c r="I38" s="305">
        <v>0</v>
      </c>
      <c r="J38" s="305">
        <v>0</v>
      </c>
    </row>
    <row r="39" spans="2:10" ht="13.5" x14ac:dyDescent="0.25">
      <c r="B39" s="306">
        <v>32</v>
      </c>
      <c r="C39" s="306" t="s">
        <v>995</v>
      </c>
      <c r="D39" s="307">
        <v>0</v>
      </c>
      <c r="E39" s="307"/>
      <c r="F39" s="307">
        <v>0</v>
      </c>
      <c r="G39" s="307"/>
      <c r="H39" s="307"/>
      <c r="I39" s="307">
        <v>0</v>
      </c>
      <c r="J39" s="307">
        <v>0</v>
      </c>
    </row>
    <row r="40" spans="2:10" ht="13.5" x14ac:dyDescent="0.25">
      <c r="B40" s="304">
        <v>33</v>
      </c>
      <c r="C40" s="304" t="s">
        <v>997</v>
      </c>
      <c r="D40" s="305">
        <v>917206918</v>
      </c>
      <c r="E40" s="305">
        <v>327396644</v>
      </c>
      <c r="F40" s="305">
        <v>917206918</v>
      </c>
      <c r="G40" s="305">
        <v>1244603562</v>
      </c>
      <c r="H40" s="305"/>
      <c r="I40" s="305">
        <v>1244603562</v>
      </c>
      <c r="J40" s="305">
        <v>0</v>
      </c>
    </row>
    <row r="41" spans="2:10" x14ac:dyDescent="0.25">
      <c r="B41" s="300"/>
      <c r="C41" s="300" t="s">
        <v>1143</v>
      </c>
      <c r="D41" s="301">
        <f t="shared" ref="D41:J41" si="4">D42</f>
        <v>0</v>
      </c>
      <c r="E41" s="301">
        <f t="shared" si="4"/>
        <v>0</v>
      </c>
      <c r="F41" s="301">
        <f t="shared" si="4"/>
        <v>0</v>
      </c>
      <c r="G41" s="301">
        <f t="shared" si="4"/>
        <v>0</v>
      </c>
      <c r="H41" s="301">
        <f t="shared" si="4"/>
        <v>0</v>
      </c>
      <c r="I41" s="301">
        <f t="shared" si="4"/>
        <v>0</v>
      </c>
      <c r="J41" s="301">
        <f t="shared" si="4"/>
        <v>0</v>
      </c>
    </row>
    <row r="42" spans="2:10" ht="13.5" x14ac:dyDescent="0.25">
      <c r="B42" s="306">
        <v>34</v>
      </c>
      <c r="C42" s="306" t="s">
        <v>1000</v>
      </c>
      <c r="D42" s="307"/>
      <c r="E42" s="307">
        <v>0</v>
      </c>
      <c r="F42" s="307">
        <v>0</v>
      </c>
      <c r="G42" s="307"/>
      <c r="H42" s="307">
        <v>0</v>
      </c>
      <c r="I42" s="307">
        <v>0</v>
      </c>
      <c r="J42" s="307">
        <v>0</v>
      </c>
    </row>
    <row r="43" spans="2:10" x14ac:dyDescent="0.25">
      <c r="B43" s="300"/>
      <c r="C43" s="300" t="s">
        <v>113</v>
      </c>
      <c r="D43" s="301">
        <f t="shared" ref="D43:J43" si="5">D44+D45</f>
        <v>0</v>
      </c>
      <c r="E43" s="301">
        <f t="shared" si="5"/>
        <v>0</v>
      </c>
      <c r="F43" s="301">
        <f t="shared" si="5"/>
        <v>0</v>
      </c>
      <c r="G43" s="301">
        <f t="shared" si="5"/>
        <v>0</v>
      </c>
      <c r="H43" s="301">
        <f t="shared" si="5"/>
        <v>0</v>
      </c>
      <c r="I43" s="301">
        <f t="shared" si="5"/>
        <v>0</v>
      </c>
      <c r="J43" s="301">
        <f t="shared" si="5"/>
        <v>0</v>
      </c>
    </row>
    <row r="44" spans="2:10" ht="13.5" x14ac:dyDescent="0.25">
      <c r="B44" s="304">
        <v>35</v>
      </c>
      <c r="C44" s="304" t="s">
        <v>1003</v>
      </c>
      <c r="D44" s="305"/>
      <c r="E44" s="305">
        <v>0</v>
      </c>
      <c r="F44" s="305">
        <v>0</v>
      </c>
      <c r="G44" s="305"/>
      <c r="H44" s="305"/>
      <c r="I44" s="305">
        <v>0</v>
      </c>
      <c r="J44" s="305">
        <v>0</v>
      </c>
    </row>
    <row r="45" spans="2:10" ht="13.5" x14ac:dyDescent="0.25">
      <c r="B45" s="306">
        <v>36</v>
      </c>
      <c r="C45" s="306" t="s">
        <v>1005</v>
      </c>
      <c r="D45" s="307"/>
      <c r="E45" s="307">
        <v>0</v>
      </c>
      <c r="F45" s="307">
        <v>0</v>
      </c>
      <c r="G45" s="307"/>
      <c r="H45" s="307">
        <v>0</v>
      </c>
      <c r="I45" s="307">
        <v>0</v>
      </c>
      <c r="J45" s="307">
        <v>0</v>
      </c>
    </row>
    <row r="46" spans="2:10" x14ac:dyDescent="0.25">
      <c r="B46" s="300"/>
      <c r="C46" s="300" t="s">
        <v>2882</v>
      </c>
      <c r="D46" s="301">
        <f t="shared" ref="D46:J46" si="6">D47</f>
        <v>0</v>
      </c>
      <c r="E46" s="301">
        <f t="shared" si="6"/>
        <v>0</v>
      </c>
      <c r="F46" s="301">
        <f t="shared" si="6"/>
        <v>0</v>
      </c>
      <c r="G46" s="301">
        <f t="shared" si="6"/>
        <v>0</v>
      </c>
      <c r="H46" s="301">
        <f t="shared" si="6"/>
        <v>0</v>
      </c>
      <c r="I46" s="301">
        <f t="shared" si="6"/>
        <v>0</v>
      </c>
      <c r="J46" s="301">
        <f t="shared" si="6"/>
        <v>0</v>
      </c>
    </row>
    <row r="47" spans="2:10" ht="13.5" x14ac:dyDescent="0.25">
      <c r="B47" s="304">
        <v>37</v>
      </c>
      <c r="C47" s="304" t="s">
        <v>1008</v>
      </c>
      <c r="D47" s="305"/>
      <c r="E47" s="305">
        <v>0</v>
      </c>
      <c r="F47" s="305">
        <v>0</v>
      </c>
      <c r="G47" s="305"/>
      <c r="H47" s="305">
        <v>0</v>
      </c>
      <c r="I47" s="305">
        <v>0</v>
      </c>
      <c r="J47" s="305">
        <v>0</v>
      </c>
    </row>
    <row r="48" spans="2:10" x14ac:dyDescent="0.25">
      <c r="B48" s="300"/>
      <c r="C48" s="300" t="s">
        <v>1146</v>
      </c>
      <c r="D48" s="301">
        <f t="shared" ref="D48:J48" si="7">D49</f>
        <v>0</v>
      </c>
      <c r="E48" s="301">
        <f t="shared" si="7"/>
        <v>0</v>
      </c>
      <c r="F48" s="301">
        <f t="shared" si="7"/>
        <v>0</v>
      </c>
      <c r="G48" s="301">
        <f t="shared" si="7"/>
        <v>204140</v>
      </c>
      <c r="H48" s="301">
        <f t="shared" si="7"/>
        <v>0</v>
      </c>
      <c r="I48" s="301">
        <f t="shared" si="7"/>
        <v>204140</v>
      </c>
      <c r="J48" s="301">
        <f t="shared" si="7"/>
        <v>-204140</v>
      </c>
    </row>
    <row r="49" spans="2:11" ht="13.5" x14ac:dyDescent="0.25">
      <c r="B49" s="306">
        <v>38</v>
      </c>
      <c r="C49" s="306" t="s">
        <v>1011</v>
      </c>
      <c r="D49" s="307"/>
      <c r="E49" s="307">
        <v>0</v>
      </c>
      <c r="F49" s="307">
        <v>0</v>
      </c>
      <c r="G49" s="307">
        <v>204140</v>
      </c>
      <c r="H49" s="307"/>
      <c r="I49" s="307">
        <v>204140</v>
      </c>
      <c r="J49" s="307">
        <v>-204140</v>
      </c>
    </row>
    <row r="50" spans="2:11" x14ac:dyDescent="0.25">
      <c r="B50" s="300"/>
      <c r="C50" s="300" t="s">
        <v>2883</v>
      </c>
      <c r="D50" s="301">
        <f t="shared" ref="D50:J50" si="8">D51</f>
        <v>0</v>
      </c>
      <c r="E50" s="301">
        <f t="shared" si="8"/>
        <v>0</v>
      </c>
      <c r="F50" s="301">
        <f t="shared" si="8"/>
        <v>0</v>
      </c>
      <c r="G50" s="301">
        <f t="shared" si="8"/>
        <v>0</v>
      </c>
      <c r="H50" s="301">
        <f t="shared" si="8"/>
        <v>0</v>
      </c>
      <c r="I50" s="301">
        <f t="shared" si="8"/>
        <v>0</v>
      </c>
      <c r="J50" s="301">
        <f t="shared" si="8"/>
        <v>0</v>
      </c>
    </row>
    <row r="51" spans="2:11" ht="13.5" x14ac:dyDescent="0.25">
      <c r="B51" s="306">
        <v>39</v>
      </c>
      <c r="C51" s="306" t="s">
        <v>1069</v>
      </c>
      <c r="D51" s="307">
        <v>0</v>
      </c>
      <c r="E51" s="307">
        <v>0</v>
      </c>
      <c r="F51" s="307">
        <v>0</v>
      </c>
      <c r="G51" s="307"/>
      <c r="H51" s="307">
        <v>0</v>
      </c>
      <c r="I51" s="307">
        <v>0</v>
      </c>
      <c r="J51" s="307">
        <v>0</v>
      </c>
    </row>
    <row r="52" spans="2:11" x14ac:dyDescent="0.25">
      <c r="B52" s="300"/>
      <c r="C52" s="300" t="s">
        <v>2929</v>
      </c>
      <c r="D52" s="301">
        <f t="shared" ref="D52:J52" si="9">D53</f>
        <v>0</v>
      </c>
      <c r="E52" s="301">
        <f t="shared" si="9"/>
        <v>0</v>
      </c>
      <c r="F52" s="301">
        <f t="shared" si="9"/>
        <v>0</v>
      </c>
      <c r="G52" s="301">
        <f t="shared" si="9"/>
        <v>0</v>
      </c>
      <c r="H52" s="301">
        <f t="shared" si="9"/>
        <v>0</v>
      </c>
      <c r="I52" s="301">
        <f t="shared" si="9"/>
        <v>0</v>
      </c>
      <c r="J52" s="301">
        <f t="shared" si="9"/>
        <v>0</v>
      </c>
    </row>
    <row r="53" spans="2:11" ht="13.5" x14ac:dyDescent="0.25">
      <c r="B53" s="306">
        <v>40</v>
      </c>
      <c r="C53" s="306" t="s">
        <v>2930</v>
      </c>
      <c r="D53" s="307">
        <v>0</v>
      </c>
      <c r="E53" s="307">
        <v>0</v>
      </c>
      <c r="F53" s="307">
        <v>0</v>
      </c>
      <c r="G53" s="307">
        <v>0</v>
      </c>
      <c r="H53" s="307">
        <v>0</v>
      </c>
      <c r="I53" s="307">
        <v>0</v>
      </c>
      <c r="J53" s="307">
        <v>0</v>
      </c>
    </row>
    <row r="54" spans="2:11" x14ac:dyDescent="0.25">
      <c r="B54" s="300"/>
      <c r="C54" s="300" t="s">
        <v>1781</v>
      </c>
      <c r="D54" s="301">
        <f t="shared" ref="D54:J54" si="10">D55</f>
        <v>32813625</v>
      </c>
      <c r="E54" s="301">
        <f t="shared" si="10"/>
        <v>0</v>
      </c>
      <c r="F54" s="301">
        <f t="shared" si="10"/>
        <v>32813625</v>
      </c>
      <c r="G54" s="301">
        <f t="shared" si="10"/>
        <v>32813625</v>
      </c>
      <c r="H54" s="301">
        <f t="shared" si="10"/>
        <v>0</v>
      </c>
      <c r="I54" s="301">
        <f t="shared" si="10"/>
        <v>32813625</v>
      </c>
      <c r="J54" s="301">
        <f t="shared" si="10"/>
        <v>0</v>
      </c>
    </row>
    <row r="55" spans="2:11" ht="13.5" x14ac:dyDescent="0.25">
      <c r="B55" s="304">
        <v>41</v>
      </c>
      <c r="C55" s="304" t="s">
        <v>2931</v>
      </c>
      <c r="D55" s="305">
        <v>32813625</v>
      </c>
      <c r="E55" s="305">
        <v>0</v>
      </c>
      <c r="F55" s="305">
        <v>32813625</v>
      </c>
      <c r="G55" s="305">
        <v>32813625</v>
      </c>
      <c r="H55" s="305">
        <v>0</v>
      </c>
      <c r="I55" s="305">
        <v>32813625</v>
      </c>
      <c r="J55" s="305">
        <v>0</v>
      </c>
    </row>
    <row r="56" spans="2:11" ht="13.5" x14ac:dyDescent="0.25">
      <c r="B56" s="459" t="s">
        <v>1070</v>
      </c>
      <c r="C56" s="459"/>
      <c r="D56" s="349">
        <f t="shared" ref="D56:H56" si="11">D5+D8+D28+D41+D43+D46+D48+D50+D52+D54</f>
        <v>12394295713</v>
      </c>
      <c r="E56" s="349">
        <f t="shared" si="11"/>
        <v>1970755993</v>
      </c>
      <c r="F56" s="349">
        <f t="shared" si="11"/>
        <v>12414592061</v>
      </c>
      <c r="G56" s="349">
        <f t="shared" si="11"/>
        <v>7437528259</v>
      </c>
      <c r="H56" s="349">
        <f t="shared" si="11"/>
        <v>2515415538</v>
      </c>
      <c r="I56" s="349">
        <f>I5+I8+I28+I41+I43+I46+I48+I50+I52+I54</f>
        <v>9952943797</v>
      </c>
      <c r="J56" s="349">
        <f>J5+J8+J28+J41+J43+J46+J48+J50+J52+J54</f>
        <v>4412107909</v>
      </c>
      <c r="K56" s="314">
        <f>+F56-I56</f>
        <v>2461648264</v>
      </c>
    </row>
  </sheetData>
  <mergeCells count="6">
    <mergeCell ref="J3:J4"/>
    <mergeCell ref="B56:C56"/>
    <mergeCell ref="B3:B4"/>
    <mergeCell ref="C3:C4"/>
    <mergeCell ref="D3:F3"/>
    <mergeCell ref="G3:I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C630"/>
  <sheetViews>
    <sheetView showGridLines="0" zoomScale="85" zoomScaleNormal="85" workbookViewId="0">
      <selection activeCell="C518" sqref="C518"/>
    </sheetView>
  </sheetViews>
  <sheetFormatPr baseColWidth="10" defaultColWidth="11.5703125" defaultRowHeight="13.5" x14ac:dyDescent="0.3"/>
  <cols>
    <col min="1" max="1" width="6.28515625" style="22" customWidth="1"/>
    <col min="2" max="2" width="56" style="22" bestFit="1" customWidth="1"/>
    <col min="3" max="3" width="19.7109375" style="22" bestFit="1" customWidth="1"/>
    <col min="4" max="16384" width="11.5703125" style="22"/>
  </cols>
  <sheetData>
    <row r="1" spans="1:3" ht="15" x14ac:dyDescent="0.3">
      <c r="A1" s="2" t="s">
        <v>770</v>
      </c>
    </row>
    <row r="2" spans="1:3" x14ac:dyDescent="0.3">
      <c r="A2" s="43"/>
    </row>
    <row r="3" spans="1:3" ht="18.75" customHeight="1" thickBot="1" x14ac:dyDescent="0.35">
      <c r="A3" s="338" t="s">
        <v>25</v>
      </c>
      <c r="B3" s="338" t="s">
        <v>55</v>
      </c>
      <c r="C3" s="338" t="s">
        <v>56</v>
      </c>
    </row>
    <row r="4" spans="1:3" ht="18.75" customHeight="1" x14ac:dyDescent="0.3">
      <c r="A4" s="251">
        <v>1</v>
      </c>
      <c r="B4" s="123" t="s">
        <v>57</v>
      </c>
      <c r="C4" s="123" t="s">
        <v>58</v>
      </c>
    </row>
    <row r="5" spans="1:3" ht="18.75" customHeight="1" x14ac:dyDescent="0.3">
      <c r="A5" s="252">
        <v>2</v>
      </c>
      <c r="B5" s="124" t="s">
        <v>59</v>
      </c>
      <c r="C5" s="124" t="s">
        <v>60</v>
      </c>
    </row>
    <row r="6" spans="1:3" ht="18.75" customHeight="1" x14ac:dyDescent="0.3">
      <c r="A6" s="251">
        <v>3</v>
      </c>
      <c r="B6" s="123" t="s">
        <v>61</v>
      </c>
      <c r="C6" s="123" t="s">
        <v>62</v>
      </c>
    </row>
    <row r="7" spans="1:3" ht="18.75" customHeight="1" x14ac:dyDescent="0.3">
      <c r="A7" s="252">
        <v>4</v>
      </c>
      <c r="B7" s="124" t="s">
        <v>63</v>
      </c>
      <c r="C7" s="124" t="s">
        <v>64</v>
      </c>
    </row>
    <row r="8" spans="1:3" ht="18.75" customHeight="1" x14ac:dyDescent="0.3">
      <c r="A8" s="251">
        <v>5</v>
      </c>
      <c r="B8" s="123" t="s">
        <v>65</v>
      </c>
      <c r="C8" s="123" t="s">
        <v>66</v>
      </c>
    </row>
    <row r="9" spans="1:3" ht="18.75" customHeight="1" x14ac:dyDescent="0.3">
      <c r="A9" s="252">
        <v>6</v>
      </c>
      <c r="B9" s="124" t="s">
        <v>67</v>
      </c>
      <c r="C9" s="124" t="s">
        <v>68</v>
      </c>
    </row>
    <row r="10" spans="1:3" ht="18.75" customHeight="1" x14ac:dyDescent="0.3">
      <c r="A10" s="251">
        <v>7</v>
      </c>
      <c r="B10" s="123" t="s">
        <v>69</v>
      </c>
      <c r="C10" s="123" t="s">
        <v>70</v>
      </c>
    </row>
    <row r="11" spans="1:3" ht="18.75" customHeight="1" x14ac:dyDescent="0.3">
      <c r="A11" s="252">
        <v>8</v>
      </c>
      <c r="B11" s="124" t="s">
        <v>71</v>
      </c>
      <c r="C11" s="124" t="s">
        <v>72</v>
      </c>
    </row>
    <row r="12" spans="1:3" ht="18.75" customHeight="1" x14ac:dyDescent="0.3">
      <c r="A12" s="251">
        <v>9</v>
      </c>
      <c r="B12" s="123" t="s">
        <v>73</v>
      </c>
      <c r="C12" s="123" t="s">
        <v>74</v>
      </c>
    </row>
    <row r="13" spans="1:3" ht="18.75" customHeight="1" x14ac:dyDescent="0.3">
      <c r="A13" s="252">
        <v>10</v>
      </c>
      <c r="B13" s="124" t="s">
        <v>75</v>
      </c>
      <c r="C13" s="124" t="s">
        <v>7</v>
      </c>
    </row>
    <row r="14" spans="1:3" ht="18.75" customHeight="1" x14ac:dyDescent="0.3">
      <c r="A14" s="251">
        <v>11</v>
      </c>
      <c r="B14" s="123" t="s">
        <v>76</v>
      </c>
      <c r="C14" s="123" t="s">
        <v>77</v>
      </c>
    </row>
    <row r="15" spans="1:3" ht="18.75" customHeight="1" x14ac:dyDescent="0.3">
      <c r="A15" s="252">
        <v>12</v>
      </c>
      <c r="B15" s="124" t="s">
        <v>78</v>
      </c>
      <c r="C15" s="124" t="s">
        <v>79</v>
      </c>
    </row>
    <row r="16" spans="1:3" ht="18.75" customHeight="1" x14ac:dyDescent="0.3">
      <c r="A16" s="251">
        <v>13</v>
      </c>
      <c r="B16" s="123" t="s">
        <v>80</v>
      </c>
      <c r="C16" s="123" t="s">
        <v>81</v>
      </c>
    </row>
    <row r="17" spans="1:3" ht="18.75" customHeight="1" x14ac:dyDescent="0.3">
      <c r="A17" s="252">
        <v>14</v>
      </c>
      <c r="B17" s="124" t="s">
        <v>82</v>
      </c>
      <c r="C17" s="124" t="s">
        <v>83</v>
      </c>
    </row>
    <row r="18" spans="1:3" ht="18.75" customHeight="1" x14ac:dyDescent="0.3">
      <c r="A18" s="251">
        <v>15</v>
      </c>
      <c r="B18" s="123" t="s">
        <v>84</v>
      </c>
      <c r="C18" s="123" t="s">
        <v>85</v>
      </c>
    </row>
    <row r="19" spans="1:3" ht="18.75" customHeight="1" x14ac:dyDescent="0.3">
      <c r="A19" s="252">
        <v>16</v>
      </c>
      <c r="B19" s="124" t="s">
        <v>86</v>
      </c>
      <c r="C19" s="124" t="s">
        <v>87</v>
      </c>
    </row>
    <row r="20" spans="1:3" ht="18.75" customHeight="1" x14ac:dyDescent="0.3">
      <c r="A20" s="251">
        <v>17</v>
      </c>
      <c r="B20" s="123" t="s">
        <v>88</v>
      </c>
      <c r="C20" s="123" t="s">
        <v>7</v>
      </c>
    </row>
    <row r="21" spans="1:3" ht="18.75" customHeight="1" x14ac:dyDescent="0.3">
      <c r="A21" s="252">
        <v>18</v>
      </c>
      <c r="B21" s="124" t="s">
        <v>89</v>
      </c>
      <c r="C21" s="124" t="s">
        <v>90</v>
      </c>
    </row>
    <row r="22" spans="1:3" ht="18.75" customHeight="1" x14ac:dyDescent="0.3">
      <c r="A22" s="251">
        <v>19</v>
      </c>
      <c r="B22" s="123" t="s">
        <v>91</v>
      </c>
      <c r="C22" s="123" t="s">
        <v>7</v>
      </c>
    </row>
    <row r="23" spans="1:3" ht="18.75" customHeight="1" x14ac:dyDescent="0.3">
      <c r="A23" s="252">
        <v>20</v>
      </c>
      <c r="B23" s="124" t="s">
        <v>92</v>
      </c>
      <c r="C23" s="124" t="s">
        <v>7</v>
      </c>
    </row>
    <row r="24" spans="1:3" ht="18.75" customHeight="1" x14ac:dyDescent="0.3">
      <c r="A24" s="251">
        <v>21</v>
      </c>
      <c r="B24" s="123" t="s">
        <v>93</v>
      </c>
      <c r="C24" s="123" t="s">
        <v>7</v>
      </c>
    </row>
    <row r="25" spans="1:3" ht="18.75" customHeight="1" x14ac:dyDescent="0.3">
      <c r="A25" s="252">
        <v>22</v>
      </c>
      <c r="B25" s="124" t="s">
        <v>94</v>
      </c>
      <c r="C25" s="124" t="s">
        <v>7</v>
      </c>
    </row>
    <row r="26" spans="1:3" ht="18.75" customHeight="1" x14ac:dyDescent="0.3">
      <c r="A26" s="251">
        <v>23</v>
      </c>
      <c r="B26" s="123" t="s">
        <v>95</v>
      </c>
      <c r="C26" s="123" t="s">
        <v>96</v>
      </c>
    </row>
    <row r="27" spans="1:3" ht="18.75" customHeight="1" x14ac:dyDescent="0.3">
      <c r="A27" s="252">
        <v>24</v>
      </c>
      <c r="B27" s="124" t="s">
        <v>97</v>
      </c>
      <c r="C27" s="124" t="s">
        <v>7</v>
      </c>
    </row>
    <row r="28" spans="1:3" ht="18.75" customHeight="1" x14ac:dyDescent="0.3">
      <c r="A28" s="251">
        <v>25</v>
      </c>
      <c r="B28" s="123" t="s">
        <v>98</v>
      </c>
      <c r="C28" s="123" t="s">
        <v>99</v>
      </c>
    </row>
    <row r="29" spans="1:3" ht="18.75" customHeight="1" x14ac:dyDescent="0.3">
      <c r="A29" s="252">
        <v>26</v>
      </c>
      <c r="B29" s="124" t="s">
        <v>100</v>
      </c>
      <c r="C29" s="124" t="s">
        <v>101</v>
      </c>
    </row>
    <row r="30" spans="1:3" ht="18.75" customHeight="1" x14ac:dyDescent="0.3">
      <c r="A30" s="251">
        <v>27</v>
      </c>
      <c r="B30" s="123" t="s">
        <v>102</v>
      </c>
      <c r="C30" s="123" t="s">
        <v>103</v>
      </c>
    </row>
    <row r="31" spans="1:3" ht="18.75" customHeight="1" x14ac:dyDescent="0.3">
      <c r="A31" s="252">
        <v>28</v>
      </c>
      <c r="B31" s="124" t="s">
        <v>104</v>
      </c>
      <c r="C31" s="124" t="s">
        <v>105</v>
      </c>
    </row>
    <row r="32" spans="1:3" ht="18.75" customHeight="1" x14ac:dyDescent="0.3">
      <c r="A32" s="251">
        <v>29</v>
      </c>
      <c r="B32" s="123" t="s">
        <v>106</v>
      </c>
      <c r="C32" s="123" t="s">
        <v>107</v>
      </c>
    </row>
    <row r="33" spans="1:3" ht="18.75" customHeight="1" x14ac:dyDescent="0.3">
      <c r="A33" s="252">
        <v>30</v>
      </c>
      <c r="B33" s="124" t="s">
        <v>108</v>
      </c>
      <c r="C33" s="124" t="s">
        <v>7</v>
      </c>
    </row>
    <row r="34" spans="1:3" ht="18.75" customHeight="1" x14ac:dyDescent="0.3">
      <c r="A34" s="251">
        <v>31</v>
      </c>
      <c r="B34" s="123" t="s">
        <v>109</v>
      </c>
      <c r="C34" s="123" t="s">
        <v>7</v>
      </c>
    </row>
    <row r="35" spans="1:3" ht="18.75" customHeight="1" x14ac:dyDescent="0.3">
      <c r="A35" s="252">
        <v>32</v>
      </c>
      <c r="B35" s="124" t="s">
        <v>110</v>
      </c>
      <c r="C35" s="124" t="s">
        <v>7</v>
      </c>
    </row>
    <row r="36" spans="1:3" ht="18.75" customHeight="1" x14ac:dyDescent="0.3">
      <c r="A36" s="251">
        <v>33</v>
      </c>
      <c r="B36" s="123" t="s">
        <v>111</v>
      </c>
      <c r="C36" s="123" t="s">
        <v>112</v>
      </c>
    </row>
    <row r="37" spans="1:3" ht="18.75" customHeight="1" x14ac:dyDescent="0.3">
      <c r="A37" s="252">
        <v>34</v>
      </c>
      <c r="B37" s="124" t="s">
        <v>113</v>
      </c>
      <c r="C37" s="124" t="s">
        <v>114</v>
      </c>
    </row>
    <row r="38" spans="1:3" ht="18.75" customHeight="1" x14ac:dyDescent="0.3">
      <c r="A38" s="251">
        <v>35</v>
      </c>
      <c r="B38" s="123" t="s">
        <v>115</v>
      </c>
      <c r="C38" s="123" t="s">
        <v>7</v>
      </c>
    </row>
    <row r="39" spans="1:3" ht="18.75" customHeight="1" x14ac:dyDescent="0.3">
      <c r="A39" s="252">
        <v>36</v>
      </c>
      <c r="B39" s="124" t="s">
        <v>116</v>
      </c>
      <c r="C39" s="124" t="s">
        <v>117</v>
      </c>
    </row>
    <row r="40" spans="1:3" ht="18.75" customHeight="1" x14ac:dyDescent="0.3">
      <c r="A40" s="251">
        <v>37</v>
      </c>
      <c r="B40" s="123" t="s">
        <v>118</v>
      </c>
      <c r="C40" s="123" t="s">
        <v>119</v>
      </c>
    </row>
    <row r="41" spans="1:3" ht="18.75" customHeight="1" x14ac:dyDescent="0.3">
      <c r="A41" s="252">
        <v>38</v>
      </c>
      <c r="B41" s="124" t="s">
        <v>120</v>
      </c>
      <c r="C41" s="124" t="s">
        <v>121</v>
      </c>
    </row>
    <row r="42" spans="1:3" ht="18.75" customHeight="1" x14ac:dyDescent="0.3">
      <c r="A42" s="251">
        <v>39</v>
      </c>
      <c r="B42" s="123" t="s">
        <v>122</v>
      </c>
      <c r="C42" s="123" t="s">
        <v>7</v>
      </c>
    </row>
    <row r="43" spans="1:3" ht="18.75" customHeight="1" x14ac:dyDescent="0.3">
      <c r="A43" s="252">
        <v>40</v>
      </c>
      <c r="B43" s="124" t="s">
        <v>123</v>
      </c>
      <c r="C43" s="124" t="s">
        <v>124</v>
      </c>
    </row>
    <row r="44" spans="1:3" ht="18.75" customHeight="1" x14ac:dyDescent="0.3">
      <c r="A44" s="251">
        <v>41</v>
      </c>
      <c r="B44" s="123" t="s">
        <v>125</v>
      </c>
      <c r="C44" s="123" t="s">
        <v>126</v>
      </c>
    </row>
    <row r="45" spans="1:3" ht="18.75" customHeight="1" x14ac:dyDescent="0.3">
      <c r="A45" s="252">
        <v>42</v>
      </c>
      <c r="B45" s="124" t="s">
        <v>127</v>
      </c>
      <c r="C45" s="124" t="s">
        <v>128</v>
      </c>
    </row>
    <row r="46" spans="1:3" ht="18.75" customHeight="1" x14ac:dyDescent="0.3">
      <c r="A46" s="251">
        <v>43</v>
      </c>
      <c r="B46" s="123" t="s">
        <v>129</v>
      </c>
      <c r="C46" s="123" t="s">
        <v>7</v>
      </c>
    </row>
    <row r="47" spans="1:3" ht="18.75" customHeight="1" x14ac:dyDescent="0.3">
      <c r="A47" s="252">
        <v>44</v>
      </c>
      <c r="B47" s="124" t="s">
        <v>130</v>
      </c>
      <c r="C47" s="124" t="s">
        <v>7</v>
      </c>
    </row>
    <row r="48" spans="1:3" ht="18.75" customHeight="1" x14ac:dyDescent="0.3">
      <c r="A48" s="251">
        <v>45</v>
      </c>
      <c r="B48" s="123" t="s">
        <v>131</v>
      </c>
      <c r="C48" s="123" t="s">
        <v>132</v>
      </c>
    </row>
    <row r="49" spans="1:3" ht="18.75" customHeight="1" x14ac:dyDescent="0.3">
      <c r="A49" s="252">
        <v>46</v>
      </c>
      <c r="B49" s="124" t="s">
        <v>133</v>
      </c>
      <c r="C49" s="124" t="s">
        <v>134</v>
      </c>
    </row>
    <row r="50" spans="1:3" ht="18.75" customHeight="1" x14ac:dyDescent="0.3">
      <c r="A50" s="251">
        <v>47</v>
      </c>
      <c r="B50" s="123" t="s">
        <v>135</v>
      </c>
      <c r="C50" s="123" t="s">
        <v>136</v>
      </c>
    </row>
    <row r="51" spans="1:3" ht="18.75" customHeight="1" x14ac:dyDescent="0.3">
      <c r="A51" s="252">
        <v>48</v>
      </c>
      <c r="B51" s="124" t="s">
        <v>137</v>
      </c>
      <c r="C51" s="124" t="s">
        <v>138</v>
      </c>
    </row>
    <row r="52" spans="1:3" ht="18.75" customHeight="1" x14ac:dyDescent="0.3">
      <c r="A52" s="251">
        <v>49</v>
      </c>
      <c r="B52" s="123" t="s">
        <v>139</v>
      </c>
      <c r="C52" s="123" t="s">
        <v>7</v>
      </c>
    </row>
    <row r="53" spans="1:3" ht="18.75" customHeight="1" x14ac:dyDescent="0.3">
      <c r="A53" s="252">
        <v>50</v>
      </c>
      <c r="B53" s="124" t="s">
        <v>140</v>
      </c>
      <c r="C53" s="124" t="s">
        <v>141</v>
      </c>
    </row>
    <row r="54" spans="1:3" ht="18.75" customHeight="1" x14ac:dyDescent="0.3">
      <c r="A54" s="251">
        <v>51</v>
      </c>
      <c r="B54" s="123" t="s">
        <v>142</v>
      </c>
      <c r="C54" s="123" t="s">
        <v>7</v>
      </c>
    </row>
    <row r="55" spans="1:3" ht="18.75" customHeight="1" x14ac:dyDescent="0.3">
      <c r="A55" s="252">
        <v>52</v>
      </c>
      <c r="B55" s="124" t="s">
        <v>143</v>
      </c>
      <c r="C55" s="124" t="s">
        <v>7</v>
      </c>
    </row>
    <row r="56" spans="1:3" ht="18.75" customHeight="1" x14ac:dyDescent="0.3">
      <c r="A56" s="251">
        <v>53</v>
      </c>
      <c r="B56" s="123" t="s">
        <v>144</v>
      </c>
      <c r="C56" s="123" t="s">
        <v>145</v>
      </c>
    </row>
    <row r="57" spans="1:3" ht="18.75" customHeight="1" x14ac:dyDescent="0.3">
      <c r="A57" s="252">
        <v>54</v>
      </c>
      <c r="B57" s="124" t="s">
        <v>146</v>
      </c>
      <c r="C57" s="124" t="s">
        <v>147</v>
      </c>
    </row>
    <row r="58" spans="1:3" ht="18.75" customHeight="1" x14ac:dyDescent="0.3">
      <c r="A58" s="251">
        <v>55</v>
      </c>
      <c r="B58" s="123" t="s">
        <v>148</v>
      </c>
      <c r="C58" s="123" t="s">
        <v>149</v>
      </c>
    </row>
    <row r="59" spans="1:3" ht="18.75" customHeight="1" x14ac:dyDescent="0.3">
      <c r="A59" s="252">
        <v>56</v>
      </c>
      <c r="B59" s="124" t="s">
        <v>150</v>
      </c>
      <c r="C59" s="124" t="s">
        <v>7</v>
      </c>
    </row>
    <row r="60" spans="1:3" ht="18.75" customHeight="1" x14ac:dyDescent="0.3">
      <c r="A60" s="251">
        <v>57</v>
      </c>
      <c r="B60" s="123" t="s">
        <v>151</v>
      </c>
      <c r="C60" s="123" t="s">
        <v>152</v>
      </c>
    </row>
    <row r="61" spans="1:3" ht="18.75" customHeight="1" x14ac:dyDescent="0.3">
      <c r="A61" s="252">
        <v>58</v>
      </c>
      <c r="B61" s="124" t="s">
        <v>153</v>
      </c>
      <c r="C61" s="124" t="s">
        <v>7</v>
      </c>
    </row>
    <row r="62" spans="1:3" ht="18.75" customHeight="1" x14ac:dyDescent="0.3">
      <c r="A62" s="251">
        <v>59</v>
      </c>
      <c r="B62" s="123" t="s">
        <v>154</v>
      </c>
      <c r="C62" s="123" t="s">
        <v>7</v>
      </c>
    </row>
    <row r="63" spans="1:3" ht="18.75" customHeight="1" x14ac:dyDescent="0.3">
      <c r="A63" s="252">
        <v>60</v>
      </c>
      <c r="B63" s="124" t="s">
        <v>155</v>
      </c>
      <c r="C63" s="124" t="s">
        <v>156</v>
      </c>
    </row>
    <row r="64" spans="1:3" ht="18.75" customHeight="1" x14ac:dyDescent="0.3">
      <c r="A64" s="251">
        <v>61</v>
      </c>
      <c r="B64" s="123" t="s">
        <v>157</v>
      </c>
      <c r="C64" s="123" t="s">
        <v>158</v>
      </c>
    </row>
    <row r="65" spans="1:3" ht="18.75" customHeight="1" x14ac:dyDescent="0.3">
      <c r="A65" s="252">
        <v>62</v>
      </c>
      <c r="B65" s="124" t="s">
        <v>159</v>
      </c>
      <c r="C65" s="124" t="s">
        <v>7</v>
      </c>
    </row>
    <row r="66" spans="1:3" ht="18.75" customHeight="1" x14ac:dyDescent="0.3">
      <c r="A66" s="251">
        <v>63</v>
      </c>
      <c r="B66" s="123" t="s">
        <v>160</v>
      </c>
      <c r="C66" s="123" t="s">
        <v>7</v>
      </c>
    </row>
    <row r="67" spans="1:3" ht="18.75" customHeight="1" x14ac:dyDescent="0.3">
      <c r="A67" s="252">
        <v>64</v>
      </c>
      <c r="B67" s="124" t="s">
        <v>161</v>
      </c>
      <c r="C67" s="124" t="s">
        <v>7</v>
      </c>
    </row>
    <row r="68" spans="1:3" ht="18.75" customHeight="1" x14ac:dyDescent="0.3">
      <c r="A68" s="251">
        <v>65</v>
      </c>
      <c r="B68" s="123" t="s">
        <v>162</v>
      </c>
      <c r="C68" s="123" t="s">
        <v>7</v>
      </c>
    </row>
    <row r="69" spans="1:3" ht="18.75" customHeight="1" x14ac:dyDescent="0.3">
      <c r="A69" s="252">
        <v>66</v>
      </c>
      <c r="B69" s="124" t="s">
        <v>163</v>
      </c>
      <c r="C69" s="124" t="s">
        <v>7</v>
      </c>
    </row>
    <row r="70" spans="1:3" ht="18.75" customHeight="1" x14ac:dyDescent="0.3">
      <c r="A70" s="251">
        <v>67</v>
      </c>
      <c r="B70" s="123" t="s">
        <v>164</v>
      </c>
      <c r="C70" s="123" t="s">
        <v>7</v>
      </c>
    </row>
    <row r="71" spans="1:3" ht="18.75" customHeight="1" x14ac:dyDescent="0.3">
      <c r="A71" s="252">
        <v>68</v>
      </c>
      <c r="B71" s="124" t="s">
        <v>165</v>
      </c>
      <c r="C71" s="124" t="s">
        <v>7</v>
      </c>
    </row>
    <row r="72" spans="1:3" ht="18.75" customHeight="1" x14ac:dyDescent="0.3">
      <c r="A72" s="251">
        <v>69</v>
      </c>
      <c r="B72" s="123" t="s">
        <v>166</v>
      </c>
      <c r="C72" s="123" t="s">
        <v>7</v>
      </c>
    </row>
    <row r="73" spans="1:3" ht="18.75" customHeight="1" x14ac:dyDescent="0.3">
      <c r="A73" s="252">
        <v>70</v>
      </c>
      <c r="B73" s="124" t="s">
        <v>167</v>
      </c>
      <c r="C73" s="124" t="s">
        <v>7</v>
      </c>
    </row>
    <row r="74" spans="1:3" ht="18.75" customHeight="1" x14ac:dyDescent="0.3">
      <c r="A74" s="251">
        <v>71</v>
      </c>
      <c r="B74" s="123" t="s">
        <v>168</v>
      </c>
      <c r="C74" s="123" t="s">
        <v>169</v>
      </c>
    </row>
    <row r="75" spans="1:3" ht="18.75" customHeight="1" x14ac:dyDescent="0.3">
      <c r="A75" s="252">
        <v>72</v>
      </c>
      <c r="B75" s="124" t="s">
        <v>170</v>
      </c>
      <c r="C75" s="124" t="s">
        <v>7</v>
      </c>
    </row>
    <row r="76" spans="1:3" ht="18.75" customHeight="1" x14ac:dyDescent="0.3">
      <c r="A76" s="251">
        <v>73</v>
      </c>
      <c r="B76" s="123" t="s">
        <v>171</v>
      </c>
      <c r="C76" s="123" t="s">
        <v>7</v>
      </c>
    </row>
    <row r="77" spans="1:3" ht="18.75" customHeight="1" x14ac:dyDescent="0.3">
      <c r="A77" s="252">
        <v>74</v>
      </c>
      <c r="B77" s="124" t="s">
        <v>172</v>
      </c>
      <c r="C77" s="124" t="s">
        <v>7</v>
      </c>
    </row>
    <row r="78" spans="1:3" ht="18.75" customHeight="1" x14ac:dyDescent="0.3">
      <c r="A78" s="251">
        <v>75</v>
      </c>
      <c r="B78" s="123" t="s">
        <v>173</v>
      </c>
      <c r="C78" s="123" t="s">
        <v>7</v>
      </c>
    </row>
    <row r="79" spans="1:3" ht="18.75" customHeight="1" x14ac:dyDescent="0.3">
      <c r="A79" s="252">
        <v>76</v>
      </c>
      <c r="B79" s="124" t="s">
        <v>174</v>
      </c>
      <c r="C79" s="124" t="s">
        <v>7</v>
      </c>
    </row>
    <row r="80" spans="1:3" ht="18.75" customHeight="1" x14ac:dyDescent="0.3">
      <c r="A80" s="251">
        <v>77</v>
      </c>
      <c r="B80" s="123" t="s">
        <v>175</v>
      </c>
      <c r="C80" s="123" t="s">
        <v>7</v>
      </c>
    </row>
    <row r="81" spans="1:3" ht="18.75" customHeight="1" x14ac:dyDescent="0.3">
      <c r="A81" s="252">
        <v>78</v>
      </c>
      <c r="B81" s="124" t="s">
        <v>176</v>
      </c>
      <c r="C81" s="124" t="s">
        <v>177</v>
      </c>
    </row>
    <row r="82" spans="1:3" ht="18.75" customHeight="1" x14ac:dyDescent="0.3">
      <c r="A82" s="251">
        <v>79</v>
      </c>
      <c r="B82" s="123" t="s">
        <v>178</v>
      </c>
      <c r="C82" s="123" t="s">
        <v>179</v>
      </c>
    </row>
    <row r="83" spans="1:3" ht="18.75" customHeight="1" x14ac:dyDescent="0.3">
      <c r="A83" s="252">
        <v>80</v>
      </c>
      <c r="B83" s="124" t="s">
        <v>180</v>
      </c>
      <c r="C83" s="124" t="s">
        <v>181</v>
      </c>
    </row>
    <row r="84" spans="1:3" ht="18.75" customHeight="1" x14ac:dyDescent="0.3">
      <c r="A84" s="251">
        <v>81</v>
      </c>
      <c r="B84" s="123" t="s">
        <v>182</v>
      </c>
      <c r="C84" s="123" t="s">
        <v>7</v>
      </c>
    </row>
    <row r="85" spans="1:3" ht="18.75" customHeight="1" x14ac:dyDescent="0.3">
      <c r="A85" s="252">
        <v>82</v>
      </c>
      <c r="B85" s="124" t="s">
        <v>183</v>
      </c>
      <c r="C85" s="124" t="s">
        <v>7</v>
      </c>
    </row>
    <row r="86" spans="1:3" ht="18.75" customHeight="1" x14ac:dyDescent="0.3">
      <c r="A86" s="251">
        <v>83</v>
      </c>
      <c r="B86" s="123" t="s">
        <v>184</v>
      </c>
      <c r="C86" s="123" t="s">
        <v>185</v>
      </c>
    </row>
    <row r="87" spans="1:3" ht="18.75" customHeight="1" x14ac:dyDescent="0.3">
      <c r="A87" s="252">
        <v>84</v>
      </c>
      <c r="B87" s="124" t="s">
        <v>186</v>
      </c>
      <c r="C87" s="124" t="s">
        <v>7</v>
      </c>
    </row>
    <row r="88" spans="1:3" ht="18.75" customHeight="1" x14ac:dyDescent="0.3">
      <c r="A88" s="251">
        <v>85</v>
      </c>
      <c r="B88" s="123" t="s">
        <v>187</v>
      </c>
      <c r="C88" s="123" t="s">
        <v>7</v>
      </c>
    </row>
    <row r="89" spans="1:3" ht="18.75" customHeight="1" x14ac:dyDescent="0.3">
      <c r="A89" s="252">
        <v>86</v>
      </c>
      <c r="B89" s="124" t="s">
        <v>188</v>
      </c>
      <c r="C89" s="124" t="s">
        <v>7</v>
      </c>
    </row>
    <row r="90" spans="1:3" ht="18.75" customHeight="1" x14ac:dyDescent="0.3">
      <c r="A90" s="251">
        <v>87</v>
      </c>
      <c r="B90" s="123" t="s">
        <v>189</v>
      </c>
      <c r="C90" s="123" t="s">
        <v>7</v>
      </c>
    </row>
    <row r="91" spans="1:3" ht="18.75" customHeight="1" x14ac:dyDescent="0.3">
      <c r="A91" s="252">
        <v>88</v>
      </c>
      <c r="B91" s="124" t="s">
        <v>190</v>
      </c>
      <c r="C91" s="124" t="s">
        <v>7</v>
      </c>
    </row>
    <row r="92" spans="1:3" ht="18.75" customHeight="1" x14ac:dyDescent="0.3">
      <c r="A92" s="251">
        <v>89</v>
      </c>
      <c r="B92" s="123" t="s">
        <v>191</v>
      </c>
      <c r="C92" s="123" t="s">
        <v>7</v>
      </c>
    </row>
    <row r="93" spans="1:3" ht="18.75" customHeight="1" x14ac:dyDescent="0.3">
      <c r="A93" s="252">
        <v>90</v>
      </c>
      <c r="B93" s="124" t="s">
        <v>192</v>
      </c>
      <c r="C93" s="124" t="s">
        <v>7</v>
      </c>
    </row>
    <row r="94" spans="1:3" ht="18.75" customHeight="1" x14ac:dyDescent="0.3">
      <c r="A94" s="251">
        <v>91</v>
      </c>
      <c r="B94" s="123" t="s">
        <v>193</v>
      </c>
      <c r="C94" s="123" t="s">
        <v>7</v>
      </c>
    </row>
    <row r="95" spans="1:3" ht="18.75" customHeight="1" x14ac:dyDescent="0.3">
      <c r="A95" s="252">
        <v>92</v>
      </c>
      <c r="B95" s="124" t="s">
        <v>194</v>
      </c>
      <c r="C95" s="124" t="s">
        <v>195</v>
      </c>
    </row>
    <row r="96" spans="1:3" ht="18.75" customHeight="1" x14ac:dyDescent="0.3">
      <c r="A96" s="251">
        <v>93</v>
      </c>
      <c r="B96" s="123" t="s">
        <v>196</v>
      </c>
      <c r="C96" s="123" t="s">
        <v>7</v>
      </c>
    </row>
    <row r="97" spans="1:3" ht="18.75" customHeight="1" x14ac:dyDescent="0.3">
      <c r="A97" s="252">
        <v>94</v>
      </c>
      <c r="B97" s="124" t="s">
        <v>197</v>
      </c>
      <c r="C97" s="124" t="s">
        <v>7</v>
      </c>
    </row>
    <row r="98" spans="1:3" ht="18.75" customHeight="1" x14ac:dyDescent="0.3">
      <c r="A98" s="251">
        <v>95</v>
      </c>
      <c r="B98" s="123" t="s">
        <v>198</v>
      </c>
      <c r="C98" s="123" t="s">
        <v>7</v>
      </c>
    </row>
    <row r="99" spans="1:3" ht="18.75" customHeight="1" x14ac:dyDescent="0.3">
      <c r="A99" s="252">
        <v>96</v>
      </c>
      <c r="B99" s="124" t="s">
        <v>199</v>
      </c>
      <c r="C99" s="124" t="s">
        <v>7</v>
      </c>
    </row>
    <row r="100" spans="1:3" ht="18.75" customHeight="1" x14ac:dyDescent="0.3">
      <c r="A100" s="251">
        <v>97</v>
      </c>
      <c r="B100" s="123" t="s">
        <v>200</v>
      </c>
      <c r="C100" s="123" t="s">
        <v>7</v>
      </c>
    </row>
    <row r="101" spans="1:3" ht="18.75" customHeight="1" x14ac:dyDescent="0.3">
      <c r="A101" s="252">
        <v>98</v>
      </c>
      <c r="B101" s="124" t="s">
        <v>201</v>
      </c>
      <c r="C101" s="124" t="s">
        <v>7</v>
      </c>
    </row>
    <row r="102" spans="1:3" ht="18.75" customHeight="1" x14ac:dyDescent="0.3">
      <c r="A102" s="251">
        <v>99</v>
      </c>
      <c r="B102" s="123" t="s">
        <v>202</v>
      </c>
      <c r="C102" s="123" t="s">
        <v>203</v>
      </c>
    </row>
    <row r="103" spans="1:3" ht="18.75" customHeight="1" x14ac:dyDescent="0.3">
      <c r="A103" s="252">
        <v>100</v>
      </c>
      <c r="B103" s="124" t="s">
        <v>204</v>
      </c>
      <c r="C103" s="124" t="s">
        <v>7</v>
      </c>
    </row>
    <row r="104" spans="1:3" ht="18.75" customHeight="1" x14ac:dyDescent="0.3">
      <c r="A104" s="251">
        <v>101</v>
      </c>
      <c r="B104" s="123" t="s">
        <v>205</v>
      </c>
      <c r="C104" s="123" t="s">
        <v>206</v>
      </c>
    </row>
    <row r="105" spans="1:3" ht="18.75" customHeight="1" x14ac:dyDescent="0.3">
      <c r="A105" s="252">
        <v>102</v>
      </c>
      <c r="B105" s="124" t="s">
        <v>207</v>
      </c>
      <c r="C105" s="124" t="s">
        <v>7</v>
      </c>
    </row>
    <row r="106" spans="1:3" ht="18.75" customHeight="1" x14ac:dyDescent="0.3">
      <c r="A106" s="251">
        <v>103</v>
      </c>
      <c r="B106" s="123" t="s">
        <v>208</v>
      </c>
      <c r="C106" s="123" t="s">
        <v>7</v>
      </c>
    </row>
    <row r="107" spans="1:3" ht="18.75" customHeight="1" x14ac:dyDescent="0.3">
      <c r="A107" s="252">
        <v>104</v>
      </c>
      <c r="B107" s="124" t="s">
        <v>209</v>
      </c>
      <c r="C107" s="124" t="s">
        <v>7</v>
      </c>
    </row>
    <row r="108" spans="1:3" ht="18.75" customHeight="1" x14ac:dyDescent="0.3">
      <c r="A108" s="251">
        <v>105</v>
      </c>
      <c r="B108" s="123" t="s">
        <v>210</v>
      </c>
      <c r="C108" s="123" t="s">
        <v>211</v>
      </c>
    </row>
    <row r="109" spans="1:3" ht="18.75" customHeight="1" x14ac:dyDescent="0.3">
      <c r="A109" s="252">
        <v>106</v>
      </c>
      <c r="B109" s="124" t="s">
        <v>212</v>
      </c>
      <c r="C109" s="124" t="s">
        <v>7</v>
      </c>
    </row>
    <row r="110" spans="1:3" ht="18.75" customHeight="1" x14ac:dyDescent="0.3">
      <c r="A110" s="251">
        <v>107</v>
      </c>
      <c r="B110" s="123" t="s">
        <v>213</v>
      </c>
      <c r="C110" s="123" t="s">
        <v>214</v>
      </c>
    </row>
    <row r="111" spans="1:3" ht="18.75" customHeight="1" x14ac:dyDescent="0.3">
      <c r="A111" s="252">
        <v>108</v>
      </c>
      <c r="B111" s="124" t="s">
        <v>215</v>
      </c>
      <c r="C111" s="124" t="s">
        <v>7</v>
      </c>
    </row>
    <row r="112" spans="1:3" ht="18.75" customHeight="1" x14ac:dyDescent="0.3">
      <c r="A112" s="251">
        <v>109</v>
      </c>
      <c r="B112" s="123" t="s">
        <v>216</v>
      </c>
      <c r="C112" s="123" t="s">
        <v>7</v>
      </c>
    </row>
    <row r="113" spans="1:3" ht="18.75" customHeight="1" x14ac:dyDescent="0.3">
      <c r="A113" s="252">
        <v>110</v>
      </c>
      <c r="B113" s="124" t="s">
        <v>217</v>
      </c>
      <c r="C113" s="124" t="s">
        <v>7</v>
      </c>
    </row>
    <row r="114" spans="1:3" ht="18.75" customHeight="1" x14ac:dyDescent="0.3">
      <c r="A114" s="251">
        <v>111</v>
      </c>
      <c r="B114" s="123" t="s">
        <v>218</v>
      </c>
      <c r="C114" s="123" t="s">
        <v>219</v>
      </c>
    </row>
    <row r="115" spans="1:3" ht="18.75" customHeight="1" x14ac:dyDescent="0.3">
      <c r="A115" s="252">
        <v>112</v>
      </c>
      <c r="B115" s="124" t="s">
        <v>220</v>
      </c>
      <c r="C115" s="124" t="s">
        <v>7</v>
      </c>
    </row>
    <row r="116" spans="1:3" ht="18.75" customHeight="1" x14ac:dyDescent="0.3">
      <c r="A116" s="251">
        <v>113</v>
      </c>
      <c r="B116" s="123" t="s">
        <v>221</v>
      </c>
      <c r="C116" s="123" t="s">
        <v>7</v>
      </c>
    </row>
    <row r="117" spans="1:3" ht="18.75" customHeight="1" x14ac:dyDescent="0.3">
      <c r="A117" s="252">
        <v>114</v>
      </c>
      <c r="B117" s="124" t="s">
        <v>222</v>
      </c>
      <c r="C117" s="124" t="s">
        <v>7</v>
      </c>
    </row>
    <row r="118" spans="1:3" ht="18.75" customHeight="1" x14ac:dyDescent="0.3">
      <c r="A118" s="251">
        <v>115</v>
      </c>
      <c r="B118" s="123" t="s">
        <v>223</v>
      </c>
      <c r="C118" s="123" t="s">
        <v>7</v>
      </c>
    </row>
    <row r="119" spans="1:3" ht="18.75" customHeight="1" x14ac:dyDescent="0.3">
      <c r="A119" s="252">
        <v>116</v>
      </c>
      <c r="B119" s="124" t="s">
        <v>224</v>
      </c>
      <c r="C119" s="124" t="s">
        <v>7</v>
      </c>
    </row>
    <row r="120" spans="1:3" ht="18.75" customHeight="1" x14ac:dyDescent="0.3">
      <c r="A120" s="251">
        <v>117</v>
      </c>
      <c r="B120" s="123" t="s">
        <v>225</v>
      </c>
      <c r="C120" s="123" t="s">
        <v>7</v>
      </c>
    </row>
    <row r="121" spans="1:3" ht="18.75" customHeight="1" x14ac:dyDescent="0.3">
      <c r="A121" s="252">
        <v>118</v>
      </c>
      <c r="B121" s="124" t="s">
        <v>226</v>
      </c>
      <c r="C121" s="124" t="s">
        <v>7</v>
      </c>
    </row>
    <row r="122" spans="1:3" ht="18.75" customHeight="1" x14ac:dyDescent="0.3">
      <c r="A122" s="251">
        <v>119</v>
      </c>
      <c r="B122" s="123" t="s">
        <v>227</v>
      </c>
      <c r="C122" s="123" t="s">
        <v>7</v>
      </c>
    </row>
    <row r="123" spans="1:3" ht="18.75" customHeight="1" x14ac:dyDescent="0.3">
      <c r="A123" s="252">
        <v>120</v>
      </c>
      <c r="B123" s="124" t="s">
        <v>228</v>
      </c>
      <c r="C123" s="124" t="s">
        <v>7</v>
      </c>
    </row>
    <row r="124" spans="1:3" ht="18.75" customHeight="1" x14ac:dyDescent="0.3">
      <c r="A124" s="251">
        <v>121</v>
      </c>
      <c r="B124" s="123" t="s">
        <v>229</v>
      </c>
      <c r="C124" s="123" t="s">
        <v>230</v>
      </c>
    </row>
    <row r="125" spans="1:3" ht="18.75" customHeight="1" x14ac:dyDescent="0.3">
      <c r="A125" s="252">
        <v>122</v>
      </c>
      <c r="B125" s="124" t="s">
        <v>231</v>
      </c>
      <c r="C125" s="124" t="s">
        <v>232</v>
      </c>
    </row>
    <row r="126" spans="1:3" ht="18.75" customHeight="1" x14ac:dyDescent="0.3">
      <c r="A126" s="251">
        <v>123</v>
      </c>
      <c r="B126" s="123" t="s">
        <v>233</v>
      </c>
      <c r="C126" s="123" t="s">
        <v>7</v>
      </c>
    </row>
    <row r="127" spans="1:3" ht="18.75" customHeight="1" x14ac:dyDescent="0.3">
      <c r="A127" s="252">
        <v>124</v>
      </c>
      <c r="B127" s="124" t="s">
        <v>234</v>
      </c>
      <c r="C127" s="124" t="s">
        <v>7</v>
      </c>
    </row>
    <row r="128" spans="1:3" ht="18.75" customHeight="1" x14ac:dyDescent="0.3">
      <c r="A128" s="251">
        <v>125</v>
      </c>
      <c r="B128" s="123" t="s">
        <v>235</v>
      </c>
      <c r="C128" s="123" t="s">
        <v>7</v>
      </c>
    </row>
    <row r="129" spans="1:3" ht="18.75" customHeight="1" x14ac:dyDescent="0.3">
      <c r="A129" s="252">
        <v>126</v>
      </c>
      <c r="B129" s="124" t="s">
        <v>236</v>
      </c>
      <c r="C129" s="124" t="s">
        <v>7</v>
      </c>
    </row>
    <row r="130" spans="1:3" ht="18.75" customHeight="1" x14ac:dyDescent="0.3">
      <c r="A130" s="251">
        <v>127</v>
      </c>
      <c r="B130" s="123" t="s">
        <v>237</v>
      </c>
      <c r="C130" s="123" t="s">
        <v>7</v>
      </c>
    </row>
    <row r="131" spans="1:3" ht="18.75" customHeight="1" x14ac:dyDescent="0.3">
      <c r="A131" s="252">
        <v>128</v>
      </c>
      <c r="B131" s="124" t="s">
        <v>238</v>
      </c>
      <c r="C131" s="124" t="s">
        <v>7</v>
      </c>
    </row>
    <row r="132" spans="1:3" ht="18.75" customHeight="1" x14ac:dyDescent="0.3">
      <c r="A132" s="251">
        <v>129</v>
      </c>
      <c r="B132" s="123" t="s">
        <v>239</v>
      </c>
      <c r="C132" s="123" t="s">
        <v>7</v>
      </c>
    </row>
    <row r="133" spans="1:3" ht="18.75" customHeight="1" x14ac:dyDescent="0.3">
      <c r="A133" s="252">
        <v>130</v>
      </c>
      <c r="B133" s="124" t="s">
        <v>240</v>
      </c>
      <c r="C133" s="124" t="s">
        <v>7</v>
      </c>
    </row>
    <row r="134" spans="1:3" ht="18.75" customHeight="1" x14ac:dyDescent="0.3">
      <c r="A134" s="251">
        <v>131</v>
      </c>
      <c r="B134" s="123" t="s">
        <v>241</v>
      </c>
      <c r="C134" s="123" t="s">
        <v>242</v>
      </c>
    </row>
    <row r="135" spans="1:3" ht="18.75" customHeight="1" x14ac:dyDescent="0.3">
      <c r="A135" s="252">
        <v>132</v>
      </c>
      <c r="B135" s="124" t="s">
        <v>243</v>
      </c>
      <c r="C135" s="124" t="s">
        <v>7</v>
      </c>
    </row>
    <row r="136" spans="1:3" ht="18.75" customHeight="1" x14ac:dyDescent="0.3">
      <c r="A136" s="251">
        <v>133</v>
      </c>
      <c r="B136" s="123" t="s">
        <v>244</v>
      </c>
      <c r="C136" s="123" t="s">
        <v>7</v>
      </c>
    </row>
    <row r="137" spans="1:3" ht="18.75" customHeight="1" x14ac:dyDescent="0.3">
      <c r="A137" s="252">
        <v>134</v>
      </c>
      <c r="B137" s="124" t="s">
        <v>245</v>
      </c>
      <c r="C137" s="124" t="s">
        <v>7</v>
      </c>
    </row>
    <row r="138" spans="1:3" ht="18.75" customHeight="1" x14ac:dyDescent="0.3">
      <c r="A138" s="251">
        <v>135</v>
      </c>
      <c r="B138" s="123" t="s">
        <v>246</v>
      </c>
      <c r="C138" s="123" t="s">
        <v>7</v>
      </c>
    </row>
    <row r="139" spans="1:3" ht="18.75" customHeight="1" x14ac:dyDescent="0.3">
      <c r="A139" s="252">
        <v>136</v>
      </c>
      <c r="B139" s="124" t="s">
        <v>247</v>
      </c>
      <c r="C139" s="124" t="s">
        <v>7</v>
      </c>
    </row>
    <row r="140" spans="1:3" ht="18.75" customHeight="1" x14ac:dyDescent="0.3">
      <c r="A140" s="251">
        <v>137</v>
      </c>
      <c r="B140" s="123" t="s">
        <v>248</v>
      </c>
      <c r="C140" s="123" t="s">
        <v>7</v>
      </c>
    </row>
    <row r="141" spans="1:3" ht="18.75" customHeight="1" x14ac:dyDescent="0.3">
      <c r="A141" s="252">
        <v>138</v>
      </c>
      <c r="B141" s="124" t="s">
        <v>249</v>
      </c>
      <c r="C141" s="124" t="s">
        <v>7</v>
      </c>
    </row>
    <row r="142" spans="1:3" ht="18.75" customHeight="1" x14ac:dyDescent="0.3">
      <c r="A142" s="251">
        <v>139</v>
      </c>
      <c r="B142" s="123" t="s">
        <v>250</v>
      </c>
      <c r="C142" s="123" t="s">
        <v>7</v>
      </c>
    </row>
    <row r="143" spans="1:3" ht="18.75" customHeight="1" x14ac:dyDescent="0.3">
      <c r="A143" s="252">
        <v>140</v>
      </c>
      <c r="B143" s="124" t="s">
        <v>251</v>
      </c>
      <c r="C143" s="124" t="s">
        <v>7</v>
      </c>
    </row>
    <row r="144" spans="1:3" ht="18.75" customHeight="1" x14ac:dyDescent="0.3">
      <c r="A144" s="251">
        <v>141</v>
      </c>
      <c r="B144" s="123" t="s">
        <v>252</v>
      </c>
      <c r="C144" s="123" t="s">
        <v>7</v>
      </c>
    </row>
    <row r="145" spans="1:3" ht="18.75" customHeight="1" x14ac:dyDescent="0.3">
      <c r="A145" s="252">
        <v>142</v>
      </c>
      <c r="B145" s="124" t="s">
        <v>253</v>
      </c>
      <c r="C145" s="124" t="s">
        <v>7</v>
      </c>
    </row>
    <row r="146" spans="1:3" ht="18.75" customHeight="1" x14ac:dyDescent="0.3">
      <c r="A146" s="251">
        <v>143</v>
      </c>
      <c r="B146" s="123" t="s">
        <v>254</v>
      </c>
      <c r="C146" s="123" t="s">
        <v>7</v>
      </c>
    </row>
    <row r="147" spans="1:3" ht="18.75" customHeight="1" x14ac:dyDescent="0.3">
      <c r="A147" s="252">
        <v>144</v>
      </c>
      <c r="B147" s="124" t="s">
        <v>255</v>
      </c>
      <c r="C147" s="124" t="s">
        <v>7</v>
      </c>
    </row>
    <row r="148" spans="1:3" ht="18.75" customHeight="1" x14ac:dyDescent="0.3">
      <c r="A148" s="251">
        <v>145</v>
      </c>
      <c r="B148" s="123" t="s">
        <v>256</v>
      </c>
      <c r="C148" s="123" t="s">
        <v>7</v>
      </c>
    </row>
    <row r="149" spans="1:3" ht="18.75" customHeight="1" x14ac:dyDescent="0.3">
      <c r="A149" s="252">
        <v>146</v>
      </c>
      <c r="B149" s="124" t="s">
        <v>257</v>
      </c>
      <c r="C149" s="124" t="s">
        <v>7</v>
      </c>
    </row>
    <row r="150" spans="1:3" ht="18.75" customHeight="1" x14ac:dyDescent="0.3">
      <c r="A150" s="251">
        <v>147</v>
      </c>
      <c r="B150" s="123" t="s">
        <v>258</v>
      </c>
      <c r="C150" s="123" t="s">
        <v>7</v>
      </c>
    </row>
    <row r="151" spans="1:3" ht="18.75" customHeight="1" x14ac:dyDescent="0.3">
      <c r="A151" s="252">
        <v>148</v>
      </c>
      <c r="B151" s="124" t="s">
        <v>259</v>
      </c>
      <c r="C151" s="124" t="s">
        <v>7</v>
      </c>
    </row>
    <row r="152" spans="1:3" ht="18.75" customHeight="1" x14ac:dyDescent="0.3">
      <c r="A152" s="251">
        <v>149</v>
      </c>
      <c r="B152" s="123" t="s">
        <v>260</v>
      </c>
      <c r="C152" s="123" t="s">
        <v>7</v>
      </c>
    </row>
    <row r="153" spans="1:3" ht="18.75" customHeight="1" x14ac:dyDescent="0.3">
      <c r="A153" s="252">
        <v>150</v>
      </c>
      <c r="B153" s="124" t="s">
        <v>7</v>
      </c>
      <c r="C153" s="124" t="s">
        <v>7</v>
      </c>
    </row>
    <row r="154" spans="1:3" ht="18.75" customHeight="1" x14ac:dyDescent="0.3">
      <c r="A154" s="251">
        <v>151</v>
      </c>
      <c r="B154" s="123" t="s">
        <v>261</v>
      </c>
      <c r="C154" s="123" t="s">
        <v>7</v>
      </c>
    </row>
    <row r="155" spans="1:3" ht="18.75" customHeight="1" x14ac:dyDescent="0.3">
      <c r="A155" s="252">
        <v>152</v>
      </c>
      <c r="B155" s="124" t="s">
        <v>262</v>
      </c>
      <c r="C155" s="124" t="s">
        <v>7</v>
      </c>
    </row>
    <row r="156" spans="1:3" ht="18.75" customHeight="1" x14ac:dyDescent="0.3">
      <c r="A156" s="251">
        <v>153</v>
      </c>
      <c r="B156" s="123" t="s">
        <v>263</v>
      </c>
      <c r="C156" s="123" t="s">
        <v>7</v>
      </c>
    </row>
    <row r="157" spans="1:3" ht="18.75" customHeight="1" x14ac:dyDescent="0.3">
      <c r="A157" s="252">
        <v>154</v>
      </c>
      <c r="B157" s="124" t="s">
        <v>264</v>
      </c>
      <c r="C157" s="124" t="s">
        <v>7</v>
      </c>
    </row>
    <row r="158" spans="1:3" ht="18.75" customHeight="1" x14ac:dyDescent="0.3">
      <c r="A158" s="251">
        <v>155</v>
      </c>
      <c r="B158" s="123" t="s">
        <v>265</v>
      </c>
      <c r="C158" s="123" t="s">
        <v>266</v>
      </c>
    </row>
    <row r="159" spans="1:3" ht="18.75" customHeight="1" x14ac:dyDescent="0.3">
      <c r="A159" s="252">
        <v>156</v>
      </c>
      <c r="B159" s="124" t="s">
        <v>267</v>
      </c>
      <c r="C159" s="124" t="s">
        <v>7</v>
      </c>
    </row>
    <row r="160" spans="1:3" ht="18.75" customHeight="1" x14ac:dyDescent="0.3">
      <c r="A160" s="251">
        <v>157</v>
      </c>
      <c r="B160" s="123" t="s">
        <v>268</v>
      </c>
      <c r="C160" s="123" t="s">
        <v>7</v>
      </c>
    </row>
    <row r="161" spans="1:3" ht="18.75" customHeight="1" x14ac:dyDescent="0.3">
      <c r="A161" s="252">
        <v>158</v>
      </c>
      <c r="B161" s="124" t="s">
        <v>269</v>
      </c>
      <c r="C161" s="124" t="s">
        <v>7</v>
      </c>
    </row>
    <row r="162" spans="1:3" ht="18.75" customHeight="1" x14ac:dyDescent="0.3">
      <c r="A162" s="251">
        <v>159</v>
      </c>
      <c r="B162" s="123" t="s">
        <v>270</v>
      </c>
      <c r="C162" s="123" t="s">
        <v>7</v>
      </c>
    </row>
    <row r="163" spans="1:3" ht="18.75" customHeight="1" x14ac:dyDescent="0.3">
      <c r="A163" s="252">
        <v>160</v>
      </c>
      <c r="B163" s="124" t="s">
        <v>271</v>
      </c>
      <c r="C163" s="124" t="s">
        <v>7</v>
      </c>
    </row>
    <row r="164" spans="1:3" ht="18.75" customHeight="1" x14ac:dyDescent="0.3">
      <c r="A164" s="251">
        <v>161</v>
      </c>
      <c r="B164" s="123" t="s">
        <v>272</v>
      </c>
      <c r="C164" s="123" t="s">
        <v>7</v>
      </c>
    </row>
    <row r="165" spans="1:3" ht="18.75" customHeight="1" x14ac:dyDescent="0.3">
      <c r="A165" s="252">
        <v>162</v>
      </c>
      <c r="B165" s="124" t="s">
        <v>273</v>
      </c>
      <c r="C165" s="124" t="s">
        <v>274</v>
      </c>
    </row>
    <row r="166" spans="1:3" ht="18.75" customHeight="1" x14ac:dyDescent="0.3">
      <c r="A166" s="251">
        <v>163</v>
      </c>
      <c r="B166" s="123" t="s">
        <v>275</v>
      </c>
      <c r="C166" s="123" t="s">
        <v>7</v>
      </c>
    </row>
    <row r="167" spans="1:3" ht="18.75" customHeight="1" x14ac:dyDescent="0.3">
      <c r="A167" s="252">
        <v>164</v>
      </c>
      <c r="B167" s="124" t="s">
        <v>276</v>
      </c>
      <c r="C167" s="124" t="s">
        <v>7</v>
      </c>
    </row>
    <row r="168" spans="1:3" ht="18.75" customHeight="1" x14ac:dyDescent="0.3">
      <c r="A168" s="251">
        <v>165</v>
      </c>
      <c r="B168" s="123" t="s">
        <v>277</v>
      </c>
      <c r="C168" s="123" t="s">
        <v>278</v>
      </c>
    </row>
    <row r="169" spans="1:3" ht="18.75" customHeight="1" x14ac:dyDescent="0.3">
      <c r="A169" s="252">
        <v>166</v>
      </c>
      <c r="B169" s="124" t="s">
        <v>279</v>
      </c>
      <c r="C169" s="124" t="s">
        <v>7</v>
      </c>
    </row>
    <row r="170" spans="1:3" ht="18.75" customHeight="1" x14ac:dyDescent="0.3">
      <c r="A170" s="251">
        <v>167</v>
      </c>
      <c r="B170" s="123" t="s">
        <v>280</v>
      </c>
      <c r="C170" s="123" t="s">
        <v>7</v>
      </c>
    </row>
    <row r="171" spans="1:3" ht="18.75" customHeight="1" x14ac:dyDescent="0.3">
      <c r="A171" s="252">
        <v>168</v>
      </c>
      <c r="B171" s="124" t="s">
        <v>281</v>
      </c>
      <c r="C171" s="124" t="s">
        <v>7</v>
      </c>
    </row>
    <row r="172" spans="1:3" ht="18.75" customHeight="1" x14ac:dyDescent="0.3">
      <c r="A172" s="251">
        <v>169</v>
      </c>
      <c r="B172" s="123" t="s">
        <v>282</v>
      </c>
      <c r="C172" s="123" t="s">
        <v>7</v>
      </c>
    </row>
    <row r="173" spans="1:3" ht="18.75" customHeight="1" x14ac:dyDescent="0.3">
      <c r="A173" s="252">
        <v>170</v>
      </c>
      <c r="B173" s="124" t="s">
        <v>283</v>
      </c>
      <c r="C173" s="124" t="s">
        <v>7</v>
      </c>
    </row>
    <row r="174" spans="1:3" ht="18.75" customHeight="1" x14ac:dyDescent="0.3">
      <c r="A174" s="251">
        <v>171</v>
      </c>
      <c r="B174" s="123" t="s">
        <v>284</v>
      </c>
      <c r="C174" s="123" t="s">
        <v>7</v>
      </c>
    </row>
    <row r="175" spans="1:3" ht="18.75" customHeight="1" x14ac:dyDescent="0.3">
      <c r="A175" s="252">
        <v>172</v>
      </c>
      <c r="B175" s="124" t="s">
        <v>285</v>
      </c>
      <c r="C175" s="124" t="s">
        <v>7</v>
      </c>
    </row>
    <row r="176" spans="1:3" ht="18.75" customHeight="1" x14ac:dyDescent="0.3">
      <c r="A176" s="251">
        <v>173</v>
      </c>
      <c r="B176" s="123" t="s">
        <v>286</v>
      </c>
      <c r="C176" s="123" t="s">
        <v>7</v>
      </c>
    </row>
    <row r="177" spans="1:3" ht="18.75" customHeight="1" x14ac:dyDescent="0.3">
      <c r="A177" s="252">
        <v>174</v>
      </c>
      <c r="B177" s="124" t="s">
        <v>287</v>
      </c>
      <c r="C177" s="124" t="s">
        <v>7</v>
      </c>
    </row>
    <row r="178" spans="1:3" ht="18.75" customHeight="1" x14ac:dyDescent="0.3">
      <c r="A178" s="251">
        <v>175</v>
      </c>
      <c r="B178" s="123" t="s">
        <v>288</v>
      </c>
      <c r="C178" s="123" t="s">
        <v>7</v>
      </c>
    </row>
    <row r="179" spans="1:3" ht="18.75" customHeight="1" x14ac:dyDescent="0.3">
      <c r="A179" s="252">
        <v>176</v>
      </c>
      <c r="B179" s="124" t="s">
        <v>289</v>
      </c>
      <c r="C179" s="124" t="s">
        <v>7</v>
      </c>
    </row>
    <row r="180" spans="1:3" ht="18.75" customHeight="1" x14ac:dyDescent="0.3">
      <c r="A180" s="251">
        <v>177</v>
      </c>
      <c r="B180" s="123" t="s">
        <v>290</v>
      </c>
      <c r="C180" s="123" t="s">
        <v>291</v>
      </c>
    </row>
    <row r="181" spans="1:3" ht="18.75" customHeight="1" x14ac:dyDescent="0.3">
      <c r="A181" s="252">
        <v>178</v>
      </c>
      <c r="B181" s="124" t="s">
        <v>292</v>
      </c>
      <c r="C181" s="124" t="s">
        <v>7</v>
      </c>
    </row>
    <row r="182" spans="1:3" ht="18.75" customHeight="1" x14ac:dyDescent="0.3">
      <c r="A182" s="251">
        <v>179</v>
      </c>
      <c r="B182" s="123" t="s">
        <v>293</v>
      </c>
      <c r="C182" s="123" t="s">
        <v>7</v>
      </c>
    </row>
    <row r="183" spans="1:3" ht="18.75" customHeight="1" x14ac:dyDescent="0.3">
      <c r="A183" s="252">
        <v>180</v>
      </c>
      <c r="B183" s="124" t="s">
        <v>294</v>
      </c>
      <c r="C183" s="124" t="s">
        <v>7</v>
      </c>
    </row>
    <row r="184" spans="1:3" ht="18.75" customHeight="1" x14ac:dyDescent="0.3">
      <c r="A184" s="251">
        <v>181</v>
      </c>
      <c r="B184" s="123" t="s">
        <v>295</v>
      </c>
      <c r="C184" s="123" t="s">
        <v>296</v>
      </c>
    </row>
    <row r="185" spans="1:3" ht="18.75" customHeight="1" x14ac:dyDescent="0.3">
      <c r="A185" s="252">
        <v>182</v>
      </c>
      <c r="B185" s="124" t="s">
        <v>297</v>
      </c>
      <c r="C185" s="124" t="s">
        <v>7</v>
      </c>
    </row>
    <row r="186" spans="1:3" ht="18.75" customHeight="1" x14ac:dyDescent="0.3">
      <c r="A186" s="251">
        <v>183</v>
      </c>
      <c r="B186" s="123" t="s">
        <v>298</v>
      </c>
      <c r="C186" s="123" t="s">
        <v>7</v>
      </c>
    </row>
    <row r="187" spans="1:3" ht="18.75" customHeight="1" x14ac:dyDescent="0.3">
      <c r="A187" s="252">
        <v>184</v>
      </c>
      <c r="B187" s="124" t="s">
        <v>299</v>
      </c>
      <c r="C187" s="124" t="s">
        <v>7</v>
      </c>
    </row>
    <row r="188" spans="1:3" ht="18.75" customHeight="1" x14ac:dyDescent="0.3">
      <c r="A188" s="251">
        <v>185</v>
      </c>
      <c r="B188" s="123" t="s">
        <v>300</v>
      </c>
      <c r="C188" s="123" t="s">
        <v>7</v>
      </c>
    </row>
    <row r="189" spans="1:3" ht="18.75" customHeight="1" x14ac:dyDescent="0.3">
      <c r="A189" s="252">
        <v>186</v>
      </c>
      <c r="B189" s="124" t="s">
        <v>301</v>
      </c>
      <c r="C189" s="124" t="s">
        <v>7</v>
      </c>
    </row>
    <row r="190" spans="1:3" ht="18.75" customHeight="1" x14ac:dyDescent="0.3">
      <c r="A190" s="251">
        <v>187</v>
      </c>
      <c r="B190" s="123" t="s">
        <v>302</v>
      </c>
      <c r="C190" s="123" t="s">
        <v>303</v>
      </c>
    </row>
    <row r="191" spans="1:3" ht="18.75" customHeight="1" x14ac:dyDescent="0.3">
      <c r="A191" s="252">
        <v>188</v>
      </c>
      <c r="B191" s="124" t="s">
        <v>304</v>
      </c>
      <c r="C191" s="124" t="s">
        <v>7</v>
      </c>
    </row>
    <row r="192" spans="1:3" ht="18.75" customHeight="1" x14ac:dyDescent="0.3">
      <c r="A192" s="251">
        <v>189</v>
      </c>
      <c r="B192" s="123" t="s">
        <v>305</v>
      </c>
      <c r="C192" s="123" t="s">
        <v>7</v>
      </c>
    </row>
    <row r="193" spans="1:3" ht="18.75" customHeight="1" x14ac:dyDescent="0.3">
      <c r="A193" s="252">
        <v>190</v>
      </c>
      <c r="B193" s="124" t="s">
        <v>306</v>
      </c>
      <c r="C193" s="124" t="s">
        <v>7</v>
      </c>
    </row>
    <row r="194" spans="1:3" ht="18.75" customHeight="1" x14ac:dyDescent="0.3">
      <c r="A194" s="251">
        <v>191</v>
      </c>
      <c r="B194" s="123" t="s">
        <v>307</v>
      </c>
      <c r="C194" s="123" t="s">
        <v>7</v>
      </c>
    </row>
    <row r="195" spans="1:3" ht="18.75" customHeight="1" x14ac:dyDescent="0.3">
      <c r="A195" s="252">
        <v>192</v>
      </c>
      <c r="B195" s="124" t="s">
        <v>308</v>
      </c>
      <c r="C195" s="124" t="s">
        <v>7</v>
      </c>
    </row>
    <row r="196" spans="1:3" ht="18.75" customHeight="1" x14ac:dyDescent="0.3">
      <c r="A196" s="251">
        <v>193</v>
      </c>
      <c r="B196" s="123" t="s">
        <v>309</v>
      </c>
      <c r="C196" s="123" t="s">
        <v>7</v>
      </c>
    </row>
    <row r="197" spans="1:3" ht="18.75" customHeight="1" x14ac:dyDescent="0.3">
      <c r="A197" s="252">
        <v>194</v>
      </c>
      <c r="B197" s="124" t="s">
        <v>310</v>
      </c>
      <c r="C197" s="124" t="s">
        <v>7</v>
      </c>
    </row>
    <row r="198" spans="1:3" ht="18.75" customHeight="1" x14ac:dyDescent="0.3">
      <c r="A198" s="251">
        <v>195</v>
      </c>
      <c r="B198" s="123" t="s">
        <v>311</v>
      </c>
      <c r="C198" s="123" t="s">
        <v>7</v>
      </c>
    </row>
    <row r="199" spans="1:3" ht="18.75" customHeight="1" x14ac:dyDescent="0.3">
      <c r="A199" s="252">
        <v>196</v>
      </c>
      <c r="B199" s="124" t="s">
        <v>312</v>
      </c>
      <c r="C199" s="124" t="s">
        <v>7</v>
      </c>
    </row>
    <row r="200" spans="1:3" ht="18.75" customHeight="1" x14ac:dyDescent="0.3">
      <c r="A200" s="251">
        <v>197</v>
      </c>
      <c r="B200" s="123" t="s">
        <v>313</v>
      </c>
      <c r="C200" s="123" t="s">
        <v>7</v>
      </c>
    </row>
    <row r="201" spans="1:3" ht="18.75" customHeight="1" x14ac:dyDescent="0.3">
      <c r="A201" s="252">
        <v>198</v>
      </c>
      <c r="B201" s="124" t="s">
        <v>314</v>
      </c>
      <c r="C201" s="124" t="s">
        <v>7</v>
      </c>
    </row>
    <row r="202" spans="1:3" ht="18.75" customHeight="1" x14ac:dyDescent="0.3">
      <c r="A202" s="251">
        <v>199</v>
      </c>
      <c r="B202" s="123" t="s">
        <v>315</v>
      </c>
      <c r="C202" s="123" t="s">
        <v>7</v>
      </c>
    </row>
    <row r="203" spans="1:3" ht="18.75" customHeight="1" x14ac:dyDescent="0.3">
      <c r="A203" s="252">
        <v>200</v>
      </c>
      <c r="B203" s="124" t="s">
        <v>316</v>
      </c>
      <c r="C203" s="124" t="s">
        <v>7</v>
      </c>
    </row>
    <row r="204" spans="1:3" ht="18.75" customHeight="1" x14ac:dyDescent="0.3">
      <c r="A204" s="251">
        <v>201</v>
      </c>
      <c r="B204" s="123" t="s">
        <v>317</v>
      </c>
      <c r="C204" s="123" t="s">
        <v>7</v>
      </c>
    </row>
    <row r="205" spans="1:3" ht="18.75" customHeight="1" x14ac:dyDescent="0.3">
      <c r="A205" s="252">
        <v>202</v>
      </c>
      <c r="B205" s="124" t="s">
        <v>318</v>
      </c>
      <c r="C205" s="124" t="s">
        <v>7</v>
      </c>
    </row>
    <row r="206" spans="1:3" ht="18.75" customHeight="1" x14ac:dyDescent="0.3">
      <c r="A206" s="251">
        <v>203</v>
      </c>
      <c r="B206" s="123" t="s">
        <v>319</v>
      </c>
      <c r="C206" s="123" t="s">
        <v>7</v>
      </c>
    </row>
    <row r="207" spans="1:3" ht="18.75" customHeight="1" x14ac:dyDescent="0.3">
      <c r="A207" s="252">
        <v>204</v>
      </c>
      <c r="B207" s="124" t="s">
        <v>320</v>
      </c>
      <c r="C207" s="124" t="s">
        <v>7</v>
      </c>
    </row>
    <row r="208" spans="1:3" ht="18.75" customHeight="1" x14ac:dyDescent="0.3">
      <c r="A208" s="251">
        <v>205</v>
      </c>
      <c r="B208" s="123" t="s">
        <v>321</v>
      </c>
      <c r="C208" s="123" t="s">
        <v>322</v>
      </c>
    </row>
    <row r="209" spans="1:3" ht="18.75" customHeight="1" x14ac:dyDescent="0.3">
      <c r="A209" s="252">
        <v>206</v>
      </c>
      <c r="B209" s="124" t="s">
        <v>323</v>
      </c>
      <c r="C209" s="124" t="s">
        <v>7</v>
      </c>
    </row>
    <row r="210" spans="1:3" ht="18.75" customHeight="1" x14ac:dyDescent="0.3">
      <c r="A210" s="251">
        <v>207</v>
      </c>
      <c r="B210" s="123" t="s">
        <v>324</v>
      </c>
      <c r="C210" s="123" t="s">
        <v>7</v>
      </c>
    </row>
    <row r="211" spans="1:3" ht="18.75" customHeight="1" x14ac:dyDescent="0.3">
      <c r="A211" s="252">
        <v>208</v>
      </c>
      <c r="B211" s="124" t="s">
        <v>325</v>
      </c>
      <c r="C211" s="124" t="s">
        <v>7</v>
      </c>
    </row>
    <row r="212" spans="1:3" ht="18.75" customHeight="1" x14ac:dyDescent="0.3">
      <c r="A212" s="251">
        <v>209</v>
      </c>
      <c r="B212" s="123" t="s">
        <v>326</v>
      </c>
      <c r="C212" s="123" t="s">
        <v>7</v>
      </c>
    </row>
    <row r="213" spans="1:3" ht="18.75" customHeight="1" x14ac:dyDescent="0.3">
      <c r="A213" s="252">
        <v>210</v>
      </c>
      <c r="B213" s="124" t="s">
        <v>327</v>
      </c>
      <c r="C213" s="124" t="s">
        <v>7</v>
      </c>
    </row>
    <row r="214" spans="1:3" ht="18.75" customHeight="1" x14ac:dyDescent="0.3">
      <c r="A214" s="251">
        <v>211</v>
      </c>
      <c r="B214" s="123" t="s">
        <v>328</v>
      </c>
      <c r="C214" s="123" t="s">
        <v>7</v>
      </c>
    </row>
    <row r="215" spans="1:3" ht="18.75" customHeight="1" x14ac:dyDescent="0.3">
      <c r="A215" s="252">
        <v>212</v>
      </c>
      <c r="B215" s="124" t="s">
        <v>329</v>
      </c>
      <c r="C215" s="124" t="s">
        <v>7</v>
      </c>
    </row>
    <row r="216" spans="1:3" ht="18.75" customHeight="1" x14ac:dyDescent="0.3">
      <c r="A216" s="251">
        <v>213</v>
      </c>
      <c r="B216" s="123" t="s">
        <v>330</v>
      </c>
      <c r="C216" s="123" t="s">
        <v>7</v>
      </c>
    </row>
    <row r="217" spans="1:3" ht="18.75" customHeight="1" x14ac:dyDescent="0.3">
      <c r="A217" s="252">
        <v>214</v>
      </c>
      <c r="B217" s="124" t="s">
        <v>331</v>
      </c>
      <c r="C217" s="124" t="s">
        <v>7</v>
      </c>
    </row>
    <row r="218" spans="1:3" ht="18.75" customHeight="1" x14ac:dyDescent="0.3">
      <c r="A218" s="251">
        <v>215</v>
      </c>
      <c r="B218" s="123" t="s">
        <v>332</v>
      </c>
      <c r="C218" s="123" t="s">
        <v>7</v>
      </c>
    </row>
    <row r="219" spans="1:3" ht="18.75" customHeight="1" x14ac:dyDescent="0.3">
      <c r="A219" s="252">
        <v>216</v>
      </c>
      <c r="B219" s="124" t="s">
        <v>333</v>
      </c>
      <c r="C219" s="124" t="s">
        <v>7</v>
      </c>
    </row>
    <row r="220" spans="1:3" ht="18.75" customHeight="1" x14ac:dyDescent="0.3">
      <c r="A220" s="251">
        <v>217</v>
      </c>
      <c r="B220" s="123" t="s">
        <v>334</v>
      </c>
      <c r="C220" s="123" t="s">
        <v>7</v>
      </c>
    </row>
    <row r="221" spans="1:3" ht="18.75" customHeight="1" x14ac:dyDescent="0.3">
      <c r="A221" s="252">
        <v>218</v>
      </c>
      <c r="B221" s="124" t="s">
        <v>335</v>
      </c>
      <c r="C221" s="124" t="s">
        <v>7</v>
      </c>
    </row>
    <row r="222" spans="1:3" ht="18.75" customHeight="1" x14ac:dyDescent="0.3">
      <c r="A222" s="251">
        <v>219</v>
      </c>
      <c r="B222" s="123" t="s">
        <v>336</v>
      </c>
      <c r="C222" s="123" t="s">
        <v>7</v>
      </c>
    </row>
    <row r="223" spans="1:3" ht="18.75" customHeight="1" x14ac:dyDescent="0.3">
      <c r="A223" s="252">
        <v>220</v>
      </c>
      <c r="B223" s="124" t="s">
        <v>337</v>
      </c>
      <c r="C223" s="124" t="s">
        <v>7</v>
      </c>
    </row>
    <row r="224" spans="1:3" ht="18.75" customHeight="1" x14ac:dyDescent="0.3">
      <c r="A224" s="251">
        <v>221</v>
      </c>
      <c r="B224" s="123" t="s">
        <v>338</v>
      </c>
      <c r="C224" s="123" t="s">
        <v>7</v>
      </c>
    </row>
    <row r="225" spans="1:3" ht="18.75" customHeight="1" x14ac:dyDescent="0.3">
      <c r="A225" s="252">
        <v>222</v>
      </c>
      <c r="B225" s="124" t="s">
        <v>339</v>
      </c>
      <c r="C225" s="124" t="s">
        <v>7</v>
      </c>
    </row>
    <row r="226" spans="1:3" ht="18.75" customHeight="1" x14ac:dyDescent="0.3">
      <c r="A226" s="251">
        <v>223</v>
      </c>
      <c r="B226" s="123" t="s">
        <v>340</v>
      </c>
      <c r="C226" s="123" t="s">
        <v>7</v>
      </c>
    </row>
    <row r="227" spans="1:3" ht="18.75" customHeight="1" x14ac:dyDescent="0.3">
      <c r="A227" s="252">
        <v>224</v>
      </c>
      <c r="B227" s="124" t="s">
        <v>341</v>
      </c>
      <c r="C227" s="124" t="s">
        <v>7</v>
      </c>
    </row>
    <row r="228" spans="1:3" ht="18.75" customHeight="1" x14ac:dyDescent="0.3">
      <c r="A228" s="251">
        <v>225</v>
      </c>
      <c r="B228" s="123" t="s">
        <v>342</v>
      </c>
      <c r="C228" s="123" t="s">
        <v>7</v>
      </c>
    </row>
    <row r="229" spans="1:3" ht="18.75" customHeight="1" x14ac:dyDescent="0.3">
      <c r="A229" s="252">
        <v>226</v>
      </c>
      <c r="B229" s="124" t="s">
        <v>343</v>
      </c>
      <c r="C229" s="124" t="s">
        <v>7</v>
      </c>
    </row>
    <row r="230" spans="1:3" ht="18.75" customHeight="1" x14ac:dyDescent="0.3">
      <c r="A230" s="251">
        <v>227</v>
      </c>
      <c r="B230" s="123" t="s">
        <v>344</v>
      </c>
      <c r="C230" s="123" t="s">
        <v>7</v>
      </c>
    </row>
    <row r="231" spans="1:3" ht="18.75" customHeight="1" x14ac:dyDescent="0.3">
      <c r="A231" s="252">
        <v>228</v>
      </c>
      <c r="B231" s="124" t="s">
        <v>345</v>
      </c>
      <c r="C231" s="124" t="s">
        <v>7</v>
      </c>
    </row>
    <row r="232" spans="1:3" ht="18.75" customHeight="1" x14ac:dyDescent="0.3">
      <c r="A232" s="251">
        <v>229</v>
      </c>
      <c r="B232" s="123" t="s">
        <v>346</v>
      </c>
      <c r="C232" s="123" t="s">
        <v>7</v>
      </c>
    </row>
    <row r="233" spans="1:3" ht="18.75" customHeight="1" x14ac:dyDescent="0.3">
      <c r="A233" s="252">
        <v>230</v>
      </c>
      <c r="B233" s="124" t="s">
        <v>347</v>
      </c>
      <c r="C233" s="124" t="s">
        <v>7</v>
      </c>
    </row>
    <row r="234" spans="1:3" ht="18.75" customHeight="1" x14ac:dyDescent="0.3">
      <c r="A234" s="251">
        <v>231</v>
      </c>
      <c r="B234" s="123" t="s">
        <v>348</v>
      </c>
      <c r="C234" s="123" t="s">
        <v>7</v>
      </c>
    </row>
    <row r="235" spans="1:3" ht="18.75" customHeight="1" x14ac:dyDescent="0.3">
      <c r="A235" s="252">
        <v>232</v>
      </c>
      <c r="B235" s="124" t="s">
        <v>349</v>
      </c>
      <c r="C235" s="124" t="s">
        <v>7</v>
      </c>
    </row>
    <row r="236" spans="1:3" ht="18.75" customHeight="1" x14ac:dyDescent="0.3">
      <c r="A236" s="251">
        <v>233</v>
      </c>
      <c r="B236" s="123" t="s">
        <v>350</v>
      </c>
      <c r="C236" s="123" t="s">
        <v>7</v>
      </c>
    </row>
    <row r="237" spans="1:3" ht="18.75" customHeight="1" x14ac:dyDescent="0.3">
      <c r="A237" s="252">
        <v>234</v>
      </c>
      <c r="B237" s="124" t="s">
        <v>351</v>
      </c>
      <c r="C237" s="124" t="s">
        <v>7</v>
      </c>
    </row>
    <row r="238" spans="1:3" ht="18.75" customHeight="1" x14ac:dyDescent="0.3">
      <c r="A238" s="251">
        <v>235</v>
      </c>
      <c r="B238" s="123" t="s">
        <v>352</v>
      </c>
      <c r="C238" s="123" t="s">
        <v>7</v>
      </c>
    </row>
    <row r="239" spans="1:3" ht="18.75" customHeight="1" x14ac:dyDescent="0.3">
      <c r="A239" s="252">
        <v>236</v>
      </c>
      <c r="B239" s="124" t="s">
        <v>353</v>
      </c>
      <c r="C239" s="124" t="s">
        <v>7</v>
      </c>
    </row>
    <row r="240" spans="1:3" ht="18.75" customHeight="1" x14ac:dyDescent="0.3">
      <c r="A240" s="251">
        <v>237</v>
      </c>
      <c r="B240" s="123" t="s">
        <v>354</v>
      </c>
      <c r="C240" s="123" t="s">
        <v>7</v>
      </c>
    </row>
    <row r="241" spans="1:3" ht="18.75" customHeight="1" x14ac:dyDescent="0.3">
      <c r="A241" s="252">
        <v>238</v>
      </c>
      <c r="B241" s="124" t="s">
        <v>355</v>
      </c>
      <c r="C241" s="124" t="s">
        <v>7</v>
      </c>
    </row>
    <row r="242" spans="1:3" ht="18.75" customHeight="1" x14ac:dyDescent="0.3">
      <c r="A242" s="251">
        <v>239</v>
      </c>
      <c r="B242" s="123" t="s">
        <v>356</v>
      </c>
      <c r="C242" s="123" t="s">
        <v>7</v>
      </c>
    </row>
    <row r="243" spans="1:3" ht="18.75" customHeight="1" x14ac:dyDescent="0.3">
      <c r="A243" s="252">
        <v>240</v>
      </c>
      <c r="B243" s="124" t="s">
        <v>357</v>
      </c>
      <c r="C243" s="124" t="s">
        <v>7</v>
      </c>
    </row>
    <row r="244" spans="1:3" ht="18.75" customHeight="1" x14ac:dyDescent="0.3">
      <c r="A244" s="251">
        <v>241</v>
      </c>
      <c r="B244" s="123" t="s">
        <v>358</v>
      </c>
      <c r="C244" s="123" t="s">
        <v>7</v>
      </c>
    </row>
    <row r="245" spans="1:3" ht="18.75" customHeight="1" x14ac:dyDescent="0.3">
      <c r="A245" s="252">
        <v>242</v>
      </c>
      <c r="B245" s="124" t="s">
        <v>359</v>
      </c>
      <c r="C245" s="124" t="s">
        <v>7</v>
      </c>
    </row>
    <row r="246" spans="1:3" ht="18.75" customHeight="1" x14ac:dyDescent="0.3">
      <c r="A246" s="251">
        <v>243</v>
      </c>
      <c r="B246" s="123" t="s">
        <v>360</v>
      </c>
      <c r="C246" s="123" t="s">
        <v>7</v>
      </c>
    </row>
    <row r="247" spans="1:3" ht="18.75" customHeight="1" x14ac:dyDescent="0.3">
      <c r="A247" s="252">
        <v>244</v>
      </c>
      <c r="B247" s="124" t="s">
        <v>361</v>
      </c>
      <c r="C247" s="124" t="s">
        <v>7</v>
      </c>
    </row>
    <row r="248" spans="1:3" ht="18.75" customHeight="1" x14ac:dyDescent="0.3">
      <c r="A248" s="251">
        <v>245</v>
      </c>
      <c r="B248" s="123" t="s">
        <v>362</v>
      </c>
      <c r="C248" s="123" t="s">
        <v>7</v>
      </c>
    </row>
    <row r="249" spans="1:3" ht="18.75" customHeight="1" x14ac:dyDescent="0.3">
      <c r="A249" s="252">
        <v>246</v>
      </c>
      <c r="B249" s="124" t="s">
        <v>363</v>
      </c>
      <c r="C249" s="124" t="s">
        <v>7</v>
      </c>
    </row>
    <row r="250" spans="1:3" ht="18.75" customHeight="1" x14ac:dyDescent="0.3">
      <c r="A250" s="251">
        <v>247</v>
      </c>
      <c r="B250" s="123" t="s">
        <v>364</v>
      </c>
      <c r="C250" s="123" t="s">
        <v>7</v>
      </c>
    </row>
    <row r="251" spans="1:3" ht="18.75" customHeight="1" x14ac:dyDescent="0.3">
      <c r="A251" s="252">
        <v>248</v>
      </c>
      <c r="B251" s="124" t="s">
        <v>365</v>
      </c>
      <c r="C251" s="124" t="s">
        <v>7</v>
      </c>
    </row>
    <row r="252" spans="1:3" ht="18.75" customHeight="1" x14ac:dyDescent="0.3">
      <c r="A252" s="251">
        <v>249</v>
      </c>
      <c r="B252" s="123" t="s">
        <v>366</v>
      </c>
      <c r="C252" s="123" t="s">
        <v>7</v>
      </c>
    </row>
    <row r="253" spans="1:3" ht="18.75" customHeight="1" x14ac:dyDescent="0.3">
      <c r="A253" s="252">
        <v>250</v>
      </c>
      <c r="B253" s="124" t="s">
        <v>367</v>
      </c>
      <c r="C253" s="124" t="s">
        <v>7</v>
      </c>
    </row>
    <row r="254" spans="1:3" ht="18.75" customHeight="1" x14ac:dyDescent="0.3">
      <c r="A254" s="251">
        <v>251</v>
      </c>
      <c r="B254" s="123" t="s">
        <v>368</v>
      </c>
      <c r="C254" s="123" t="s">
        <v>7</v>
      </c>
    </row>
    <row r="255" spans="1:3" ht="18.75" customHeight="1" x14ac:dyDescent="0.3">
      <c r="A255" s="252">
        <v>252</v>
      </c>
      <c r="B255" s="124" t="s">
        <v>369</v>
      </c>
      <c r="C255" s="124" t="s">
        <v>7</v>
      </c>
    </row>
    <row r="256" spans="1:3" ht="18.75" customHeight="1" x14ac:dyDescent="0.3">
      <c r="A256" s="251">
        <v>253</v>
      </c>
      <c r="B256" s="123" t="s">
        <v>370</v>
      </c>
      <c r="C256" s="123" t="s">
        <v>7</v>
      </c>
    </row>
    <row r="257" spans="1:3" ht="18.75" customHeight="1" x14ac:dyDescent="0.3">
      <c r="A257" s="252">
        <v>254</v>
      </c>
      <c r="B257" s="124" t="s">
        <v>371</v>
      </c>
      <c r="C257" s="124" t="s">
        <v>7</v>
      </c>
    </row>
    <row r="258" spans="1:3" ht="18.75" customHeight="1" x14ac:dyDescent="0.3">
      <c r="A258" s="251">
        <v>255</v>
      </c>
      <c r="B258" s="123" t="s">
        <v>372</v>
      </c>
      <c r="C258" s="123" t="s">
        <v>7</v>
      </c>
    </row>
    <row r="259" spans="1:3" ht="18.75" customHeight="1" x14ac:dyDescent="0.3">
      <c r="A259" s="252">
        <v>256</v>
      </c>
      <c r="B259" s="124" t="s">
        <v>373</v>
      </c>
      <c r="C259" s="124" t="s">
        <v>374</v>
      </c>
    </row>
    <row r="260" spans="1:3" ht="18.75" customHeight="1" x14ac:dyDescent="0.3">
      <c r="A260" s="251">
        <v>257</v>
      </c>
      <c r="B260" s="123" t="s">
        <v>375</v>
      </c>
      <c r="C260" s="123" t="s">
        <v>7</v>
      </c>
    </row>
    <row r="261" spans="1:3" ht="18.75" customHeight="1" x14ac:dyDescent="0.3">
      <c r="A261" s="252">
        <v>258</v>
      </c>
      <c r="B261" s="124" t="s">
        <v>376</v>
      </c>
      <c r="C261" s="124" t="s">
        <v>377</v>
      </c>
    </row>
    <row r="262" spans="1:3" ht="18.75" customHeight="1" x14ac:dyDescent="0.3">
      <c r="A262" s="251">
        <v>259</v>
      </c>
      <c r="B262" s="123" t="s">
        <v>378</v>
      </c>
      <c r="C262" s="123" t="s">
        <v>7</v>
      </c>
    </row>
    <row r="263" spans="1:3" ht="18.75" customHeight="1" x14ac:dyDescent="0.3">
      <c r="A263" s="252">
        <v>260</v>
      </c>
      <c r="B263" s="124" t="s">
        <v>379</v>
      </c>
      <c r="C263" s="124" t="s">
        <v>7</v>
      </c>
    </row>
    <row r="264" spans="1:3" ht="18.75" customHeight="1" x14ac:dyDescent="0.3">
      <c r="A264" s="251">
        <v>261</v>
      </c>
      <c r="B264" s="123" t="s">
        <v>380</v>
      </c>
      <c r="C264" s="123" t="s">
        <v>7</v>
      </c>
    </row>
    <row r="265" spans="1:3" ht="18.75" customHeight="1" x14ac:dyDescent="0.3">
      <c r="A265" s="252">
        <v>262</v>
      </c>
      <c r="B265" s="124" t="s">
        <v>381</v>
      </c>
      <c r="C265" s="124" t="s">
        <v>7</v>
      </c>
    </row>
    <row r="266" spans="1:3" ht="18.75" customHeight="1" x14ac:dyDescent="0.3">
      <c r="A266" s="251">
        <v>263</v>
      </c>
      <c r="B266" s="123" t="s">
        <v>382</v>
      </c>
      <c r="C266" s="123" t="s">
        <v>7</v>
      </c>
    </row>
    <row r="267" spans="1:3" ht="18.75" customHeight="1" x14ac:dyDescent="0.3">
      <c r="A267" s="252">
        <v>264</v>
      </c>
      <c r="B267" s="124" t="s">
        <v>383</v>
      </c>
      <c r="C267" s="124" t="s">
        <v>7</v>
      </c>
    </row>
    <row r="268" spans="1:3" ht="18.75" customHeight="1" x14ac:dyDescent="0.3">
      <c r="A268" s="251">
        <v>265</v>
      </c>
      <c r="B268" s="123" t="s">
        <v>384</v>
      </c>
      <c r="C268" s="123" t="s">
        <v>7</v>
      </c>
    </row>
    <row r="269" spans="1:3" ht="18.75" customHeight="1" x14ac:dyDescent="0.3">
      <c r="A269" s="252">
        <v>266</v>
      </c>
      <c r="B269" s="124" t="s">
        <v>385</v>
      </c>
      <c r="C269" s="124" t="s">
        <v>7</v>
      </c>
    </row>
    <row r="270" spans="1:3" ht="18.75" customHeight="1" x14ac:dyDescent="0.3">
      <c r="A270" s="251">
        <v>267</v>
      </c>
      <c r="B270" s="123" t="s">
        <v>386</v>
      </c>
      <c r="C270" s="123" t="s">
        <v>387</v>
      </c>
    </row>
    <row r="271" spans="1:3" ht="18.75" customHeight="1" x14ac:dyDescent="0.3">
      <c r="A271" s="252">
        <v>268</v>
      </c>
      <c r="B271" s="124" t="s">
        <v>388</v>
      </c>
      <c r="C271" s="124" t="s">
        <v>7</v>
      </c>
    </row>
    <row r="272" spans="1:3" ht="18.75" customHeight="1" x14ac:dyDescent="0.3">
      <c r="A272" s="251">
        <v>269</v>
      </c>
      <c r="B272" s="123" t="s">
        <v>389</v>
      </c>
      <c r="C272" s="123" t="s">
        <v>7</v>
      </c>
    </row>
    <row r="273" spans="1:3" ht="18.75" customHeight="1" x14ac:dyDescent="0.3">
      <c r="A273" s="252">
        <v>270</v>
      </c>
      <c r="B273" s="124" t="s">
        <v>390</v>
      </c>
      <c r="C273" s="124" t="s">
        <v>7</v>
      </c>
    </row>
    <row r="274" spans="1:3" ht="18.75" customHeight="1" x14ac:dyDescent="0.3">
      <c r="A274" s="251">
        <v>271</v>
      </c>
      <c r="B274" s="123" t="s">
        <v>391</v>
      </c>
      <c r="C274" s="123" t="s">
        <v>7</v>
      </c>
    </row>
    <row r="275" spans="1:3" ht="18.75" customHeight="1" x14ac:dyDescent="0.3">
      <c r="A275" s="252">
        <v>272</v>
      </c>
      <c r="B275" s="124" t="s">
        <v>392</v>
      </c>
      <c r="C275" s="124" t="s">
        <v>7</v>
      </c>
    </row>
    <row r="276" spans="1:3" ht="18.75" customHeight="1" x14ac:dyDescent="0.3">
      <c r="A276" s="251">
        <v>273</v>
      </c>
      <c r="B276" s="123" t="s">
        <v>393</v>
      </c>
      <c r="C276" s="123" t="s">
        <v>7</v>
      </c>
    </row>
    <row r="277" spans="1:3" ht="18.75" customHeight="1" x14ac:dyDescent="0.3">
      <c r="A277" s="252">
        <v>274</v>
      </c>
      <c r="B277" s="124" t="s">
        <v>394</v>
      </c>
      <c r="C277" s="124" t="s">
        <v>7</v>
      </c>
    </row>
    <row r="278" spans="1:3" ht="18.75" customHeight="1" x14ac:dyDescent="0.3">
      <c r="A278" s="251">
        <v>275</v>
      </c>
      <c r="B278" s="123" t="s">
        <v>395</v>
      </c>
      <c r="C278" s="123" t="s">
        <v>396</v>
      </c>
    </row>
    <row r="279" spans="1:3" ht="18.75" customHeight="1" x14ac:dyDescent="0.3">
      <c r="A279" s="252">
        <v>276</v>
      </c>
      <c r="B279" s="124" t="s">
        <v>397</v>
      </c>
      <c r="C279" s="124" t="s">
        <v>398</v>
      </c>
    </row>
    <row r="280" spans="1:3" ht="18.75" customHeight="1" x14ac:dyDescent="0.3">
      <c r="A280" s="251">
        <v>277</v>
      </c>
      <c r="B280" s="123" t="s">
        <v>399</v>
      </c>
      <c r="C280" s="123" t="s">
        <v>7</v>
      </c>
    </row>
    <row r="281" spans="1:3" ht="18.75" customHeight="1" x14ac:dyDescent="0.3">
      <c r="A281" s="252">
        <v>278</v>
      </c>
      <c r="B281" s="124" t="s">
        <v>400</v>
      </c>
      <c r="C281" s="124" t="s">
        <v>7</v>
      </c>
    </row>
    <row r="282" spans="1:3" ht="18.75" customHeight="1" x14ac:dyDescent="0.3">
      <c r="A282" s="251">
        <v>279</v>
      </c>
      <c r="B282" s="123" t="s">
        <v>401</v>
      </c>
      <c r="C282" s="123" t="s">
        <v>402</v>
      </c>
    </row>
    <row r="283" spans="1:3" ht="18.75" customHeight="1" x14ac:dyDescent="0.3">
      <c r="A283" s="252">
        <v>280</v>
      </c>
      <c r="B283" s="124" t="s">
        <v>403</v>
      </c>
      <c r="C283" s="124" t="s">
        <v>7</v>
      </c>
    </row>
    <row r="284" spans="1:3" ht="18.75" customHeight="1" x14ac:dyDescent="0.3">
      <c r="A284" s="251">
        <v>281</v>
      </c>
      <c r="B284" s="123" t="s">
        <v>404</v>
      </c>
      <c r="C284" s="123" t="s">
        <v>7</v>
      </c>
    </row>
    <row r="285" spans="1:3" ht="18.75" customHeight="1" x14ac:dyDescent="0.3">
      <c r="A285" s="252">
        <v>282</v>
      </c>
      <c r="B285" s="124" t="s">
        <v>405</v>
      </c>
      <c r="C285" s="124" t="s">
        <v>7</v>
      </c>
    </row>
    <row r="286" spans="1:3" ht="18.75" customHeight="1" x14ac:dyDescent="0.3">
      <c r="A286" s="251">
        <v>283</v>
      </c>
      <c r="B286" s="123" t="s">
        <v>406</v>
      </c>
      <c r="C286" s="123" t="s">
        <v>7</v>
      </c>
    </row>
    <row r="287" spans="1:3" ht="18.75" customHeight="1" x14ac:dyDescent="0.3">
      <c r="A287" s="252">
        <v>284</v>
      </c>
      <c r="B287" s="124" t="s">
        <v>407</v>
      </c>
      <c r="C287" s="124" t="s">
        <v>7</v>
      </c>
    </row>
    <row r="288" spans="1:3" ht="18.75" customHeight="1" x14ac:dyDescent="0.3">
      <c r="A288" s="251">
        <v>285</v>
      </c>
      <c r="B288" s="123" t="s">
        <v>408</v>
      </c>
      <c r="C288" s="123" t="s">
        <v>7</v>
      </c>
    </row>
    <row r="289" spans="1:3" ht="18.75" customHeight="1" x14ac:dyDescent="0.3">
      <c r="A289" s="252">
        <v>286</v>
      </c>
      <c r="B289" s="124" t="s">
        <v>409</v>
      </c>
      <c r="C289" s="124" t="s">
        <v>410</v>
      </c>
    </row>
    <row r="290" spans="1:3" ht="18.75" customHeight="1" x14ac:dyDescent="0.3">
      <c r="A290" s="251">
        <v>287</v>
      </c>
      <c r="B290" s="123" t="s">
        <v>411</v>
      </c>
      <c r="C290" s="123" t="s">
        <v>7</v>
      </c>
    </row>
    <row r="291" spans="1:3" ht="18.75" customHeight="1" x14ac:dyDescent="0.3">
      <c r="A291" s="252">
        <v>288</v>
      </c>
      <c r="B291" s="124" t="s">
        <v>412</v>
      </c>
      <c r="C291" s="124" t="s">
        <v>7</v>
      </c>
    </row>
    <row r="292" spans="1:3" ht="18.75" customHeight="1" x14ac:dyDescent="0.3">
      <c r="A292" s="251">
        <v>289</v>
      </c>
      <c r="B292" s="123" t="s">
        <v>413</v>
      </c>
      <c r="C292" s="123" t="s">
        <v>7</v>
      </c>
    </row>
    <row r="293" spans="1:3" ht="18.75" customHeight="1" x14ac:dyDescent="0.3">
      <c r="A293" s="252">
        <v>290</v>
      </c>
      <c r="B293" s="124" t="s">
        <v>414</v>
      </c>
      <c r="C293" s="124" t="s">
        <v>7</v>
      </c>
    </row>
    <row r="294" spans="1:3" ht="18.75" customHeight="1" x14ac:dyDescent="0.3">
      <c r="A294" s="251">
        <v>291</v>
      </c>
      <c r="B294" s="123" t="s">
        <v>415</v>
      </c>
      <c r="C294" s="123" t="s">
        <v>7</v>
      </c>
    </row>
    <row r="295" spans="1:3" ht="18.75" customHeight="1" x14ac:dyDescent="0.3">
      <c r="A295" s="252">
        <v>292</v>
      </c>
      <c r="B295" s="124" t="s">
        <v>416</v>
      </c>
      <c r="C295" s="124" t="s">
        <v>7</v>
      </c>
    </row>
    <row r="296" spans="1:3" ht="18.75" customHeight="1" x14ac:dyDescent="0.3">
      <c r="A296" s="251">
        <v>293</v>
      </c>
      <c r="B296" s="123" t="s">
        <v>417</v>
      </c>
      <c r="C296" s="123" t="s">
        <v>7</v>
      </c>
    </row>
    <row r="297" spans="1:3" ht="18.75" customHeight="1" x14ac:dyDescent="0.3">
      <c r="A297" s="252">
        <v>294</v>
      </c>
      <c r="B297" s="124" t="s">
        <v>418</v>
      </c>
      <c r="C297" s="124" t="s">
        <v>419</v>
      </c>
    </row>
    <row r="298" spans="1:3" ht="18.75" customHeight="1" x14ac:dyDescent="0.3">
      <c r="A298" s="251">
        <v>295</v>
      </c>
      <c r="B298" s="123" t="s">
        <v>420</v>
      </c>
      <c r="C298" s="123" t="s">
        <v>421</v>
      </c>
    </row>
    <row r="299" spans="1:3" ht="18.75" customHeight="1" x14ac:dyDescent="0.3">
      <c r="A299" s="252">
        <v>296</v>
      </c>
      <c r="B299" s="124" t="s">
        <v>422</v>
      </c>
      <c r="C299" s="124" t="s">
        <v>423</v>
      </c>
    </row>
    <row r="300" spans="1:3" ht="18.75" customHeight="1" x14ac:dyDescent="0.3">
      <c r="A300" s="251">
        <v>297</v>
      </c>
      <c r="B300" s="123" t="s">
        <v>424</v>
      </c>
      <c r="C300" s="123" t="s">
        <v>425</v>
      </c>
    </row>
    <row r="301" spans="1:3" ht="18.75" customHeight="1" x14ac:dyDescent="0.3">
      <c r="A301" s="252">
        <v>298</v>
      </c>
      <c r="B301" s="124" t="s">
        <v>426</v>
      </c>
      <c r="C301" s="124" t="s">
        <v>7</v>
      </c>
    </row>
    <row r="302" spans="1:3" ht="18.75" customHeight="1" x14ac:dyDescent="0.3">
      <c r="A302" s="251">
        <v>299</v>
      </c>
      <c r="B302" s="123" t="s">
        <v>427</v>
      </c>
      <c r="C302" s="123" t="s">
        <v>428</v>
      </c>
    </row>
    <row r="303" spans="1:3" ht="18.75" customHeight="1" x14ac:dyDescent="0.3">
      <c r="A303" s="252">
        <v>300</v>
      </c>
      <c r="B303" s="124" t="s">
        <v>429</v>
      </c>
      <c r="C303" s="124" t="s">
        <v>430</v>
      </c>
    </row>
    <row r="304" spans="1:3" ht="18.75" customHeight="1" x14ac:dyDescent="0.3">
      <c r="A304" s="251">
        <v>301</v>
      </c>
      <c r="B304" s="123" t="s">
        <v>431</v>
      </c>
      <c r="C304" s="123" t="s">
        <v>432</v>
      </c>
    </row>
    <row r="305" spans="1:3" ht="18.75" customHeight="1" x14ac:dyDescent="0.3">
      <c r="A305" s="252">
        <v>302</v>
      </c>
      <c r="B305" s="124" t="s">
        <v>433</v>
      </c>
      <c r="C305" s="124" t="s">
        <v>7</v>
      </c>
    </row>
    <row r="306" spans="1:3" ht="18.75" customHeight="1" x14ac:dyDescent="0.3">
      <c r="A306" s="251">
        <v>303</v>
      </c>
      <c r="B306" s="123" t="s">
        <v>434</v>
      </c>
      <c r="C306" s="123" t="s">
        <v>435</v>
      </c>
    </row>
    <row r="307" spans="1:3" ht="18.75" customHeight="1" x14ac:dyDescent="0.3">
      <c r="A307" s="252">
        <v>304</v>
      </c>
      <c r="B307" s="124" t="s">
        <v>436</v>
      </c>
      <c r="C307" s="124" t="s">
        <v>437</v>
      </c>
    </row>
    <row r="308" spans="1:3" ht="18.75" customHeight="1" x14ac:dyDescent="0.3">
      <c r="A308" s="251">
        <v>305</v>
      </c>
      <c r="B308" s="123" t="s">
        <v>438</v>
      </c>
      <c r="C308" s="123" t="s">
        <v>439</v>
      </c>
    </row>
    <row r="309" spans="1:3" ht="18.75" customHeight="1" x14ac:dyDescent="0.3">
      <c r="A309" s="252">
        <v>306</v>
      </c>
      <c r="B309" s="124" t="s">
        <v>440</v>
      </c>
      <c r="C309" s="124" t="s">
        <v>7</v>
      </c>
    </row>
    <row r="310" spans="1:3" ht="18.75" customHeight="1" x14ac:dyDescent="0.3">
      <c r="A310" s="251">
        <v>307</v>
      </c>
      <c r="B310" s="123" t="s">
        <v>441</v>
      </c>
      <c r="C310" s="123" t="s">
        <v>442</v>
      </c>
    </row>
    <row r="311" spans="1:3" ht="18.75" customHeight="1" x14ac:dyDescent="0.3">
      <c r="A311" s="252">
        <v>308</v>
      </c>
      <c r="B311" s="124" t="s">
        <v>443</v>
      </c>
      <c r="C311" s="124" t="s">
        <v>444</v>
      </c>
    </row>
    <row r="312" spans="1:3" ht="18.75" customHeight="1" x14ac:dyDescent="0.3">
      <c r="A312" s="251">
        <v>309</v>
      </c>
      <c r="B312" s="123" t="s">
        <v>445</v>
      </c>
      <c r="C312" s="123" t="s">
        <v>7</v>
      </c>
    </row>
    <row r="313" spans="1:3" ht="18.75" customHeight="1" x14ac:dyDescent="0.3">
      <c r="A313" s="252">
        <v>310</v>
      </c>
      <c r="B313" s="124" t="s">
        <v>446</v>
      </c>
      <c r="C313" s="124" t="s">
        <v>7</v>
      </c>
    </row>
    <row r="314" spans="1:3" ht="18.75" customHeight="1" x14ac:dyDescent="0.3">
      <c r="A314" s="251">
        <v>311</v>
      </c>
      <c r="B314" s="123" t="s">
        <v>447</v>
      </c>
      <c r="C314" s="123" t="s">
        <v>448</v>
      </c>
    </row>
    <row r="315" spans="1:3" ht="18.75" customHeight="1" x14ac:dyDescent="0.3">
      <c r="A315" s="252">
        <v>312</v>
      </c>
      <c r="B315" s="124" t="s">
        <v>449</v>
      </c>
      <c r="C315" s="124" t="s">
        <v>450</v>
      </c>
    </row>
    <row r="316" spans="1:3" ht="18.75" customHeight="1" x14ac:dyDescent="0.3">
      <c r="A316" s="251">
        <v>313</v>
      </c>
      <c r="B316" s="123" t="s">
        <v>451</v>
      </c>
      <c r="C316" s="123" t="s">
        <v>7</v>
      </c>
    </row>
    <row r="317" spans="1:3" ht="18.75" customHeight="1" x14ac:dyDescent="0.3">
      <c r="A317" s="252">
        <v>314</v>
      </c>
      <c r="B317" s="124" t="s">
        <v>452</v>
      </c>
      <c r="C317" s="124" t="s">
        <v>453</v>
      </c>
    </row>
    <row r="318" spans="1:3" ht="18.75" customHeight="1" x14ac:dyDescent="0.3">
      <c r="A318" s="251">
        <v>315</v>
      </c>
      <c r="B318" s="123" t="s">
        <v>454</v>
      </c>
      <c r="C318" s="123" t="s">
        <v>455</v>
      </c>
    </row>
    <row r="319" spans="1:3" ht="18.75" customHeight="1" x14ac:dyDescent="0.3">
      <c r="A319" s="252">
        <v>316</v>
      </c>
      <c r="B319" s="124" t="s">
        <v>456</v>
      </c>
      <c r="C319" s="124" t="s">
        <v>7</v>
      </c>
    </row>
    <row r="320" spans="1:3" ht="18.75" customHeight="1" x14ac:dyDescent="0.3">
      <c r="A320" s="251">
        <v>317</v>
      </c>
      <c r="B320" s="123" t="s">
        <v>457</v>
      </c>
      <c r="C320" s="123" t="s">
        <v>7</v>
      </c>
    </row>
    <row r="321" spans="1:3" ht="18.75" customHeight="1" x14ac:dyDescent="0.3">
      <c r="A321" s="252">
        <v>318</v>
      </c>
      <c r="B321" s="124" t="s">
        <v>458</v>
      </c>
      <c r="C321" s="124" t="s">
        <v>459</v>
      </c>
    </row>
    <row r="322" spans="1:3" ht="18.75" customHeight="1" x14ac:dyDescent="0.3">
      <c r="A322" s="251">
        <v>319</v>
      </c>
      <c r="B322" s="123" t="s">
        <v>460</v>
      </c>
      <c r="C322" s="123" t="s">
        <v>7</v>
      </c>
    </row>
    <row r="323" spans="1:3" ht="18.75" customHeight="1" x14ac:dyDescent="0.3">
      <c r="A323" s="252">
        <v>320</v>
      </c>
      <c r="B323" s="124" t="s">
        <v>461</v>
      </c>
      <c r="C323" s="124" t="s">
        <v>462</v>
      </c>
    </row>
    <row r="324" spans="1:3" ht="18.75" customHeight="1" x14ac:dyDescent="0.3">
      <c r="A324" s="251">
        <v>321</v>
      </c>
      <c r="B324" s="123" t="s">
        <v>463</v>
      </c>
      <c r="C324" s="123" t="s">
        <v>7</v>
      </c>
    </row>
    <row r="325" spans="1:3" ht="18.75" customHeight="1" x14ac:dyDescent="0.3">
      <c r="A325" s="252">
        <v>322</v>
      </c>
      <c r="B325" s="124" t="s">
        <v>464</v>
      </c>
      <c r="C325" s="124" t="s">
        <v>7</v>
      </c>
    </row>
    <row r="326" spans="1:3" ht="18.75" customHeight="1" x14ac:dyDescent="0.3">
      <c r="A326" s="251">
        <v>323</v>
      </c>
      <c r="B326" s="123" t="s">
        <v>465</v>
      </c>
      <c r="C326" s="123" t="s">
        <v>7</v>
      </c>
    </row>
    <row r="327" spans="1:3" ht="18.75" customHeight="1" x14ac:dyDescent="0.3">
      <c r="A327" s="252">
        <v>324</v>
      </c>
      <c r="B327" s="124" t="s">
        <v>466</v>
      </c>
      <c r="C327" s="124" t="s">
        <v>7</v>
      </c>
    </row>
    <row r="328" spans="1:3" ht="18.75" customHeight="1" x14ac:dyDescent="0.3">
      <c r="A328" s="251">
        <v>325</v>
      </c>
      <c r="B328" s="123" t="s">
        <v>467</v>
      </c>
      <c r="C328" s="123" t="s">
        <v>7</v>
      </c>
    </row>
    <row r="329" spans="1:3" ht="18.75" customHeight="1" x14ac:dyDescent="0.3">
      <c r="A329" s="252">
        <v>326</v>
      </c>
      <c r="B329" s="124" t="s">
        <v>468</v>
      </c>
      <c r="C329" s="124" t="s">
        <v>469</v>
      </c>
    </row>
    <row r="330" spans="1:3" ht="18.75" customHeight="1" x14ac:dyDescent="0.3">
      <c r="A330" s="251">
        <v>327</v>
      </c>
      <c r="B330" s="123" t="s">
        <v>470</v>
      </c>
      <c r="C330" s="123" t="s">
        <v>7</v>
      </c>
    </row>
    <row r="331" spans="1:3" ht="18.75" customHeight="1" x14ac:dyDescent="0.3">
      <c r="A331" s="252">
        <v>328</v>
      </c>
      <c r="B331" s="124" t="s">
        <v>471</v>
      </c>
      <c r="C331" s="124" t="s">
        <v>7</v>
      </c>
    </row>
    <row r="332" spans="1:3" ht="18.75" customHeight="1" x14ac:dyDescent="0.3">
      <c r="A332" s="251">
        <v>329</v>
      </c>
      <c r="B332" s="123" t="s">
        <v>472</v>
      </c>
      <c r="C332" s="123" t="s">
        <v>7</v>
      </c>
    </row>
    <row r="333" spans="1:3" ht="18.75" customHeight="1" x14ac:dyDescent="0.3">
      <c r="A333" s="252">
        <v>330</v>
      </c>
      <c r="B333" s="124" t="s">
        <v>473</v>
      </c>
      <c r="C333" s="124" t="s">
        <v>7</v>
      </c>
    </row>
    <row r="334" spans="1:3" ht="18.75" customHeight="1" x14ac:dyDescent="0.3">
      <c r="A334" s="251">
        <v>331</v>
      </c>
      <c r="B334" s="123" t="s">
        <v>474</v>
      </c>
      <c r="C334" s="123" t="s">
        <v>7</v>
      </c>
    </row>
    <row r="335" spans="1:3" ht="18.75" customHeight="1" x14ac:dyDescent="0.3">
      <c r="A335" s="252">
        <v>332</v>
      </c>
      <c r="B335" s="124" t="s">
        <v>475</v>
      </c>
      <c r="C335" s="124" t="s">
        <v>7</v>
      </c>
    </row>
    <row r="336" spans="1:3" ht="18.75" customHeight="1" x14ac:dyDescent="0.3">
      <c r="A336" s="251">
        <v>333</v>
      </c>
      <c r="B336" s="123" t="s">
        <v>476</v>
      </c>
      <c r="C336" s="123" t="s">
        <v>7</v>
      </c>
    </row>
    <row r="337" spans="1:3" ht="18.75" customHeight="1" x14ac:dyDescent="0.3">
      <c r="A337" s="252">
        <v>334</v>
      </c>
      <c r="B337" s="124" t="s">
        <v>477</v>
      </c>
      <c r="C337" s="124" t="s">
        <v>7</v>
      </c>
    </row>
    <row r="338" spans="1:3" ht="18.75" customHeight="1" x14ac:dyDescent="0.3">
      <c r="A338" s="251">
        <v>335</v>
      </c>
      <c r="B338" s="123" t="s">
        <v>478</v>
      </c>
      <c r="C338" s="123" t="s">
        <v>7</v>
      </c>
    </row>
    <row r="339" spans="1:3" ht="18.75" customHeight="1" x14ac:dyDescent="0.3">
      <c r="A339" s="252">
        <v>336</v>
      </c>
      <c r="B339" s="124" t="s">
        <v>479</v>
      </c>
      <c r="C339" s="124" t="s">
        <v>7</v>
      </c>
    </row>
    <row r="340" spans="1:3" ht="18.75" customHeight="1" x14ac:dyDescent="0.3">
      <c r="A340" s="251">
        <v>337</v>
      </c>
      <c r="B340" s="123" t="s">
        <v>480</v>
      </c>
      <c r="C340" s="123" t="s">
        <v>7</v>
      </c>
    </row>
    <row r="341" spans="1:3" ht="18.75" customHeight="1" x14ac:dyDescent="0.3">
      <c r="A341" s="252">
        <v>338</v>
      </c>
      <c r="B341" s="124" t="s">
        <v>481</v>
      </c>
      <c r="C341" s="124" t="s">
        <v>7</v>
      </c>
    </row>
    <row r="342" spans="1:3" ht="18.75" customHeight="1" x14ac:dyDescent="0.3">
      <c r="A342" s="251">
        <v>339</v>
      </c>
      <c r="B342" s="123" t="s">
        <v>482</v>
      </c>
      <c r="C342" s="123" t="s">
        <v>7</v>
      </c>
    </row>
    <row r="343" spans="1:3" ht="18.75" customHeight="1" x14ac:dyDescent="0.3">
      <c r="A343" s="252">
        <v>340</v>
      </c>
      <c r="B343" s="124" t="s">
        <v>483</v>
      </c>
      <c r="C343" s="124" t="s">
        <v>7</v>
      </c>
    </row>
    <row r="344" spans="1:3" ht="18.75" customHeight="1" x14ac:dyDescent="0.3">
      <c r="A344" s="251">
        <v>341</v>
      </c>
      <c r="B344" s="123" t="s">
        <v>484</v>
      </c>
      <c r="C344" s="123" t="s">
        <v>7</v>
      </c>
    </row>
    <row r="345" spans="1:3" ht="18.75" customHeight="1" x14ac:dyDescent="0.3">
      <c r="A345" s="252">
        <v>342</v>
      </c>
      <c r="B345" s="124" t="s">
        <v>485</v>
      </c>
      <c r="C345" s="124" t="s">
        <v>7</v>
      </c>
    </row>
    <row r="346" spans="1:3" ht="18.75" customHeight="1" x14ac:dyDescent="0.3">
      <c r="A346" s="251">
        <v>343</v>
      </c>
      <c r="B346" s="123" t="s">
        <v>486</v>
      </c>
      <c r="C346" s="123" t="s">
        <v>7</v>
      </c>
    </row>
    <row r="347" spans="1:3" ht="18.75" customHeight="1" x14ac:dyDescent="0.3">
      <c r="A347" s="252">
        <v>344</v>
      </c>
      <c r="B347" s="124" t="s">
        <v>487</v>
      </c>
      <c r="C347" s="124" t="s">
        <v>7</v>
      </c>
    </row>
    <row r="348" spans="1:3" ht="18.75" customHeight="1" x14ac:dyDescent="0.3">
      <c r="A348" s="251">
        <v>345</v>
      </c>
      <c r="B348" s="123" t="s">
        <v>488</v>
      </c>
      <c r="C348" s="123" t="s">
        <v>7</v>
      </c>
    </row>
    <row r="349" spans="1:3" ht="18.75" customHeight="1" x14ac:dyDescent="0.3">
      <c r="A349" s="252">
        <v>346</v>
      </c>
      <c r="B349" s="124" t="s">
        <v>489</v>
      </c>
      <c r="C349" s="124" t="s">
        <v>7</v>
      </c>
    </row>
    <row r="350" spans="1:3" ht="18.75" customHeight="1" x14ac:dyDescent="0.3">
      <c r="A350" s="251">
        <v>347</v>
      </c>
      <c r="B350" s="123" t="s">
        <v>490</v>
      </c>
      <c r="C350" s="123" t="s">
        <v>7</v>
      </c>
    </row>
    <row r="351" spans="1:3" ht="18.75" customHeight="1" x14ac:dyDescent="0.3">
      <c r="A351" s="252">
        <v>348</v>
      </c>
      <c r="B351" s="124" t="s">
        <v>491</v>
      </c>
      <c r="C351" s="124" t="s">
        <v>492</v>
      </c>
    </row>
    <row r="352" spans="1:3" ht="18.75" customHeight="1" x14ac:dyDescent="0.3">
      <c r="A352" s="251">
        <v>349</v>
      </c>
      <c r="B352" s="123" t="s">
        <v>493</v>
      </c>
      <c r="C352" s="123" t="s">
        <v>494</v>
      </c>
    </row>
    <row r="353" spans="1:3" ht="18.75" customHeight="1" x14ac:dyDescent="0.3">
      <c r="A353" s="252">
        <v>350</v>
      </c>
      <c r="B353" s="124" t="s">
        <v>495</v>
      </c>
      <c r="C353" s="124" t="s">
        <v>7</v>
      </c>
    </row>
    <row r="354" spans="1:3" ht="18.75" customHeight="1" x14ac:dyDescent="0.3">
      <c r="A354" s="251">
        <v>351</v>
      </c>
      <c r="B354" s="123" t="s">
        <v>496</v>
      </c>
      <c r="C354" s="123" t="s">
        <v>7</v>
      </c>
    </row>
    <row r="355" spans="1:3" ht="18.75" customHeight="1" x14ac:dyDescent="0.3">
      <c r="A355" s="252">
        <v>352</v>
      </c>
      <c r="B355" s="124" t="s">
        <v>497</v>
      </c>
      <c r="C355" s="124" t="s">
        <v>7</v>
      </c>
    </row>
    <row r="356" spans="1:3" ht="18.75" customHeight="1" x14ac:dyDescent="0.3">
      <c r="A356" s="251">
        <v>353</v>
      </c>
      <c r="B356" s="123" t="s">
        <v>498</v>
      </c>
      <c r="C356" s="123" t="s">
        <v>7</v>
      </c>
    </row>
    <row r="357" spans="1:3" ht="18.75" customHeight="1" x14ac:dyDescent="0.3">
      <c r="A357" s="252">
        <v>354</v>
      </c>
      <c r="B357" s="124" t="s">
        <v>499</v>
      </c>
      <c r="C357" s="124" t="s">
        <v>7</v>
      </c>
    </row>
    <row r="358" spans="1:3" ht="18.75" customHeight="1" x14ac:dyDescent="0.3">
      <c r="A358" s="251">
        <v>355</v>
      </c>
      <c r="B358" s="123" t="s">
        <v>500</v>
      </c>
      <c r="C358" s="123" t="s">
        <v>7</v>
      </c>
    </row>
    <row r="359" spans="1:3" ht="18.75" customHeight="1" x14ac:dyDescent="0.3">
      <c r="A359" s="252">
        <v>356</v>
      </c>
      <c r="B359" s="124" t="s">
        <v>501</v>
      </c>
      <c r="C359" s="124" t="s">
        <v>7</v>
      </c>
    </row>
    <row r="360" spans="1:3" ht="18.75" customHeight="1" x14ac:dyDescent="0.3">
      <c r="A360" s="251">
        <v>357</v>
      </c>
      <c r="B360" s="123" t="s">
        <v>502</v>
      </c>
      <c r="C360" s="123" t="s">
        <v>7</v>
      </c>
    </row>
    <row r="361" spans="1:3" ht="18.75" customHeight="1" x14ac:dyDescent="0.3">
      <c r="A361" s="252">
        <v>358</v>
      </c>
      <c r="B361" s="124" t="s">
        <v>503</v>
      </c>
      <c r="C361" s="124" t="s">
        <v>7</v>
      </c>
    </row>
    <row r="362" spans="1:3" ht="18.75" customHeight="1" x14ac:dyDescent="0.3">
      <c r="A362" s="251">
        <v>359</v>
      </c>
      <c r="B362" s="123" t="s">
        <v>504</v>
      </c>
      <c r="C362" s="123" t="s">
        <v>7</v>
      </c>
    </row>
    <row r="363" spans="1:3" ht="18.75" customHeight="1" x14ac:dyDescent="0.3">
      <c r="A363" s="252">
        <v>360</v>
      </c>
      <c r="B363" s="124" t="s">
        <v>505</v>
      </c>
      <c r="C363" s="124" t="s">
        <v>7</v>
      </c>
    </row>
    <row r="364" spans="1:3" ht="18.75" customHeight="1" x14ac:dyDescent="0.3">
      <c r="A364" s="251">
        <v>361</v>
      </c>
      <c r="B364" s="123" t="s">
        <v>506</v>
      </c>
      <c r="C364" s="123" t="s">
        <v>7</v>
      </c>
    </row>
    <row r="365" spans="1:3" ht="18.75" customHeight="1" x14ac:dyDescent="0.3">
      <c r="A365" s="252">
        <v>362</v>
      </c>
      <c r="B365" s="124" t="s">
        <v>507</v>
      </c>
      <c r="C365" s="124" t="s">
        <v>7</v>
      </c>
    </row>
    <row r="366" spans="1:3" ht="18.75" customHeight="1" x14ac:dyDescent="0.3">
      <c r="A366" s="251">
        <v>363</v>
      </c>
      <c r="B366" s="123" t="s">
        <v>508</v>
      </c>
      <c r="C366" s="123" t="s">
        <v>7</v>
      </c>
    </row>
    <row r="367" spans="1:3" ht="18.75" customHeight="1" x14ac:dyDescent="0.3">
      <c r="A367" s="252">
        <v>364</v>
      </c>
      <c r="B367" s="124" t="s">
        <v>509</v>
      </c>
      <c r="C367" s="124" t="s">
        <v>7</v>
      </c>
    </row>
    <row r="368" spans="1:3" ht="18.75" customHeight="1" x14ac:dyDescent="0.3">
      <c r="A368" s="251">
        <v>365</v>
      </c>
      <c r="B368" s="123" t="s">
        <v>510</v>
      </c>
      <c r="C368" s="123" t="s">
        <v>7</v>
      </c>
    </row>
    <row r="369" spans="1:3" ht="18.75" customHeight="1" x14ac:dyDescent="0.3">
      <c r="A369" s="252">
        <v>366</v>
      </c>
      <c r="B369" s="124" t="s">
        <v>511</v>
      </c>
      <c r="C369" s="124" t="s">
        <v>7</v>
      </c>
    </row>
    <row r="370" spans="1:3" ht="18.75" customHeight="1" x14ac:dyDescent="0.3">
      <c r="A370" s="251">
        <v>367</v>
      </c>
      <c r="B370" s="123" t="s">
        <v>512</v>
      </c>
      <c r="C370" s="123" t="s">
        <v>7</v>
      </c>
    </row>
    <row r="371" spans="1:3" ht="18.75" customHeight="1" x14ac:dyDescent="0.3">
      <c r="A371" s="252">
        <v>368</v>
      </c>
      <c r="B371" s="124" t="s">
        <v>513</v>
      </c>
      <c r="C371" s="124" t="s">
        <v>7</v>
      </c>
    </row>
    <row r="372" spans="1:3" ht="18.75" customHeight="1" x14ac:dyDescent="0.3">
      <c r="A372" s="251">
        <v>369</v>
      </c>
      <c r="B372" s="123" t="s">
        <v>514</v>
      </c>
      <c r="C372" s="123" t="s">
        <v>7</v>
      </c>
    </row>
    <row r="373" spans="1:3" ht="18.75" customHeight="1" x14ac:dyDescent="0.3">
      <c r="A373" s="252">
        <v>370</v>
      </c>
      <c r="B373" s="124" t="s">
        <v>515</v>
      </c>
      <c r="C373" s="124" t="s">
        <v>7</v>
      </c>
    </row>
    <row r="374" spans="1:3" ht="18.75" customHeight="1" x14ac:dyDescent="0.3">
      <c r="A374" s="251">
        <v>371</v>
      </c>
      <c r="B374" s="123" t="s">
        <v>516</v>
      </c>
      <c r="C374" s="123" t="s">
        <v>7</v>
      </c>
    </row>
    <row r="375" spans="1:3" ht="18.75" customHeight="1" x14ac:dyDescent="0.3">
      <c r="A375" s="252">
        <v>372</v>
      </c>
      <c r="B375" s="124" t="s">
        <v>517</v>
      </c>
      <c r="C375" s="124" t="s">
        <v>7</v>
      </c>
    </row>
    <row r="376" spans="1:3" ht="18.75" customHeight="1" x14ac:dyDescent="0.3">
      <c r="A376" s="251">
        <v>373</v>
      </c>
      <c r="B376" s="123" t="s">
        <v>518</v>
      </c>
      <c r="C376" s="123" t="s">
        <v>7</v>
      </c>
    </row>
    <row r="377" spans="1:3" ht="18.75" customHeight="1" x14ac:dyDescent="0.3">
      <c r="A377" s="252">
        <v>374</v>
      </c>
      <c r="B377" s="124" t="s">
        <v>519</v>
      </c>
      <c r="C377" s="124" t="s">
        <v>7</v>
      </c>
    </row>
    <row r="378" spans="1:3" ht="18.75" customHeight="1" x14ac:dyDescent="0.3">
      <c r="A378" s="251">
        <v>375</v>
      </c>
      <c r="B378" s="123" t="s">
        <v>520</v>
      </c>
      <c r="C378" s="123" t="s">
        <v>7</v>
      </c>
    </row>
    <row r="379" spans="1:3" ht="18.75" customHeight="1" x14ac:dyDescent="0.3">
      <c r="A379" s="252">
        <v>376</v>
      </c>
      <c r="B379" s="124" t="s">
        <v>521</v>
      </c>
      <c r="C379" s="124" t="s">
        <v>7</v>
      </c>
    </row>
    <row r="380" spans="1:3" ht="18.75" customHeight="1" x14ac:dyDescent="0.3">
      <c r="A380" s="251">
        <v>377</v>
      </c>
      <c r="B380" s="123" t="s">
        <v>522</v>
      </c>
      <c r="C380" s="123" t="s">
        <v>7</v>
      </c>
    </row>
    <row r="381" spans="1:3" ht="18.75" customHeight="1" x14ac:dyDescent="0.3">
      <c r="A381" s="252">
        <v>378</v>
      </c>
      <c r="B381" s="124" t="s">
        <v>523</v>
      </c>
      <c r="C381" s="124" t="s">
        <v>7</v>
      </c>
    </row>
    <row r="382" spans="1:3" ht="18.75" customHeight="1" x14ac:dyDescent="0.3">
      <c r="A382" s="251">
        <v>379</v>
      </c>
      <c r="B382" s="123" t="s">
        <v>524</v>
      </c>
      <c r="C382" s="123" t="s">
        <v>7</v>
      </c>
    </row>
    <row r="383" spans="1:3" ht="18.75" customHeight="1" x14ac:dyDescent="0.3">
      <c r="A383" s="252">
        <v>380</v>
      </c>
      <c r="B383" s="124" t="s">
        <v>525</v>
      </c>
      <c r="C383" s="124" t="s">
        <v>7</v>
      </c>
    </row>
    <row r="384" spans="1:3" ht="18.75" customHeight="1" x14ac:dyDescent="0.3">
      <c r="A384" s="251">
        <v>381</v>
      </c>
      <c r="B384" s="123" t="s">
        <v>526</v>
      </c>
      <c r="C384" s="123" t="s">
        <v>7</v>
      </c>
    </row>
    <row r="385" spans="1:3" ht="18.75" customHeight="1" x14ac:dyDescent="0.3">
      <c r="A385" s="252">
        <v>382</v>
      </c>
      <c r="B385" s="124" t="s">
        <v>527</v>
      </c>
      <c r="C385" s="124" t="s">
        <v>7</v>
      </c>
    </row>
    <row r="386" spans="1:3" ht="18.75" customHeight="1" x14ac:dyDescent="0.3">
      <c r="A386" s="251">
        <v>383</v>
      </c>
      <c r="B386" s="123" t="s">
        <v>528</v>
      </c>
      <c r="C386" s="123" t="s">
        <v>7</v>
      </c>
    </row>
    <row r="387" spans="1:3" ht="18.75" customHeight="1" x14ac:dyDescent="0.3">
      <c r="A387" s="252">
        <v>384</v>
      </c>
      <c r="B387" s="124" t="s">
        <v>529</v>
      </c>
      <c r="C387" s="124" t="s">
        <v>7</v>
      </c>
    </row>
    <row r="388" spans="1:3" ht="18.75" customHeight="1" x14ac:dyDescent="0.3">
      <c r="A388" s="251">
        <v>385</v>
      </c>
      <c r="B388" s="123" t="s">
        <v>530</v>
      </c>
      <c r="C388" s="123" t="s">
        <v>7</v>
      </c>
    </row>
    <row r="389" spans="1:3" ht="18.75" customHeight="1" x14ac:dyDescent="0.3">
      <c r="A389" s="252">
        <v>386</v>
      </c>
      <c r="B389" s="124" t="s">
        <v>531</v>
      </c>
      <c r="C389" s="124" t="s">
        <v>7</v>
      </c>
    </row>
    <row r="390" spans="1:3" ht="18.75" customHeight="1" x14ac:dyDescent="0.3">
      <c r="A390" s="251">
        <v>387</v>
      </c>
      <c r="B390" s="123" t="s">
        <v>532</v>
      </c>
      <c r="C390" s="123" t="s">
        <v>533</v>
      </c>
    </row>
    <row r="391" spans="1:3" ht="18.75" customHeight="1" x14ac:dyDescent="0.3">
      <c r="A391" s="252">
        <v>388</v>
      </c>
      <c r="B391" s="124" t="s">
        <v>534</v>
      </c>
      <c r="C391" s="124" t="s">
        <v>535</v>
      </c>
    </row>
    <row r="392" spans="1:3" ht="18.75" customHeight="1" x14ac:dyDescent="0.3">
      <c r="A392" s="251">
        <v>389</v>
      </c>
      <c r="B392" s="123" t="s">
        <v>536</v>
      </c>
      <c r="C392" s="123" t="s">
        <v>7</v>
      </c>
    </row>
    <row r="393" spans="1:3" ht="18.75" customHeight="1" x14ac:dyDescent="0.3">
      <c r="A393" s="252">
        <v>390</v>
      </c>
      <c r="B393" s="124" t="s">
        <v>537</v>
      </c>
      <c r="C393" s="124" t="s">
        <v>538</v>
      </c>
    </row>
    <row r="394" spans="1:3" ht="18.75" customHeight="1" x14ac:dyDescent="0.3">
      <c r="A394" s="251">
        <v>391</v>
      </c>
      <c r="B394" s="123" t="s">
        <v>539</v>
      </c>
      <c r="C394" s="123" t="s">
        <v>540</v>
      </c>
    </row>
    <row r="395" spans="1:3" ht="18.75" customHeight="1" x14ac:dyDescent="0.3">
      <c r="A395" s="252">
        <v>392</v>
      </c>
      <c r="B395" s="124" t="s">
        <v>541</v>
      </c>
      <c r="C395" s="124" t="s">
        <v>7</v>
      </c>
    </row>
    <row r="396" spans="1:3" ht="18.75" customHeight="1" x14ac:dyDescent="0.3">
      <c r="A396" s="251">
        <v>393</v>
      </c>
      <c r="B396" s="123" t="s">
        <v>542</v>
      </c>
      <c r="C396" s="123" t="s">
        <v>7</v>
      </c>
    </row>
    <row r="397" spans="1:3" ht="18.75" customHeight="1" x14ac:dyDescent="0.3">
      <c r="A397" s="252">
        <v>394</v>
      </c>
      <c r="B397" s="124" t="s">
        <v>543</v>
      </c>
      <c r="C397" s="124" t="s">
        <v>7</v>
      </c>
    </row>
    <row r="398" spans="1:3" ht="18.75" customHeight="1" x14ac:dyDescent="0.3">
      <c r="A398" s="251">
        <v>395</v>
      </c>
      <c r="B398" s="123" t="s">
        <v>544</v>
      </c>
      <c r="C398" s="123" t="s">
        <v>7</v>
      </c>
    </row>
    <row r="399" spans="1:3" ht="18.75" customHeight="1" x14ac:dyDescent="0.3">
      <c r="A399" s="252">
        <v>396</v>
      </c>
      <c r="B399" s="124" t="s">
        <v>545</v>
      </c>
      <c r="C399" s="124" t="s">
        <v>7</v>
      </c>
    </row>
    <row r="400" spans="1:3" ht="18.75" customHeight="1" x14ac:dyDescent="0.3">
      <c r="A400" s="251">
        <v>397</v>
      </c>
      <c r="B400" s="123" t="s">
        <v>546</v>
      </c>
      <c r="C400" s="123" t="s">
        <v>7</v>
      </c>
    </row>
    <row r="401" spans="1:3" ht="18.75" customHeight="1" x14ac:dyDescent="0.3">
      <c r="A401" s="252">
        <v>398</v>
      </c>
      <c r="B401" s="124" t="s">
        <v>547</v>
      </c>
      <c r="C401" s="124" t="s">
        <v>7</v>
      </c>
    </row>
    <row r="402" spans="1:3" ht="18.75" customHeight="1" x14ac:dyDescent="0.3">
      <c r="A402" s="251">
        <v>399</v>
      </c>
      <c r="B402" s="123" t="s">
        <v>548</v>
      </c>
      <c r="C402" s="123" t="s">
        <v>7</v>
      </c>
    </row>
    <row r="403" spans="1:3" ht="18.75" customHeight="1" x14ac:dyDescent="0.3">
      <c r="A403" s="252">
        <v>400</v>
      </c>
      <c r="B403" s="124" t="s">
        <v>549</v>
      </c>
      <c r="C403" s="124" t="s">
        <v>7</v>
      </c>
    </row>
    <row r="404" spans="1:3" ht="18.75" customHeight="1" x14ac:dyDescent="0.3">
      <c r="A404" s="251">
        <v>401</v>
      </c>
      <c r="B404" s="123" t="s">
        <v>550</v>
      </c>
      <c r="C404" s="123" t="s">
        <v>7</v>
      </c>
    </row>
    <row r="405" spans="1:3" ht="18.75" customHeight="1" x14ac:dyDescent="0.3">
      <c r="A405" s="252">
        <v>402</v>
      </c>
      <c r="B405" s="124" t="s">
        <v>551</v>
      </c>
      <c r="C405" s="124" t="s">
        <v>7</v>
      </c>
    </row>
    <row r="406" spans="1:3" ht="18.75" customHeight="1" x14ac:dyDescent="0.3">
      <c r="A406" s="251">
        <v>403</v>
      </c>
      <c r="B406" s="123" t="s">
        <v>552</v>
      </c>
      <c r="C406" s="123" t="s">
        <v>7</v>
      </c>
    </row>
    <row r="407" spans="1:3" ht="18.75" customHeight="1" x14ac:dyDescent="0.3">
      <c r="A407" s="252">
        <v>404</v>
      </c>
      <c r="B407" s="124" t="s">
        <v>553</v>
      </c>
      <c r="C407" s="124" t="s">
        <v>7</v>
      </c>
    </row>
    <row r="408" spans="1:3" ht="18.75" customHeight="1" x14ac:dyDescent="0.3">
      <c r="A408" s="251">
        <v>405</v>
      </c>
      <c r="B408" s="123" t="s">
        <v>554</v>
      </c>
      <c r="C408" s="123" t="s">
        <v>7</v>
      </c>
    </row>
    <row r="409" spans="1:3" ht="18.75" customHeight="1" x14ac:dyDescent="0.3">
      <c r="A409" s="252">
        <v>406</v>
      </c>
      <c r="B409" s="124" t="s">
        <v>555</v>
      </c>
      <c r="C409" s="124" t="s">
        <v>7</v>
      </c>
    </row>
    <row r="410" spans="1:3" ht="18.75" customHeight="1" x14ac:dyDescent="0.3">
      <c r="A410" s="251">
        <v>407</v>
      </c>
      <c r="B410" s="123" t="s">
        <v>556</v>
      </c>
      <c r="C410" s="123" t="s">
        <v>7</v>
      </c>
    </row>
    <row r="411" spans="1:3" ht="18.75" customHeight="1" x14ac:dyDescent="0.3">
      <c r="A411" s="252">
        <v>408</v>
      </c>
      <c r="B411" s="124" t="s">
        <v>557</v>
      </c>
      <c r="C411" s="124" t="s">
        <v>7</v>
      </c>
    </row>
    <row r="412" spans="1:3" ht="18.75" customHeight="1" x14ac:dyDescent="0.3">
      <c r="A412" s="251">
        <v>409</v>
      </c>
      <c r="B412" s="123" t="s">
        <v>558</v>
      </c>
      <c r="C412" s="123" t="s">
        <v>7</v>
      </c>
    </row>
    <row r="413" spans="1:3" ht="18.75" customHeight="1" x14ac:dyDescent="0.3">
      <c r="A413" s="252">
        <v>410</v>
      </c>
      <c r="B413" s="124" t="s">
        <v>559</v>
      </c>
      <c r="C413" s="124" t="s">
        <v>7</v>
      </c>
    </row>
    <row r="414" spans="1:3" ht="18.75" customHeight="1" x14ac:dyDescent="0.3">
      <c r="A414" s="251">
        <v>411</v>
      </c>
      <c r="B414" s="123" t="s">
        <v>560</v>
      </c>
      <c r="C414" s="123" t="s">
        <v>7</v>
      </c>
    </row>
    <row r="415" spans="1:3" ht="18.75" customHeight="1" x14ac:dyDescent="0.3">
      <c r="A415" s="252">
        <v>412</v>
      </c>
      <c r="B415" s="124" t="s">
        <v>561</v>
      </c>
      <c r="C415" s="124" t="s">
        <v>7</v>
      </c>
    </row>
    <row r="416" spans="1:3" ht="18.75" customHeight="1" x14ac:dyDescent="0.3">
      <c r="A416" s="251">
        <v>413</v>
      </c>
      <c r="B416" s="123" t="s">
        <v>562</v>
      </c>
      <c r="C416" s="123" t="s">
        <v>7</v>
      </c>
    </row>
    <row r="417" spans="1:3" ht="18.75" customHeight="1" x14ac:dyDescent="0.3">
      <c r="A417" s="252">
        <v>414</v>
      </c>
      <c r="B417" s="124" t="s">
        <v>563</v>
      </c>
      <c r="C417" s="124" t="s">
        <v>7</v>
      </c>
    </row>
    <row r="418" spans="1:3" ht="18.75" customHeight="1" x14ac:dyDescent="0.3">
      <c r="A418" s="251">
        <v>415</v>
      </c>
      <c r="B418" s="123" t="s">
        <v>564</v>
      </c>
      <c r="C418" s="123" t="s">
        <v>7</v>
      </c>
    </row>
    <row r="419" spans="1:3" ht="18.75" customHeight="1" x14ac:dyDescent="0.3">
      <c r="A419" s="252">
        <v>416</v>
      </c>
      <c r="B419" s="124" t="s">
        <v>565</v>
      </c>
      <c r="C419" s="124" t="s">
        <v>7</v>
      </c>
    </row>
    <row r="420" spans="1:3" ht="18.75" customHeight="1" x14ac:dyDescent="0.3">
      <c r="A420" s="251">
        <v>417</v>
      </c>
      <c r="B420" s="123" t="s">
        <v>566</v>
      </c>
      <c r="C420" s="123" t="s">
        <v>7</v>
      </c>
    </row>
    <row r="421" spans="1:3" ht="18.75" customHeight="1" x14ac:dyDescent="0.3">
      <c r="A421" s="252">
        <v>418</v>
      </c>
      <c r="B421" s="124" t="s">
        <v>567</v>
      </c>
      <c r="C421" s="124" t="s">
        <v>7</v>
      </c>
    </row>
    <row r="422" spans="1:3" ht="18.75" customHeight="1" x14ac:dyDescent="0.3">
      <c r="A422" s="251">
        <v>419</v>
      </c>
      <c r="B422" s="123" t="s">
        <v>568</v>
      </c>
      <c r="C422" s="123" t="s">
        <v>7</v>
      </c>
    </row>
    <row r="423" spans="1:3" ht="18.75" customHeight="1" x14ac:dyDescent="0.3">
      <c r="A423" s="252">
        <v>420</v>
      </c>
      <c r="B423" s="124" t="s">
        <v>569</v>
      </c>
      <c r="C423" s="124" t="s">
        <v>7</v>
      </c>
    </row>
    <row r="424" spans="1:3" ht="18.75" customHeight="1" x14ac:dyDescent="0.3">
      <c r="A424" s="251">
        <v>421</v>
      </c>
      <c r="B424" s="123" t="s">
        <v>570</v>
      </c>
      <c r="C424" s="123" t="s">
        <v>7</v>
      </c>
    </row>
    <row r="425" spans="1:3" ht="18.75" customHeight="1" x14ac:dyDescent="0.3">
      <c r="A425" s="252">
        <v>422</v>
      </c>
      <c r="B425" s="124" t="s">
        <v>571</v>
      </c>
      <c r="C425" s="124" t="s">
        <v>7</v>
      </c>
    </row>
    <row r="426" spans="1:3" ht="18.75" customHeight="1" x14ac:dyDescent="0.3">
      <c r="A426" s="251">
        <v>423</v>
      </c>
      <c r="B426" s="123" t="s">
        <v>572</v>
      </c>
      <c r="C426" s="123" t="s">
        <v>7</v>
      </c>
    </row>
    <row r="427" spans="1:3" ht="18.75" customHeight="1" x14ac:dyDescent="0.3">
      <c r="A427" s="252">
        <v>424</v>
      </c>
      <c r="B427" s="124" t="s">
        <v>573</v>
      </c>
      <c r="C427" s="124" t="s">
        <v>7</v>
      </c>
    </row>
    <row r="428" spans="1:3" ht="18.75" customHeight="1" x14ac:dyDescent="0.3">
      <c r="A428" s="251">
        <v>425</v>
      </c>
      <c r="B428" s="123" t="s">
        <v>574</v>
      </c>
      <c r="C428" s="123" t="s">
        <v>7</v>
      </c>
    </row>
    <row r="429" spans="1:3" ht="18.75" customHeight="1" x14ac:dyDescent="0.3">
      <c r="A429" s="252">
        <v>426</v>
      </c>
      <c r="B429" s="124" t="s">
        <v>575</v>
      </c>
      <c r="C429" s="124" t="s">
        <v>7</v>
      </c>
    </row>
    <row r="430" spans="1:3" ht="18.75" customHeight="1" x14ac:dyDescent="0.3">
      <c r="A430" s="251">
        <v>427</v>
      </c>
      <c r="B430" s="123" t="s">
        <v>576</v>
      </c>
      <c r="C430" s="123" t="s">
        <v>7</v>
      </c>
    </row>
    <row r="431" spans="1:3" ht="18.75" customHeight="1" x14ac:dyDescent="0.3">
      <c r="A431" s="252">
        <v>428</v>
      </c>
      <c r="B431" s="124" t="s">
        <v>577</v>
      </c>
      <c r="C431" s="124" t="s">
        <v>7</v>
      </c>
    </row>
    <row r="432" spans="1:3" ht="18.75" customHeight="1" x14ac:dyDescent="0.3">
      <c r="A432" s="251">
        <v>429</v>
      </c>
      <c r="B432" s="123" t="s">
        <v>578</v>
      </c>
      <c r="C432" s="123" t="s">
        <v>7</v>
      </c>
    </row>
    <row r="433" spans="1:3" ht="18.75" customHeight="1" x14ac:dyDescent="0.3">
      <c r="A433" s="252">
        <v>430</v>
      </c>
      <c r="B433" s="124" t="s">
        <v>579</v>
      </c>
      <c r="C433" s="124" t="s">
        <v>7</v>
      </c>
    </row>
    <row r="434" spans="1:3" ht="18.75" customHeight="1" x14ac:dyDescent="0.3">
      <c r="A434" s="251">
        <v>431</v>
      </c>
      <c r="B434" s="123" t="s">
        <v>580</v>
      </c>
      <c r="C434" s="123" t="s">
        <v>7</v>
      </c>
    </row>
    <row r="435" spans="1:3" ht="18.75" customHeight="1" x14ac:dyDescent="0.3">
      <c r="A435" s="252">
        <v>432</v>
      </c>
      <c r="B435" s="124" t="s">
        <v>581</v>
      </c>
      <c r="C435" s="124" t="s">
        <v>7</v>
      </c>
    </row>
    <row r="436" spans="1:3" ht="18.75" customHeight="1" x14ac:dyDescent="0.3">
      <c r="A436" s="251">
        <v>433</v>
      </c>
      <c r="B436" s="123" t="s">
        <v>582</v>
      </c>
      <c r="C436" s="123" t="s">
        <v>7</v>
      </c>
    </row>
    <row r="437" spans="1:3" ht="18.75" customHeight="1" x14ac:dyDescent="0.3">
      <c r="A437" s="252">
        <v>434</v>
      </c>
      <c r="B437" s="124" t="s">
        <v>583</v>
      </c>
      <c r="C437" s="124" t="s">
        <v>7</v>
      </c>
    </row>
    <row r="438" spans="1:3" ht="18.75" customHeight="1" x14ac:dyDescent="0.3">
      <c r="A438" s="251">
        <v>435</v>
      </c>
      <c r="B438" s="123" t="s">
        <v>584</v>
      </c>
      <c r="C438" s="123" t="s">
        <v>7</v>
      </c>
    </row>
    <row r="439" spans="1:3" ht="18.75" customHeight="1" x14ac:dyDescent="0.3">
      <c r="A439" s="252">
        <v>436</v>
      </c>
      <c r="B439" s="124" t="s">
        <v>585</v>
      </c>
      <c r="C439" s="124" t="s">
        <v>7</v>
      </c>
    </row>
    <row r="440" spans="1:3" ht="18.75" customHeight="1" x14ac:dyDescent="0.3">
      <c r="A440" s="251">
        <v>437</v>
      </c>
      <c r="B440" s="123" t="s">
        <v>586</v>
      </c>
      <c r="C440" s="123" t="s">
        <v>7</v>
      </c>
    </row>
    <row r="441" spans="1:3" ht="18.75" customHeight="1" x14ac:dyDescent="0.3">
      <c r="A441" s="252">
        <v>438</v>
      </c>
      <c r="B441" s="124" t="s">
        <v>587</v>
      </c>
      <c r="C441" s="124" t="s">
        <v>7</v>
      </c>
    </row>
    <row r="442" spans="1:3" ht="18.75" customHeight="1" x14ac:dyDescent="0.3">
      <c r="A442" s="251">
        <v>439</v>
      </c>
      <c r="B442" s="123" t="s">
        <v>588</v>
      </c>
      <c r="C442" s="123" t="s">
        <v>7</v>
      </c>
    </row>
    <row r="443" spans="1:3" ht="18.75" customHeight="1" x14ac:dyDescent="0.3">
      <c r="A443" s="252">
        <v>440</v>
      </c>
      <c r="B443" s="124" t="s">
        <v>589</v>
      </c>
      <c r="C443" s="124" t="s">
        <v>7</v>
      </c>
    </row>
    <row r="444" spans="1:3" ht="18.75" customHeight="1" x14ac:dyDescent="0.3">
      <c r="A444" s="251">
        <v>441</v>
      </c>
      <c r="B444" s="123" t="s">
        <v>590</v>
      </c>
      <c r="C444" s="123" t="s">
        <v>7</v>
      </c>
    </row>
    <row r="445" spans="1:3" ht="18.75" customHeight="1" x14ac:dyDescent="0.3">
      <c r="A445" s="252">
        <v>442</v>
      </c>
      <c r="B445" s="124" t="s">
        <v>591</v>
      </c>
      <c r="C445" s="124" t="s">
        <v>7</v>
      </c>
    </row>
    <row r="446" spans="1:3" ht="18.75" customHeight="1" x14ac:dyDescent="0.3">
      <c r="A446" s="251">
        <v>443</v>
      </c>
      <c r="B446" s="123" t="s">
        <v>592</v>
      </c>
      <c r="C446" s="123" t="s">
        <v>7</v>
      </c>
    </row>
    <row r="447" spans="1:3" ht="18.75" customHeight="1" x14ac:dyDescent="0.3">
      <c r="A447" s="252">
        <v>444</v>
      </c>
      <c r="B447" s="124" t="s">
        <v>593</v>
      </c>
      <c r="C447" s="124" t="s">
        <v>7</v>
      </c>
    </row>
    <row r="448" spans="1:3" ht="18.75" customHeight="1" x14ac:dyDescent="0.3">
      <c r="A448" s="251">
        <v>445</v>
      </c>
      <c r="B448" s="123" t="s">
        <v>594</v>
      </c>
      <c r="C448" s="123" t="s">
        <v>7</v>
      </c>
    </row>
    <row r="449" spans="1:3" ht="18.75" customHeight="1" x14ac:dyDescent="0.3">
      <c r="A449" s="252">
        <v>446</v>
      </c>
      <c r="B449" s="124" t="s">
        <v>595</v>
      </c>
      <c r="C449" s="124" t="s">
        <v>7</v>
      </c>
    </row>
    <row r="450" spans="1:3" ht="18.75" customHeight="1" x14ac:dyDescent="0.3">
      <c r="A450" s="251">
        <v>447</v>
      </c>
      <c r="B450" s="123" t="s">
        <v>596</v>
      </c>
      <c r="C450" s="123" t="s">
        <v>7</v>
      </c>
    </row>
    <row r="451" spans="1:3" ht="18.75" customHeight="1" x14ac:dyDescent="0.3">
      <c r="A451" s="252">
        <v>448</v>
      </c>
      <c r="B451" s="124" t="s">
        <v>597</v>
      </c>
      <c r="C451" s="124" t="s">
        <v>7</v>
      </c>
    </row>
    <row r="452" spans="1:3" ht="18.75" customHeight="1" x14ac:dyDescent="0.3">
      <c r="A452" s="251">
        <v>449</v>
      </c>
      <c r="B452" s="123" t="s">
        <v>598</v>
      </c>
      <c r="C452" s="123" t="s">
        <v>7</v>
      </c>
    </row>
    <row r="453" spans="1:3" ht="18.75" customHeight="1" x14ac:dyDescent="0.3">
      <c r="A453" s="252">
        <v>450</v>
      </c>
      <c r="B453" s="124" t="s">
        <v>599</v>
      </c>
      <c r="C453" s="124" t="s">
        <v>7</v>
      </c>
    </row>
    <row r="454" spans="1:3" ht="18.75" customHeight="1" x14ac:dyDescent="0.3">
      <c r="A454" s="251">
        <v>451</v>
      </c>
      <c r="B454" s="123" t="s">
        <v>600</v>
      </c>
      <c r="C454" s="123" t="s">
        <v>7</v>
      </c>
    </row>
    <row r="455" spans="1:3" ht="18.75" customHeight="1" x14ac:dyDescent="0.3">
      <c r="A455" s="252">
        <v>452</v>
      </c>
      <c r="B455" s="124" t="s">
        <v>601</v>
      </c>
      <c r="C455" s="124" t="s">
        <v>7</v>
      </c>
    </row>
    <row r="456" spans="1:3" ht="18.75" customHeight="1" x14ac:dyDescent="0.3">
      <c r="A456" s="251">
        <v>453</v>
      </c>
      <c r="B456" s="123" t="s">
        <v>602</v>
      </c>
      <c r="C456" s="123" t="s">
        <v>7</v>
      </c>
    </row>
    <row r="457" spans="1:3" ht="18.75" customHeight="1" x14ac:dyDescent="0.3">
      <c r="A457" s="252">
        <v>454</v>
      </c>
      <c r="B457" s="124" t="s">
        <v>603</v>
      </c>
      <c r="C457" s="124" t="s">
        <v>7</v>
      </c>
    </row>
    <row r="458" spans="1:3" ht="18.75" customHeight="1" x14ac:dyDescent="0.3">
      <c r="A458" s="251">
        <v>455</v>
      </c>
      <c r="B458" s="123" t="s">
        <v>604</v>
      </c>
      <c r="C458" s="123" t="s">
        <v>7</v>
      </c>
    </row>
    <row r="459" spans="1:3" ht="18.75" customHeight="1" x14ac:dyDescent="0.3">
      <c r="A459" s="252">
        <v>456</v>
      </c>
      <c r="B459" s="124" t="s">
        <v>605</v>
      </c>
      <c r="C459" s="124" t="s">
        <v>7</v>
      </c>
    </row>
    <row r="460" spans="1:3" ht="18.75" customHeight="1" x14ac:dyDescent="0.3">
      <c r="A460" s="251">
        <v>457</v>
      </c>
      <c r="B460" s="123" t="s">
        <v>606</v>
      </c>
      <c r="C460" s="123" t="s">
        <v>7</v>
      </c>
    </row>
    <row r="461" spans="1:3" ht="18.75" customHeight="1" x14ac:dyDescent="0.3">
      <c r="A461" s="252">
        <v>458</v>
      </c>
      <c r="B461" s="124" t="s">
        <v>607</v>
      </c>
      <c r="C461" s="124" t="s">
        <v>7</v>
      </c>
    </row>
    <row r="462" spans="1:3" ht="18.75" customHeight="1" x14ac:dyDescent="0.3">
      <c r="A462" s="251">
        <v>459</v>
      </c>
      <c r="B462" s="123" t="s">
        <v>608</v>
      </c>
      <c r="C462" s="123" t="s">
        <v>7</v>
      </c>
    </row>
    <row r="463" spans="1:3" ht="18.75" customHeight="1" x14ac:dyDescent="0.3">
      <c r="A463" s="252">
        <v>460</v>
      </c>
      <c r="B463" s="124" t="s">
        <v>609</v>
      </c>
      <c r="C463" s="124" t="s">
        <v>7</v>
      </c>
    </row>
    <row r="464" spans="1:3" ht="18.75" customHeight="1" x14ac:dyDescent="0.3">
      <c r="A464" s="251">
        <v>461</v>
      </c>
      <c r="B464" s="123" t="s">
        <v>610</v>
      </c>
      <c r="C464" s="123" t="s">
        <v>7</v>
      </c>
    </row>
    <row r="465" spans="1:3" ht="18.75" customHeight="1" x14ac:dyDescent="0.3">
      <c r="A465" s="252">
        <v>462</v>
      </c>
      <c r="B465" s="124" t="s">
        <v>611</v>
      </c>
      <c r="C465" s="124" t="s">
        <v>7</v>
      </c>
    </row>
    <row r="466" spans="1:3" ht="18.75" customHeight="1" x14ac:dyDescent="0.3">
      <c r="A466" s="251">
        <v>463</v>
      </c>
      <c r="B466" s="123" t="s">
        <v>612</v>
      </c>
      <c r="C466" s="123" t="s">
        <v>7</v>
      </c>
    </row>
    <row r="467" spans="1:3" ht="18.75" customHeight="1" x14ac:dyDescent="0.3">
      <c r="A467" s="252">
        <v>464</v>
      </c>
      <c r="B467" s="124" t="s">
        <v>613</v>
      </c>
      <c r="C467" s="124" t="s">
        <v>7</v>
      </c>
    </row>
    <row r="468" spans="1:3" ht="18.75" customHeight="1" x14ac:dyDescent="0.3">
      <c r="A468" s="251">
        <v>465</v>
      </c>
      <c r="B468" s="123" t="s">
        <v>614</v>
      </c>
      <c r="C468" s="123" t="s">
        <v>7</v>
      </c>
    </row>
    <row r="469" spans="1:3" ht="18.75" customHeight="1" x14ac:dyDescent="0.3">
      <c r="A469" s="252">
        <v>466</v>
      </c>
      <c r="B469" s="124" t="s">
        <v>615</v>
      </c>
      <c r="C469" s="124" t="s">
        <v>7</v>
      </c>
    </row>
    <row r="470" spans="1:3" ht="18.75" customHeight="1" x14ac:dyDescent="0.3">
      <c r="A470" s="251">
        <v>467</v>
      </c>
      <c r="B470" s="123" t="s">
        <v>616</v>
      </c>
      <c r="C470" s="123" t="s">
        <v>7</v>
      </c>
    </row>
    <row r="471" spans="1:3" ht="18.75" customHeight="1" x14ac:dyDescent="0.3">
      <c r="A471" s="252">
        <v>468</v>
      </c>
      <c r="B471" s="124" t="s">
        <v>617</v>
      </c>
      <c r="C471" s="124" t="s">
        <v>7</v>
      </c>
    </row>
    <row r="472" spans="1:3" ht="18.75" customHeight="1" x14ac:dyDescent="0.3">
      <c r="A472" s="251">
        <v>469</v>
      </c>
      <c r="B472" s="123" t="s">
        <v>618</v>
      </c>
      <c r="C472" s="123" t="s">
        <v>7</v>
      </c>
    </row>
    <row r="473" spans="1:3" ht="18.75" customHeight="1" x14ac:dyDescent="0.3">
      <c r="A473" s="252">
        <v>470</v>
      </c>
      <c r="B473" s="124" t="s">
        <v>619</v>
      </c>
      <c r="C473" s="124" t="s">
        <v>7</v>
      </c>
    </row>
    <row r="474" spans="1:3" ht="18.75" customHeight="1" x14ac:dyDescent="0.3">
      <c r="A474" s="251">
        <v>471</v>
      </c>
      <c r="B474" s="123" t="s">
        <v>620</v>
      </c>
      <c r="C474" s="123" t="s">
        <v>7</v>
      </c>
    </row>
    <row r="475" spans="1:3" ht="18.75" customHeight="1" x14ac:dyDescent="0.3">
      <c r="A475" s="252">
        <v>472</v>
      </c>
      <c r="B475" s="124" t="s">
        <v>621</v>
      </c>
      <c r="C475" s="124" t="s">
        <v>7</v>
      </c>
    </row>
    <row r="476" spans="1:3" ht="18.75" customHeight="1" x14ac:dyDescent="0.3">
      <c r="A476" s="251">
        <v>473</v>
      </c>
      <c r="B476" s="123" t="s">
        <v>622</v>
      </c>
      <c r="C476" s="123" t="s">
        <v>7</v>
      </c>
    </row>
    <row r="477" spans="1:3" ht="18.75" customHeight="1" x14ac:dyDescent="0.3">
      <c r="A477" s="252">
        <v>474</v>
      </c>
      <c r="B477" s="124" t="s">
        <v>623</v>
      </c>
      <c r="C477" s="124" t="s">
        <v>7</v>
      </c>
    </row>
    <row r="478" spans="1:3" ht="18.75" customHeight="1" x14ac:dyDescent="0.3">
      <c r="A478" s="251">
        <v>475</v>
      </c>
      <c r="B478" s="123" t="s">
        <v>624</v>
      </c>
      <c r="C478" s="123" t="s">
        <v>7</v>
      </c>
    </row>
    <row r="479" spans="1:3" ht="18.75" customHeight="1" x14ac:dyDescent="0.3">
      <c r="A479" s="252">
        <v>476</v>
      </c>
      <c r="B479" s="124" t="s">
        <v>625</v>
      </c>
      <c r="C479" s="124" t="s">
        <v>7</v>
      </c>
    </row>
    <row r="480" spans="1:3" ht="18.75" customHeight="1" x14ac:dyDescent="0.3">
      <c r="A480" s="251">
        <v>477</v>
      </c>
      <c r="B480" s="123" t="s">
        <v>626</v>
      </c>
      <c r="C480" s="123" t="s">
        <v>7</v>
      </c>
    </row>
    <row r="481" spans="1:3" ht="18.75" customHeight="1" x14ac:dyDescent="0.3">
      <c r="A481" s="252">
        <v>478</v>
      </c>
      <c r="B481" s="124" t="s">
        <v>627</v>
      </c>
      <c r="C481" s="124" t="s">
        <v>7</v>
      </c>
    </row>
    <row r="482" spans="1:3" ht="18.75" customHeight="1" x14ac:dyDescent="0.3">
      <c r="A482" s="251">
        <v>479</v>
      </c>
      <c r="B482" s="123" t="s">
        <v>628</v>
      </c>
      <c r="C482" s="123" t="s">
        <v>7</v>
      </c>
    </row>
    <row r="483" spans="1:3" ht="18.75" customHeight="1" x14ac:dyDescent="0.3">
      <c r="A483" s="252">
        <v>480</v>
      </c>
      <c r="B483" s="124" t="s">
        <v>629</v>
      </c>
      <c r="C483" s="124" t="s">
        <v>7</v>
      </c>
    </row>
    <row r="484" spans="1:3" ht="18.75" customHeight="1" x14ac:dyDescent="0.3">
      <c r="A484" s="251">
        <v>481</v>
      </c>
      <c r="B484" s="123" t="s">
        <v>630</v>
      </c>
      <c r="C484" s="123" t="s">
        <v>7</v>
      </c>
    </row>
    <row r="485" spans="1:3" ht="18.75" customHeight="1" x14ac:dyDescent="0.3">
      <c r="A485" s="252">
        <v>482</v>
      </c>
      <c r="B485" s="124" t="s">
        <v>631</v>
      </c>
      <c r="C485" s="124" t="s">
        <v>7</v>
      </c>
    </row>
    <row r="486" spans="1:3" ht="18.75" customHeight="1" x14ac:dyDescent="0.3">
      <c r="A486" s="251">
        <v>483</v>
      </c>
      <c r="B486" s="123" t="s">
        <v>632</v>
      </c>
      <c r="C486" s="123" t="s">
        <v>7</v>
      </c>
    </row>
    <row r="487" spans="1:3" ht="18.75" customHeight="1" x14ac:dyDescent="0.3">
      <c r="A487" s="252">
        <v>484</v>
      </c>
      <c r="B487" s="124" t="s">
        <v>633</v>
      </c>
      <c r="C487" s="124" t="s">
        <v>7</v>
      </c>
    </row>
    <row r="488" spans="1:3" ht="18.75" customHeight="1" x14ac:dyDescent="0.3">
      <c r="A488" s="251">
        <v>485</v>
      </c>
      <c r="B488" s="123" t="s">
        <v>634</v>
      </c>
      <c r="C488" s="123" t="s">
        <v>7</v>
      </c>
    </row>
    <row r="489" spans="1:3" ht="18.75" customHeight="1" x14ac:dyDescent="0.3">
      <c r="A489" s="252">
        <v>486</v>
      </c>
      <c r="B489" s="124" t="s">
        <v>635</v>
      </c>
      <c r="C489" s="124" t="s">
        <v>7</v>
      </c>
    </row>
    <row r="490" spans="1:3" ht="18.75" customHeight="1" x14ac:dyDescent="0.3">
      <c r="A490" s="251">
        <v>487</v>
      </c>
      <c r="B490" s="123" t="s">
        <v>636</v>
      </c>
      <c r="C490" s="123" t="s">
        <v>7</v>
      </c>
    </row>
    <row r="491" spans="1:3" ht="18.75" customHeight="1" x14ac:dyDescent="0.3">
      <c r="A491" s="252">
        <v>488</v>
      </c>
      <c r="B491" s="124" t="s">
        <v>637</v>
      </c>
      <c r="C491" s="124" t="s">
        <v>7</v>
      </c>
    </row>
    <row r="492" spans="1:3" ht="18.75" customHeight="1" x14ac:dyDescent="0.3">
      <c r="A492" s="251">
        <v>489</v>
      </c>
      <c r="B492" s="123" t="s">
        <v>638</v>
      </c>
      <c r="C492" s="123" t="s">
        <v>7</v>
      </c>
    </row>
    <row r="493" spans="1:3" ht="18.75" customHeight="1" x14ac:dyDescent="0.3">
      <c r="A493" s="252">
        <v>490</v>
      </c>
      <c r="B493" s="124" t="s">
        <v>639</v>
      </c>
      <c r="C493" s="124" t="s">
        <v>7</v>
      </c>
    </row>
    <row r="494" spans="1:3" ht="18.75" customHeight="1" x14ac:dyDescent="0.3">
      <c r="A494" s="251">
        <v>491</v>
      </c>
      <c r="B494" s="123" t="s">
        <v>640</v>
      </c>
      <c r="C494" s="123" t="s">
        <v>7</v>
      </c>
    </row>
    <row r="495" spans="1:3" ht="18.75" customHeight="1" x14ac:dyDescent="0.3">
      <c r="A495" s="252">
        <v>492</v>
      </c>
      <c r="B495" s="124" t="s">
        <v>641</v>
      </c>
      <c r="C495" s="124" t="s">
        <v>7</v>
      </c>
    </row>
    <row r="496" spans="1:3" ht="18.75" customHeight="1" x14ac:dyDescent="0.3">
      <c r="A496" s="251">
        <v>493</v>
      </c>
      <c r="B496" s="123" t="s">
        <v>642</v>
      </c>
      <c r="C496" s="123" t="s">
        <v>7</v>
      </c>
    </row>
    <row r="497" spans="1:3" ht="18.75" customHeight="1" x14ac:dyDescent="0.3">
      <c r="A497" s="252">
        <v>494</v>
      </c>
      <c r="B497" s="124" t="s">
        <v>643</v>
      </c>
      <c r="C497" s="124" t="s">
        <v>7</v>
      </c>
    </row>
    <row r="498" spans="1:3" ht="18.75" customHeight="1" x14ac:dyDescent="0.3">
      <c r="A498" s="251">
        <v>495</v>
      </c>
      <c r="B498" s="123" t="s">
        <v>644</v>
      </c>
      <c r="C498" s="123" t="s">
        <v>7</v>
      </c>
    </row>
    <row r="499" spans="1:3" ht="18.75" customHeight="1" x14ac:dyDescent="0.3">
      <c r="A499" s="252">
        <v>496</v>
      </c>
      <c r="B499" s="124" t="s">
        <v>645</v>
      </c>
      <c r="C499" s="124" t="s">
        <v>7</v>
      </c>
    </row>
    <row r="500" spans="1:3" ht="18.75" customHeight="1" x14ac:dyDescent="0.3">
      <c r="A500" s="251">
        <v>497</v>
      </c>
      <c r="B500" s="123" t="s">
        <v>646</v>
      </c>
      <c r="C500" s="123" t="s">
        <v>7</v>
      </c>
    </row>
    <row r="501" spans="1:3" ht="18.75" customHeight="1" x14ac:dyDescent="0.3">
      <c r="A501" s="252">
        <v>498</v>
      </c>
      <c r="B501" s="124" t="s">
        <v>647</v>
      </c>
      <c r="C501" s="124" t="s">
        <v>7</v>
      </c>
    </row>
    <row r="502" spans="1:3" ht="18.75" customHeight="1" x14ac:dyDescent="0.3">
      <c r="A502" s="251">
        <v>499</v>
      </c>
      <c r="B502" s="123" t="s">
        <v>648</v>
      </c>
      <c r="C502" s="123" t="s">
        <v>7</v>
      </c>
    </row>
    <row r="503" spans="1:3" ht="18.75" customHeight="1" x14ac:dyDescent="0.3">
      <c r="A503" s="252">
        <v>500</v>
      </c>
      <c r="B503" s="124" t="s">
        <v>649</v>
      </c>
      <c r="C503" s="124" t="s">
        <v>7</v>
      </c>
    </row>
    <row r="504" spans="1:3" ht="18.75" customHeight="1" x14ac:dyDescent="0.3">
      <c r="A504" s="251">
        <v>501</v>
      </c>
      <c r="B504" s="123" t="s">
        <v>650</v>
      </c>
      <c r="C504" s="123" t="s">
        <v>7</v>
      </c>
    </row>
    <row r="505" spans="1:3" ht="18.75" customHeight="1" x14ac:dyDescent="0.3">
      <c r="A505" s="252">
        <v>502</v>
      </c>
      <c r="B505" s="124" t="s">
        <v>651</v>
      </c>
      <c r="C505" s="124" t="s">
        <v>652</v>
      </c>
    </row>
    <row r="506" spans="1:3" ht="18.75" customHeight="1" x14ac:dyDescent="0.3">
      <c r="A506" s="251">
        <v>503</v>
      </c>
      <c r="B506" s="123" t="s">
        <v>653</v>
      </c>
      <c r="C506" s="123" t="s">
        <v>654</v>
      </c>
    </row>
    <row r="507" spans="1:3" ht="18.75" customHeight="1" x14ac:dyDescent="0.3">
      <c r="A507" s="252">
        <v>504</v>
      </c>
      <c r="B507" s="124" t="s">
        <v>655</v>
      </c>
      <c r="C507" s="124" t="s">
        <v>656</v>
      </c>
    </row>
    <row r="508" spans="1:3" ht="18.75" customHeight="1" x14ac:dyDescent="0.3">
      <c r="A508" s="251">
        <v>505</v>
      </c>
      <c r="B508" s="123" t="s">
        <v>657</v>
      </c>
      <c r="C508" s="123" t="s">
        <v>658</v>
      </c>
    </row>
    <row r="509" spans="1:3" ht="18.75" customHeight="1" x14ac:dyDescent="0.3">
      <c r="A509" s="252">
        <v>506</v>
      </c>
      <c r="B509" s="124" t="s">
        <v>659</v>
      </c>
      <c r="C509" s="124" t="s">
        <v>660</v>
      </c>
    </row>
    <row r="510" spans="1:3" ht="18.75" customHeight="1" x14ac:dyDescent="0.3">
      <c r="A510" s="251">
        <v>507</v>
      </c>
      <c r="B510" s="123" t="s">
        <v>661</v>
      </c>
      <c r="C510" s="123" t="s">
        <v>662</v>
      </c>
    </row>
    <row r="512" spans="1:3" x14ac:dyDescent="0.3">
      <c r="A512" s="253" t="s">
        <v>847</v>
      </c>
    </row>
    <row r="514" spans="1:2" ht="14.25" thickBot="1" x14ac:dyDescent="0.35">
      <c r="A514" s="338" t="s">
        <v>25</v>
      </c>
      <c r="B514" s="338" t="s">
        <v>771</v>
      </c>
    </row>
    <row r="515" spans="1:2" x14ac:dyDescent="0.3">
      <c r="A515" s="254">
        <v>1</v>
      </c>
      <c r="B515" s="3" t="s">
        <v>772</v>
      </c>
    </row>
    <row r="516" spans="1:2" x14ac:dyDescent="0.3">
      <c r="A516" s="255">
        <v>2</v>
      </c>
      <c r="B516" s="256" t="s">
        <v>774</v>
      </c>
    </row>
    <row r="517" spans="1:2" x14ac:dyDescent="0.3">
      <c r="A517" s="254">
        <v>3</v>
      </c>
      <c r="B517" s="3" t="s">
        <v>776</v>
      </c>
    </row>
    <row r="518" spans="1:2" x14ac:dyDescent="0.3">
      <c r="A518" s="255">
        <v>4</v>
      </c>
      <c r="B518" s="256" t="s">
        <v>778</v>
      </c>
    </row>
    <row r="519" spans="1:2" x14ac:dyDescent="0.3">
      <c r="A519" s="254">
        <v>5</v>
      </c>
      <c r="B519" s="3" t="s">
        <v>780</v>
      </c>
    </row>
    <row r="520" spans="1:2" x14ac:dyDescent="0.3">
      <c r="A520" s="255">
        <v>6</v>
      </c>
      <c r="B520" s="256" t="s">
        <v>782</v>
      </c>
    </row>
    <row r="521" spans="1:2" x14ac:dyDescent="0.3">
      <c r="A521" s="254">
        <v>7</v>
      </c>
      <c r="B521" s="3" t="s">
        <v>784</v>
      </c>
    </row>
    <row r="522" spans="1:2" x14ac:dyDescent="0.3">
      <c r="A522" s="255">
        <v>8</v>
      </c>
      <c r="B522" s="256" t="s">
        <v>786</v>
      </c>
    </row>
    <row r="523" spans="1:2" x14ac:dyDescent="0.3">
      <c r="A523" s="254">
        <v>9</v>
      </c>
      <c r="B523" s="3" t="s">
        <v>788</v>
      </c>
    </row>
    <row r="524" spans="1:2" x14ac:dyDescent="0.3">
      <c r="A524" s="255">
        <v>10</v>
      </c>
      <c r="B524" s="256" t="s">
        <v>790</v>
      </c>
    </row>
    <row r="525" spans="1:2" x14ac:dyDescent="0.3">
      <c r="A525" s="254">
        <v>11</v>
      </c>
      <c r="B525" s="3" t="s">
        <v>792</v>
      </c>
    </row>
    <row r="526" spans="1:2" x14ac:dyDescent="0.3">
      <c r="A526" s="255">
        <v>12</v>
      </c>
      <c r="B526" s="256" t="s">
        <v>794</v>
      </c>
    </row>
    <row r="527" spans="1:2" x14ac:dyDescent="0.3">
      <c r="A527" s="254">
        <v>13</v>
      </c>
      <c r="B527" s="3" t="s">
        <v>796</v>
      </c>
    </row>
    <row r="528" spans="1:2" x14ac:dyDescent="0.3">
      <c r="A528" s="255">
        <v>14</v>
      </c>
      <c r="B528" s="256" t="s">
        <v>798</v>
      </c>
    </row>
    <row r="529" spans="1:2" x14ac:dyDescent="0.3">
      <c r="A529" s="254">
        <v>15</v>
      </c>
      <c r="B529" s="3" t="s">
        <v>800</v>
      </c>
    </row>
    <row r="530" spans="1:2" x14ac:dyDescent="0.3">
      <c r="A530" s="255">
        <v>16</v>
      </c>
      <c r="B530" s="256" t="s">
        <v>802</v>
      </c>
    </row>
    <row r="531" spans="1:2" x14ac:dyDescent="0.3">
      <c r="A531" s="254">
        <v>17</v>
      </c>
      <c r="B531" s="3" t="s">
        <v>804</v>
      </c>
    </row>
    <row r="532" spans="1:2" x14ac:dyDescent="0.3">
      <c r="A532" s="255">
        <v>18</v>
      </c>
      <c r="B532" s="256" t="s">
        <v>806</v>
      </c>
    </row>
    <row r="533" spans="1:2" x14ac:dyDescent="0.3">
      <c r="A533" s="254">
        <v>19</v>
      </c>
      <c r="B533" s="3" t="s">
        <v>808</v>
      </c>
    </row>
    <row r="534" spans="1:2" x14ac:dyDescent="0.3">
      <c r="A534" s="255">
        <v>20</v>
      </c>
      <c r="B534" s="256" t="s">
        <v>809</v>
      </c>
    </row>
    <row r="535" spans="1:2" x14ac:dyDescent="0.3">
      <c r="A535" s="254">
        <v>21</v>
      </c>
      <c r="B535" s="3" t="s">
        <v>811</v>
      </c>
    </row>
    <row r="536" spans="1:2" x14ac:dyDescent="0.3">
      <c r="A536" s="255">
        <v>22</v>
      </c>
      <c r="B536" s="256" t="s">
        <v>813</v>
      </c>
    </row>
    <row r="537" spans="1:2" x14ac:dyDescent="0.3">
      <c r="A537" s="254">
        <v>23</v>
      </c>
      <c r="B537" s="3" t="s">
        <v>815</v>
      </c>
    </row>
    <row r="538" spans="1:2" x14ac:dyDescent="0.3">
      <c r="A538" s="255">
        <v>24</v>
      </c>
      <c r="B538" s="256" t="s">
        <v>817</v>
      </c>
    </row>
    <row r="539" spans="1:2" x14ac:dyDescent="0.3">
      <c r="A539" s="254">
        <v>25</v>
      </c>
      <c r="B539" s="3" t="s">
        <v>819</v>
      </c>
    </row>
    <row r="540" spans="1:2" x14ac:dyDescent="0.3">
      <c r="A540" s="255">
        <v>26</v>
      </c>
      <c r="B540" s="256" t="s">
        <v>821</v>
      </c>
    </row>
    <row r="541" spans="1:2" x14ac:dyDescent="0.3">
      <c r="A541" s="254">
        <v>27</v>
      </c>
      <c r="B541" s="3" t="s">
        <v>823</v>
      </c>
    </row>
    <row r="542" spans="1:2" x14ac:dyDescent="0.3">
      <c r="A542" s="255">
        <v>28</v>
      </c>
      <c r="B542" s="256" t="s">
        <v>825</v>
      </c>
    </row>
    <row r="543" spans="1:2" x14ac:dyDescent="0.3">
      <c r="A543" s="254">
        <v>29</v>
      </c>
      <c r="B543" s="3" t="s">
        <v>827</v>
      </c>
    </row>
    <row r="544" spans="1:2" x14ac:dyDescent="0.3">
      <c r="A544" s="255">
        <v>30</v>
      </c>
      <c r="B544" s="256" t="s">
        <v>829</v>
      </c>
    </row>
    <row r="545" spans="1:2" x14ac:dyDescent="0.3">
      <c r="A545" s="254">
        <v>31</v>
      </c>
      <c r="B545" s="3" t="s">
        <v>831</v>
      </c>
    </row>
    <row r="546" spans="1:2" x14ac:dyDescent="0.3">
      <c r="A546" s="255">
        <v>32</v>
      </c>
      <c r="B546" s="256" t="s">
        <v>833</v>
      </c>
    </row>
    <row r="547" spans="1:2" x14ac:dyDescent="0.3">
      <c r="A547" s="254">
        <v>33</v>
      </c>
      <c r="B547" s="3" t="s">
        <v>835</v>
      </c>
    </row>
    <row r="548" spans="1:2" x14ac:dyDescent="0.3">
      <c r="A548" s="255">
        <v>34</v>
      </c>
      <c r="B548" s="256" t="s">
        <v>837</v>
      </c>
    </row>
    <row r="549" spans="1:2" x14ac:dyDescent="0.3">
      <c r="A549" s="254">
        <v>35</v>
      </c>
      <c r="B549" s="3" t="s">
        <v>839</v>
      </c>
    </row>
    <row r="550" spans="1:2" x14ac:dyDescent="0.3">
      <c r="A550" s="255">
        <v>36</v>
      </c>
      <c r="B550" s="256" t="s">
        <v>841</v>
      </c>
    </row>
    <row r="551" spans="1:2" x14ac:dyDescent="0.3">
      <c r="A551" s="254">
        <v>37</v>
      </c>
      <c r="B551" s="3" t="s">
        <v>843</v>
      </c>
    </row>
    <row r="552" spans="1:2" x14ac:dyDescent="0.3">
      <c r="A552" s="255">
        <v>38</v>
      </c>
      <c r="B552" s="256" t="s">
        <v>845</v>
      </c>
    </row>
    <row r="553" spans="1:2" x14ac:dyDescent="0.3">
      <c r="A553" s="254">
        <v>39</v>
      </c>
      <c r="B553" s="3" t="s">
        <v>773</v>
      </c>
    </row>
    <row r="554" spans="1:2" x14ac:dyDescent="0.3">
      <c r="A554" s="255">
        <v>40</v>
      </c>
      <c r="B554" s="256" t="s">
        <v>775</v>
      </c>
    </row>
    <row r="555" spans="1:2" x14ac:dyDescent="0.3">
      <c r="A555" s="254">
        <v>41</v>
      </c>
      <c r="B555" s="3" t="s">
        <v>777</v>
      </c>
    </row>
    <row r="556" spans="1:2" x14ac:dyDescent="0.3">
      <c r="A556" s="255">
        <v>42</v>
      </c>
      <c r="B556" s="256" t="s">
        <v>779</v>
      </c>
    </row>
    <row r="557" spans="1:2" x14ac:dyDescent="0.3">
      <c r="A557" s="254">
        <v>43</v>
      </c>
      <c r="B557" s="3" t="s">
        <v>781</v>
      </c>
    </row>
    <row r="558" spans="1:2" x14ac:dyDescent="0.3">
      <c r="A558" s="255">
        <v>44</v>
      </c>
      <c r="B558" s="256" t="s">
        <v>783</v>
      </c>
    </row>
    <row r="559" spans="1:2" x14ac:dyDescent="0.3">
      <c r="A559" s="254">
        <v>45</v>
      </c>
      <c r="B559" s="3" t="s">
        <v>785</v>
      </c>
    </row>
    <row r="560" spans="1:2" x14ac:dyDescent="0.3">
      <c r="A560" s="255">
        <v>46</v>
      </c>
      <c r="B560" s="256" t="s">
        <v>787</v>
      </c>
    </row>
    <row r="561" spans="1:2" x14ac:dyDescent="0.3">
      <c r="A561" s="254">
        <v>47</v>
      </c>
      <c r="B561" s="3" t="s">
        <v>789</v>
      </c>
    </row>
    <row r="562" spans="1:2" x14ac:dyDescent="0.3">
      <c r="A562" s="255">
        <v>48</v>
      </c>
      <c r="B562" s="256" t="s">
        <v>791</v>
      </c>
    </row>
    <row r="563" spans="1:2" x14ac:dyDescent="0.3">
      <c r="A563" s="254">
        <v>49</v>
      </c>
      <c r="B563" s="3" t="s">
        <v>793</v>
      </c>
    </row>
    <row r="564" spans="1:2" x14ac:dyDescent="0.3">
      <c r="A564" s="255">
        <v>50</v>
      </c>
      <c r="B564" s="256" t="s">
        <v>795</v>
      </c>
    </row>
    <row r="565" spans="1:2" x14ac:dyDescent="0.3">
      <c r="A565" s="254">
        <v>51</v>
      </c>
      <c r="B565" s="3" t="s">
        <v>797</v>
      </c>
    </row>
    <row r="566" spans="1:2" x14ac:dyDescent="0.3">
      <c r="A566" s="255">
        <v>52</v>
      </c>
      <c r="B566" s="256" t="s">
        <v>799</v>
      </c>
    </row>
    <row r="567" spans="1:2" x14ac:dyDescent="0.3">
      <c r="A567" s="254">
        <v>53</v>
      </c>
      <c r="B567" s="3" t="s">
        <v>801</v>
      </c>
    </row>
    <row r="568" spans="1:2" x14ac:dyDescent="0.3">
      <c r="A568" s="255">
        <v>54</v>
      </c>
      <c r="B568" s="256" t="s">
        <v>803</v>
      </c>
    </row>
    <row r="569" spans="1:2" x14ac:dyDescent="0.3">
      <c r="A569" s="254">
        <v>55</v>
      </c>
      <c r="B569" s="3" t="s">
        <v>805</v>
      </c>
    </row>
    <row r="570" spans="1:2" x14ac:dyDescent="0.3">
      <c r="A570" s="255">
        <v>56</v>
      </c>
      <c r="B570" s="256" t="s">
        <v>807</v>
      </c>
    </row>
    <row r="571" spans="1:2" x14ac:dyDescent="0.3">
      <c r="A571" s="254">
        <v>57</v>
      </c>
      <c r="B571" s="3" t="s">
        <v>778</v>
      </c>
    </row>
    <row r="572" spans="1:2" x14ac:dyDescent="0.3">
      <c r="A572" s="255">
        <v>58</v>
      </c>
      <c r="B572" s="256" t="s">
        <v>810</v>
      </c>
    </row>
    <row r="573" spans="1:2" x14ac:dyDescent="0.3">
      <c r="A573" s="254">
        <v>59</v>
      </c>
      <c r="B573" s="3" t="s">
        <v>812</v>
      </c>
    </row>
    <row r="574" spans="1:2" x14ac:dyDescent="0.3">
      <c r="A574" s="255">
        <v>60</v>
      </c>
      <c r="B574" s="256" t="s">
        <v>814</v>
      </c>
    </row>
    <row r="575" spans="1:2" x14ac:dyDescent="0.3">
      <c r="A575" s="254">
        <v>61</v>
      </c>
      <c r="B575" s="3" t="s">
        <v>816</v>
      </c>
    </row>
    <row r="576" spans="1:2" x14ac:dyDescent="0.3">
      <c r="A576" s="255">
        <v>62</v>
      </c>
      <c r="B576" s="256" t="s">
        <v>818</v>
      </c>
    </row>
    <row r="577" spans="1:2" x14ac:dyDescent="0.3">
      <c r="A577" s="254">
        <v>63</v>
      </c>
      <c r="B577" s="3" t="s">
        <v>820</v>
      </c>
    </row>
    <row r="578" spans="1:2" x14ac:dyDescent="0.3">
      <c r="A578" s="255">
        <v>64</v>
      </c>
      <c r="B578" s="256" t="s">
        <v>822</v>
      </c>
    </row>
    <row r="579" spans="1:2" x14ac:dyDescent="0.3">
      <c r="A579" s="254">
        <v>65</v>
      </c>
      <c r="B579" s="3" t="s">
        <v>824</v>
      </c>
    </row>
    <row r="580" spans="1:2" x14ac:dyDescent="0.3">
      <c r="A580" s="255">
        <v>66</v>
      </c>
      <c r="B580" s="256" t="s">
        <v>826</v>
      </c>
    </row>
    <row r="581" spans="1:2" x14ac:dyDescent="0.3">
      <c r="A581" s="254">
        <v>67</v>
      </c>
      <c r="B581" s="3" t="s">
        <v>828</v>
      </c>
    </row>
    <row r="582" spans="1:2" x14ac:dyDescent="0.3">
      <c r="A582" s="255">
        <v>68</v>
      </c>
      <c r="B582" s="256" t="s">
        <v>830</v>
      </c>
    </row>
    <row r="583" spans="1:2" x14ac:dyDescent="0.3">
      <c r="A583" s="254">
        <v>69</v>
      </c>
      <c r="B583" s="3" t="s">
        <v>832</v>
      </c>
    </row>
    <row r="584" spans="1:2" x14ac:dyDescent="0.3">
      <c r="A584" s="255">
        <v>70</v>
      </c>
      <c r="B584" s="256" t="s">
        <v>834</v>
      </c>
    </row>
    <row r="585" spans="1:2" x14ac:dyDescent="0.3">
      <c r="A585" s="254">
        <v>71</v>
      </c>
      <c r="B585" s="3" t="s">
        <v>836</v>
      </c>
    </row>
    <row r="586" spans="1:2" x14ac:dyDescent="0.3">
      <c r="A586" s="255">
        <v>72</v>
      </c>
      <c r="B586" s="256" t="s">
        <v>838</v>
      </c>
    </row>
    <row r="587" spans="1:2" x14ac:dyDescent="0.3">
      <c r="A587" s="254">
        <v>73</v>
      </c>
      <c r="B587" s="3" t="s">
        <v>840</v>
      </c>
    </row>
    <row r="588" spans="1:2" x14ac:dyDescent="0.3">
      <c r="A588" s="255">
        <v>74</v>
      </c>
      <c r="B588" s="256" t="s">
        <v>842</v>
      </c>
    </row>
    <row r="589" spans="1:2" x14ac:dyDescent="0.3">
      <c r="A589" s="254">
        <v>75</v>
      </c>
      <c r="B589" s="3" t="s">
        <v>844</v>
      </c>
    </row>
    <row r="590" spans="1:2" x14ac:dyDescent="0.3">
      <c r="A590" s="255">
        <v>76</v>
      </c>
      <c r="B590" s="256" t="s">
        <v>846</v>
      </c>
    </row>
    <row r="592" spans="1:2" x14ac:dyDescent="0.3">
      <c r="A592" s="253" t="s">
        <v>849</v>
      </c>
    </row>
    <row r="594" spans="1:2" ht="14.25" thickBot="1" x14ac:dyDescent="0.35">
      <c r="A594" s="338" t="s">
        <v>25</v>
      </c>
      <c r="B594" s="338" t="s">
        <v>848</v>
      </c>
    </row>
    <row r="595" spans="1:2" x14ac:dyDescent="0.3">
      <c r="A595" s="254">
        <v>1</v>
      </c>
      <c r="B595" s="3" t="s">
        <v>2891</v>
      </c>
    </row>
    <row r="596" spans="1:2" x14ac:dyDescent="0.3">
      <c r="A596" s="255">
        <v>2</v>
      </c>
      <c r="B596" s="256" t="s">
        <v>2892</v>
      </c>
    </row>
    <row r="597" spans="1:2" x14ac:dyDescent="0.3">
      <c r="A597" s="254">
        <v>3</v>
      </c>
      <c r="B597" s="3" t="s">
        <v>2893</v>
      </c>
    </row>
    <row r="598" spans="1:2" x14ac:dyDescent="0.3">
      <c r="A598" s="255">
        <v>4</v>
      </c>
      <c r="B598" s="256" t="s">
        <v>2894</v>
      </c>
    </row>
    <row r="599" spans="1:2" x14ac:dyDescent="0.3">
      <c r="A599" s="254">
        <v>5</v>
      </c>
      <c r="B599" s="3" t="s">
        <v>2895</v>
      </c>
    </row>
    <row r="600" spans="1:2" x14ac:dyDescent="0.3">
      <c r="A600" s="255">
        <v>6</v>
      </c>
      <c r="B600" s="256" t="s">
        <v>2896</v>
      </c>
    </row>
    <row r="601" spans="1:2" x14ac:dyDescent="0.3">
      <c r="A601" s="254">
        <v>7</v>
      </c>
      <c r="B601" s="3" t="s">
        <v>2897</v>
      </c>
    </row>
    <row r="602" spans="1:2" x14ac:dyDescent="0.3">
      <c r="A602" s="255">
        <v>8</v>
      </c>
      <c r="B602" s="256" t="s">
        <v>2898</v>
      </c>
    </row>
    <row r="603" spans="1:2" x14ac:dyDescent="0.3">
      <c r="A603" s="254">
        <v>9</v>
      </c>
      <c r="B603" s="3" t="s">
        <v>1787</v>
      </c>
    </row>
    <row r="604" spans="1:2" x14ac:dyDescent="0.3">
      <c r="A604" s="255">
        <v>10</v>
      </c>
      <c r="B604" s="256" t="s">
        <v>2899</v>
      </c>
    </row>
    <row r="605" spans="1:2" x14ac:dyDescent="0.3">
      <c r="A605" s="254">
        <v>11</v>
      </c>
      <c r="B605" s="3" t="s">
        <v>2900</v>
      </c>
    </row>
    <row r="606" spans="1:2" x14ac:dyDescent="0.3">
      <c r="A606" s="255">
        <v>12</v>
      </c>
      <c r="B606" s="256" t="s">
        <v>2901</v>
      </c>
    </row>
    <row r="607" spans="1:2" x14ac:dyDescent="0.3">
      <c r="A607" s="254">
        <v>13</v>
      </c>
      <c r="B607" s="3" t="s">
        <v>2902</v>
      </c>
    </row>
    <row r="608" spans="1:2" x14ac:dyDescent="0.3">
      <c r="A608" s="255">
        <v>14</v>
      </c>
      <c r="B608" s="256" t="s">
        <v>213</v>
      </c>
    </row>
    <row r="609" spans="1:2" x14ac:dyDescent="0.3">
      <c r="A609" s="254">
        <v>15</v>
      </c>
      <c r="B609" s="3" t="s">
        <v>2903</v>
      </c>
    </row>
    <row r="610" spans="1:2" x14ac:dyDescent="0.3">
      <c r="A610" s="255">
        <v>16</v>
      </c>
      <c r="B610" s="256" t="s">
        <v>2904</v>
      </c>
    </row>
    <row r="611" spans="1:2" x14ac:dyDescent="0.3">
      <c r="A611" s="254">
        <v>17</v>
      </c>
      <c r="B611" s="3" t="s">
        <v>258</v>
      </c>
    </row>
    <row r="612" spans="1:2" x14ac:dyDescent="0.3">
      <c r="A612" s="255">
        <v>18</v>
      </c>
      <c r="B612" s="256" t="s">
        <v>2905</v>
      </c>
    </row>
    <row r="613" spans="1:2" x14ac:dyDescent="0.3">
      <c r="A613" s="254">
        <v>19</v>
      </c>
      <c r="B613" s="3" t="s">
        <v>2906</v>
      </c>
    </row>
    <row r="614" spans="1:2" x14ac:dyDescent="0.3">
      <c r="A614" s="255">
        <v>20</v>
      </c>
      <c r="B614" s="256" t="s">
        <v>2907</v>
      </c>
    </row>
    <row r="615" spans="1:2" x14ac:dyDescent="0.3">
      <c r="A615" s="254">
        <v>21</v>
      </c>
      <c r="B615" s="3" t="s">
        <v>2908</v>
      </c>
    </row>
    <row r="616" spans="1:2" x14ac:dyDescent="0.3">
      <c r="A616" s="255">
        <v>22</v>
      </c>
      <c r="B616" s="256" t="s">
        <v>2909</v>
      </c>
    </row>
    <row r="617" spans="1:2" x14ac:dyDescent="0.3">
      <c r="A617" s="254">
        <v>23</v>
      </c>
      <c r="B617" s="3" t="s">
        <v>2910</v>
      </c>
    </row>
    <row r="618" spans="1:2" x14ac:dyDescent="0.3">
      <c r="A618" s="255">
        <v>24</v>
      </c>
      <c r="B618" s="256" t="s">
        <v>2911</v>
      </c>
    </row>
    <row r="619" spans="1:2" x14ac:dyDescent="0.3">
      <c r="A619" s="254">
        <v>25</v>
      </c>
      <c r="B619" s="3" t="s">
        <v>2912</v>
      </c>
    </row>
    <row r="620" spans="1:2" x14ac:dyDescent="0.3">
      <c r="A620" s="255">
        <v>26</v>
      </c>
      <c r="B620" s="256" t="s">
        <v>2913</v>
      </c>
    </row>
    <row r="621" spans="1:2" x14ac:dyDescent="0.3">
      <c r="A621" s="254">
        <v>27</v>
      </c>
      <c r="B621" s="3" t="s">
        <v>570</v>
      </c>
    </row>
    <row r="622" spans="1:2" x14ac:dyDescent="0.3">
      <c r="A622" s="255">
        <v>28</v>
      </c>
      <c r="B622" s="256" t="s">
        <v>2914</v>
      </c>
    </row>
    <row r="623" spans="1:2" x14ac:dyDescent="0.3">
      <c r="A623" s="254">
        <v>29</v>
      </c>
      <c r="B623" s="3" t="s">
        <v>2915</v>
      </c>
    </row>
    <row r="624" spans="1:2" x14ac:dyDescent="0.3">
      <c r="A624" s="255">
        <v>30</v>
      </c>
      <c r="B624" s="256" t="s">
        <v>2916</v>
      </c>
    </row>
    <row r="625" spans="1:2" x14ac:dyDescent="0.3">
      <c r="A625" s="254">
        <v>31</v>
      </c>
      <c r="B625" s="3" t="s">
        <v>2917</v>
      </c>
    </row>
    <row r="626" spans="1:2" x14ac:dyDescent="0.3">
      <c r="A626" s="255">
        <v>32</v>
      </c>
      <c r="B626" s="256" t="s">
        <v>2918</v>
      </c>
    </row>
    <row r="627" spans="1:2" x14ac:dyDescent="0.3">
      <c r="A627" s="254">
        <v>33</v>
      </c>
      <c r="B627" s="3" t="s">
        <v>2919</v>
      </c>
    </row>
    <row r="628" spans="1:2" x14ac:dyDescent="0.3">
      <c r="A628" s="255">
        <v>34</v>
      </c>
      <c r="B628" s="256" t="s">
        <v>2920</v>
      </c>
    </row>
    <row r="629" spans="1:2" x14ac:dyDescent="0.3">
      <c r="A629" s="254">
        <v>35</v>
      </c>
      <c r="B629" s="3" t="s">
        <v>2921</v>
      </c>
    </row>
    <row r="630" spans="1:2" x14ac:dyDescent="0.3">
      <c r="A630" s="255">
        <v>36</v>
      </c>
      <c r="B630" s="256" t="s">
        <v>2922</v>
      </c>
    </row>
  </sheetData>
  <autoFilter ref="B3:B510" xr:uid="{00000000-0009-0000-0000-000001000000}"/>
  <conditionalFormatting sqref="B4:B377 B379:B510">
    <cfRule type="containsText" dxfId="4" priority="1" operator="containsText" text="Not">
      <formula>NOT(ISERROR(SEARCH("Not",B4)))</formula>
    </cfRule>
  </conditionalFormatting>
  <conditionalFormatting sqref="C4:C510">
    <cfRule type="containsText" dxfId="3" priority="2" operator="containsText" text="Not">
      <formula>NOT(ISERROR(SEARCH("Not",C4)))</formula>
    </cfRule>
  </conditionalFormatting>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K56"/>
  <sheetViews>
    <sheetView zoomScale="80" zoomScaleNormal="80" workbookViewId="0">
      <selection activeCell="C1" sqref="C1:J1"/>
    </sheetView>
  </sheetViews>
  <sheetFormatPr baseColWidth="10" defaultColWidth="45.85546875" defaultRowHeight="11.25" x14ac:dyDescent="0.25"/>
  <cols>
    <col min="1" max="1" width="3.7109375" style="309" bestFit="1" customWidth="1"/>
    <col min="2" max="2" width="2.85546875" style="296" customWidth="1"/>
    <col min="3" max="3" width="49.85546875" style="298" bestFit="1" customWidth="1"/>
    <col min="4" max="4" width="16.28515625" style="298" customWidth="1"/>
    <col min="5" max="5" width="15.7109375" style="296" bestFit="1" customWidth="1"/>
    <col min="6" max="6" width="16.42578125" style="298" customWidth="1"/>
    <col min="7" max="7" width="16.28515625" style="298" customWidth="1"/>
    <col min="8" max="8" width="15.140625" style="298" customWidth="1"/>
    <col min="9" max="9" width="16.140625" style="298" customWidth="1"/>
    <col min="10" max="10" width="15.7109375" style="298" bestFit="1" customWidth="1"/>
    <col min="11" max="16384" width="45.85546875" style="298"/>
  </cols>
  <sheetData>
    <row r="1" spans="2:10" x14ac:dyDescent="0.25">
      <c r="C1" s="743" t="s">
        <v>26</v>
      </c>
      <c r="D1" s="744" t="s">
        <v>13</v>
      </c>
      <c r="E1" s="745"/>
      <c r="F1" s="746"/>
      <c r="G1" s="747"/>
      <c r="H1" s="746" t="s">
        <v>2873</v>
      </c>
      <c r="I1" s="746">
        <v>2021</v>
      </c>
      <c r="J1" s="747"/>
    </row>
    <row r="2" spans="2:10" x14ac:dyDescent="0.25">
      <c r="C2" s="299"/>
      <c r="E2" s="298"/>
    </row>
    <row r="3" spans="2:10" ht="13.5" x14ac:dyDescent="0.25">
      <c r="B3" s="456" t="s">
        <v>25</v>
      </c>
      <c r="C3" s="456" t="s">
        <v>902</v>
      </c>
      <c r="D3" s="456" t="s">
        <v>701</v>
      </c>
      <c r="E3" s="456"/>
      <c r="F3" s="456"/>
      <c r="G3" s="456" t="s">
        <v>2874</v>
      </c>
      <c r="H3" s="456"/>
      <c r="I3" s="456"/>
      <c r="J3" s="456" t="s">
        <v>2875</v>
      </c>
    </row>
    <row r="4" spans="2:10" ht="13.5" x14ac:dyDescent="0.25">
      <c r="B4" s="457"/>
      <c r="C4" s="457"/>
      <c r="D4" s="348" t="s">
        <v>2876</v>
      </c>
      <c r="E4" s="348" t="s">
        <v>2877</v>
      </c>
      <c r="F4" s="348" t="s">
        <v>2878</v>
      </c>
      <c r="G4" s="348" t="s">
        <v>2876</v>
      </c>
      <c r="H4" s="348" t="s">
        <v>2877</v>
      </c>
      <c r="I4" s="348" t="s">
        <v>2878</v>
      </c>
      <c r="J4" s="457"/>
    </row>
    <row r="5" spans="2:10" x14ac:dyDescent="0.25">
      <c r="B5" s="300"/>
      <c r="C5" s="300" t="s">
        <v>1132</v>
      </c>
      <c r="D5" s="301">
        <f>+D6+D7</f>
        <v>0</v>
      </c>
      <c r="E5" s="301">
        <f t="shared" ref="E5:F5" si="0">+E6+E7</f>
        <v>0</v>
      </c>
      <c r="F5" s="301">
        <f t="shared" si="0"/>
        <v>0</v>
      </c>
      <c r="G5" s="301">
        <f>+G6+G7</f>
        <v>2663510425</v>
      </c>
      <c r="H5" s="301">
        <f>+H6+H7</f>
        <v>0</v>
      </c>
      <c r="I5" s="301">
        <f>+I6+I7</f>
        <v>2663510425</v>
      </c>
      <c r="J5" s="301">
        <f>+J6+J7</f>
        <v>-2663510425</v>
      </c>
    </row>
    <row r="6" spans="2:10" ht="13.5" x14ac:dyDescent="0.25">
      <c r="B6" s="304">
        <v>1</v>
      </c>
      <c r="C6" s="304" t="s">
        <v>1062</v>
      </c>
      <c r="D6" s="305"/>
      <c r="E6" s="305">
        <v>0</v>
      </c>
      <c r="F6" s="305">
        <v>0</v>
      </c>
      <c r="G6" s="305">
        <v>2663510425</v>
      </c>
      <c r="H6" s="305"/>
      <c r="I6" s="305">
        <v>2663510425</v>
      </c>
      <c r="J6" s="305">
        <v>-2663510425</v>
      </c>
    </row>
    <row r="7" spans="2:10" ht="13.5" x14ac:dyDescent="0.25">
      <c r="B7" s="306">
        <v>2</v>
      </c>
      <c r="C7" s="306" t="s">
        <v>910</v>
      </c>
      <c r="D7" s="307"/>
      <c r="E7" s="307">
        <v>0</v>
      </c>
      <c r="F7" s="307">
        <v>0</v>
      </c>
      <c r="G7" s="307">
        <v>0</v>
      </c>
      <c r="H7" s="307">
        <v>0</v>
      </c>
      <c r="I7" s="307">
        <v>0</v>
      </c>
      <c r="J7" s="307">
        <v>0</v>
      </c>
    </row>
    <row r="8" spans="2:10" x14ac:dyDescent="0.25">
      <c r="B8" s="300"/>
      <c r="C8" s="300" t="s">
        <v>1133</v>
      </c>
      <c r="D8" s="301">
        <f t="shared" ref="D8:J8" si="1">SUM(D9:D27)</f>
        <v>3597903446</v>
      </c>
      <c r="E8" s="301">
        <f t="shared" si="1"/>
        <v>-27673548</v>
      </c>
      <c r="F8" s="301">
        <f t="shared" si="1"/>
        <v>3570229898</v>
      </c>
      <c r="G8" s="301">
        <f t="shared" si="1"/>
        <v>3570241898</v>
      </c>
      <c r="H8" s="301">
        <f t="shared" si="1"/>
        <v>0</v>
      </c>
      <c r="I8" s="301">
        <f t="shared" si="1"/>
        <v>3570241898</v>
      </c>
      <c r="J8" s="301">
        <f t="shared" si="1"/>
        <v>-12000</v>
      </c>
    </row>
    <row r="9" spans="2:10" ht="13.5" x14ac:dyDescent="0.25">
      <c r="B9" s="304">
        <v>3</v>
      </c>
      <c r="C9" s="304" t="s">
        <v>1075</v>
      </c>
      <c r="D9" s="305">
        <v>1059515307</v>
      </c>
      <c r="E9" s="305"/>
      <c r="F9" s="305">
        <v>1059515307</v>
      </c>
      <c r="G9" s="305">
        <v>1059515307</v>
      </c>
      <c r="H9" s="305"/>
      <c r="I9" s="305">
        <v>1059515307</v>
      </c>
      <c r="J9" s="305">
        <v>0</v>
      </c>
    </row>
    <row r="10" spans="2:10" ht="13.5" x14ac:dyDescent="0.25">
      <c r="B10" s="306">
        <v>4</v>
      </c>
      <c r="C10" s="306" t="s">
        <v>1063</v>
      </c>
      <c r="D10" s="307"/>
      <c r="E10" s="307"/>
      <c r="F10" s="307">
        <v>0</v>
      </c>
      <c r="G10" s="307"/>
      <c r="H10" s="307"/>
      <c r="I10" s="307">
        <v>0</v>
      </c>
      <c r="J10" s="307">
        <v>0</v>
      </c>
    </row>
    <row r="11" spans="2:10" ht="13.5" x14ac:dyDescent="0.25">
      <c r="B11" s="304">
        <v>5</v>
      </c>
      <c r="C11" s="304" t="s">
        <v>1071</v>
      </c>
      <c r="D11" s="305">
        <v>317744114</v>
      </c>
      <c r="E11" s="305"/>
      <c r="F11" s="305">
        <v>317744114</v>
      </c>
      <c r="G11" s="305">
        <v>317744114</v>
      </c>
      <c r="H11" s="305"/>
      <c r="I11" s="305">
        <v>317744114</v>
      </c>
      <c r="J11" s="305">
        <v>0</v>
      </c>
    </row>
    <row r="12" spans="2:10" ht="13.5" x14ac:dyDescent="0.25">
      <c r="B12" s="306">
        <v>6</v>
      </c>
      <c r="C12" s="306" t="s">
        <v>1064</v>
      </c>
      <c r="D12" s="307">
        <v>432245751</v>
      </c>
      <c r="E12" s="307">
        <v>1340451</v>
      </c>
      <c r="F12" s="307">
        <v>433586202</v>
      </c>
      <c r="G12" s="307">
        <v>433586202</v>
      </c>
      <c r="H12" s="307"/>
      <c r="I12" s="307">
        <v>433586202</v>
      </c>
      <c r="J12" s="307">
        <v>0</v>
      </c>
    </row>
    <row r="13" spans="2:10" ht="13.5" x14ac:dyDescent="0.25">
      <c r="B13" s="304">
        <v>7</v>
      </c>
      <c r="C13" s="304" t="s">
        <v>1072</v>
      </c>
      <c r="D13" s="305">
        <v>187288139</v>
      </c>
      <c r="E13" s="305"/>
      <c r="F13" s="305">
        <v>187288139</v>
      </c>
      <c r="G13" s="305">
        <v>187288139</v>
      </c>
      <c r="H13" s="305"/>
      <c r="I13" s="305">
        <v>187288139</v>
      </c>
      <c r="J13" s="305">
        <v>0</v>
      </c>
    </row>
    <row r="14" spans="2:10" ht="13.5" x14ac:dyDescent="0.25">
      <c r="B14" s="306">
        <v>8</v>
      </c>
      <c r="C14" s="306" t="s">
        <v>2879</v>
      </c>
      <c r="D14" s="307">
        <v>183803618</v>
      </c>
      <c r="E14" s="307"/>
      <c r="F14" s="307">
        <v>183803618</v>
      </c>
      <c r="G14" s="307">
        <v>183803618</v>
      </c>
      <c r="H14" s="307"/>
      <c r="I14" s="307">
        <v>183803618</v>
      </c>
      <c r="J14" s="307">
        <v>0</v>
      </c>
    </row>
    <row r="15" spans="2:10" ht="13.5" x14ac:dyDescent="0.25">
      <c r="B15" s="304">
        <v>9</v>
      </c>
      <c r="C15" s="304" t="s">
        <v>1073</v>
      </c>
      <c r="D15" s="305">
        <v>494773396</v>
      </c>
      <c r="E15" s="305"/>
      <c r="F15" s="305">
        <v>494773396</v>
      </c>
      <c r="G15" s="305">
        <v>494773396</v>
      </c>
      <c r="H15" s="305"/>
      <c r="I15" s="305">
        <v>494773396</v>
      </c>
      <c r="J15" s="305">
        <v>0</v>
      </c>
    </row>
    <row r="16" spans="2:10" ht="13.5" x14ac:dyDescent="0.25">
      <c r="B16" s="306">
        <v>10</v>
      </c>
      <c r="C16" s="306" t="s">
        <v>1135</v>
      </c>
      <c r="D16" s="307"/>
      <c r="E16" s="307"/>
      <c r="F16" s="307">
        <v>0</v>
      </c>
      <c r="G16" s="307"/>
      <c r="H16" s="307"/>
      <c r="I16" s="307">
        <v>0</v>
      </c>
      <c r="J16" s="307">
        <v>0</v>
      </c>
    </row>
    <row r="17" spans="2:11" ht="13.5" x14ac:dyDescent="0.25">
      <c r="B17" s="304">
        <v>11</v>
      </c>
      <c r="C17" s="304" t="s">
        <v>1074</v>
      </c>
      <c r="D17" s="305">
        <v>253796171</v>
      </c>
      <c r="E17" s="305">
        <v>-29009999</v>
      </c>
      <c r="F17" s="305">
        <v>224786172</v>
      </c>
      <c r="G17" s="305">
        <v>224786172</v>
      </c>
      <c r="H17" s="305"/>
      <c r="I17" s="305">
        <v>224786172</v>
      </c>
      <c r="J17" s="305">
        <v>0</v>
      </c>
    </row>
    <row r="18" spans="2:11" ht="13.5" x14ac:dyDescent="0.25">
      <c r="B18" s="306">
        <v>12</v>
      </c>
      <c r="C18" s="306" t="s">
        <v>1065</v>
      </c>
      <c r="D18" s="307">
        <v>0</v>
      </c>
      <c r="E18" s="307"/>
      <c r="F18" s="307">
        <v>0</v>
      </c>
      <c r="G18" s="307"/>
      <c r="H18" s="307"/>
      <c r="I18" s="307">
        <v>0</v>
      </c>
      <c r="J18" s="307">
        <v>0</v>
      </c>
    </row>
    <row r="19" spans="2:11" ht="13.5" x14ac:dyDescent="0.25">
      <c r="B19" s="304">
        <v>13</v>
      </c>
      <c r="C19" s="304" t="s">
        <v>1076</v>
      </c>
      <c r="D19" s="305">
        <v>0</v>
      </c>
      <c r="E19" s="305"/>
      <c r="F19" s="305">
        <v>0</v>
      </c>
      <c r="G19" s="305"/>
      <c r="H19" s="305"/>
      <c r="I19" s="305">
        <v>0</v>
      </c>
      <c r="J19" s="305">
        <v>0</v>
      </c>
    </row>
    <row r="20" spans="2:11" ht="13.5" x14ac:dyDescent="0.25">
      <c r="B20" s="306">
        <v>14</v>
      </c>
      <c r="C20" s="306" t="s">
        <v>1136</v>
      </c>
      <c r="D20" s="307">
        <v>0</v>
      </c>
      <c r="E20" s="307"/>
      <c r="F20" s="307">
        <v>0</v>
      </c>
      <c r="G20" s="307"/>
      <c r="H20" s="307"/>
      <c r="I20" s="307">
        <v>0</v>
      </c>
      <c r="J20" s="307">
        <v>0</v>
      </c>
    </row>
    <row r="21" spans="2:11" ht="13.5" x14ac:dyDescent="0.25">
      <c r="B21" s="304">
        <v>15</v>
      </c>
      <c r="C21" s="304" t="s">
        <v>1077</v>
      </c>
      <c r="D21" s="305"/>
      <c r="E21" s="305"/>
      <c r="F21" s="305">
        <v>0</v>
      </c>
      <c r="G21" s="305"/>
      <c r="H21" s="305"/>
      <c r="I21" s="305">
        <v>0</v>
      </c>
      <c r="J21" s="305">
        <v>0</v>
      </c>
    </row>
    <row r="22" spans="2:11" ht="13.5" x14ac:dyDescent="0.25">
      <c r="B22" s="306">
        <v>16</v>
      </c>
      <c r="C22" s="306" t="s">
        <v>952</v>
      </c>
      <c r="D22" s="307">
        <v>517382518</v>
      </c>
      <c r="E22" s="307">
        <v>-4000</v>
      </c>
      <c r="F22" s="307">
        <v>517378518</v>
      </c>
      <c r="G22" s="307">
        <v>517378518</v>
      </c>
      <c r="H22" s="307"/>
      <c r="I22" s="307">
        <v>517378518</v>
      </c>
      <c r="J22" s="307">
        <v>0</v>
      </c>
    </row>
    <row r="23" spans="2:11" ht="13.5" x14ac:dyDescent="0.25">
      <c r="B23" s="304">
        <v>17</v>
      </c>
      <c r="C23" s="304" t="s">
        <v>1138</v>
      </c>
      <c r="D23" s="305">
        <v>0</v>
      </c>
      <c r="E23" s="305"/>
      <c r="F23" s="305">
        <v>0</v>
      </c>
      <c r="G23" s="305"/>
      <c r="H23" s="305"/>
      <c r="I23" s="305">
        <v>0</v>
      </c>
      <c r="J23" s="305">
        <v>0</v>
      </c>
    </row>
    <row r="24" spans="2:11" ht="13.5" x14ac:dyDescent="0.25">
      <c r="B24" s="306">
        <v>18</v>
      </c>
      <c r="C24" s="306" t="s">
        <v>1771</v>
      </c>
      <c r="D24" s="307"/>
      <c r="E24" s="307"/>
      <c r="F24" s="307">
        <v>0</v>
      </c>
      <c r="G24" s="307">
        <v>12000</v>
      </c>
      <c r="H24" s="307"/>
      <c r="I24" s="307">
        <v>12000</v>
      </c>
      <c r="J24" s="307">
        <v>-12000</v>
      </c>
    </row>
    <row r="25" spans="2:11" ht="13.5" x14ac:dyDescent="0.25">
      <c r="B25" s="304">
        <v>19</v>
      </c>
      <c r="C25" s="304" t="s">
        <v>2880</v>
      </c>
      <c r="D25" s="305">
        <v>151354432</v>
      </c>
      <c r="E25" s="305"/>
      <c r="F25" s="305">
        <v>151354432</v>
      </c>
      <c r="G25" s="305">
        <v>151354432</v>
      </c>
      <c r="H25" s="305"/>
      <c r="I25" s="305">
        <v>151354432</v>
      </c>
      <c r="J25" s="305">
        <v>0</v>
      </c>
      <c r="K25" s="314"/>
    </row>
    <row r="26" spans="2:11" ht="13.5" x14ac:dyDescent="0.25">
      <c r="B26" s="306">
        <v>20</v>
      </c>
      <c r="C26" s="306" t="s">
        <v>2881</v>
      </c>
      <c r="D26" s="307">
        <v>0</v>
      </c>
      <c r="E26" s="307"/>
      <c r="F26" s="307">
        <v>0</v>
      </c>
      <c r="G26" s="307"/>
      <c r="H26" s="307"/>
      <c r="I26" s="307">
        <v>0</v>
      </c>
      <c r="J26" s="307">
        <v>0</v>
      </c>
    </row>
    <row r="27" spans="2:11" ht="13.5" x14ac:dyDescent="0.25">
      <c r="B27" s="304">
        <v>21</v>
      </c>
      <c r="C27" s="304" t="s">
        <v>910</v>
      </c>
      <c r="D27" s="305"/>
      <c r="E27" s="305"/>
      <c r="F27" s="305">
        <v>0</v>
      </c>
      <c r="G27" s="305"/>
      <c r="H27" s="305"/>
      <c r="I27" s="305">
        <v>0</v>
      </c>
      <c r="J27" s="305">
        <v>0</v>
      </c>
      <c r="K27" s="307"/>
    </row>
    <row r="28" spans="2:11" x14ac:dyDescent="0.25">
      <c r="B28" s="300"/>
      <c r="C28" s="300" t="s">
        <v>1140</v>
      </c>
      <c r="D28" s="301">
        <f>SUM(D29:D40)</f>
        <v>3150675965</v>
      </c>
      <c r="E28" s="301">
        <f t="shared" ref="E28:F28" si="2">SUM(E29:E40)</f>
        <v>-4102779471</v>
      </c>
      <c r="F28" s="301">
        <f t="shared" si="2"/>
        <v>-952103506</v>
      </c>
      <c r="G28" s="301">
        <f t="shared" ref="G28:I28" si="3">SUM(G29:G40)</f>
        <v>2076824925</v>
      </c>
      <c r="H28" s="301">
        <f t="shared" si="3"/>
        <v>-3028928431</v>
      </c>
      <c r="I28" s="301">
        <f t="shared" si="3"/>
        <v>-952103506</v>
      </c>
      <c r="J28" s="301">
        <f t="shared" ref="J28" si="4">SUM(J29:J40)</f>
        <v>0</v>
      </c>
    </row>
    <row r="29" spans="2:11" ht="13.5" x14ac:dyDescent="0.25">
      <c r="B29" s="306">
        <v>22</v>
      </c>
      <c r="C29" s="306" t="s">
        <v>1067</v>
      </c>
      <c r="D29" s="307">
        <v>0</v>
      </c>
      <c r="E29" s="307">
        <v>-5147920824</v>
      </c>
      <c r="F29" s="307">
        <v>-5147920824</v>
      </c>
      <c r="G29" s="307">
        <v>-2118992393</v>
      </c>
      <c r="H29" s="307">
        <v>-3028928431</v>
      </c>
      <c r="I29" s="307">
        <v>-5147920824</v>
      </c>
      <c r="J29" s="307">
        <v>0</v>
      </c>
    </row>
    <row r="30" spans="2:11" ht="13.5" x14ac:dyDescent="0.25">
      <c r="B30" s="304">
        <v>23</v>
      </c>
      <c r="C30" s="304" t="s">
        <v>976</v>
      </c>
      <c r="D30" s="305">
        <v>1482946171</v>
      </c>
      <c r="E30" s="305">
        <v>1045141353</v>
      </c>
      <c r="F30" s="305">
        <v>2528087524</v>
      </c>
      <c r="G30" s="305">
        <v>2528087524</v>
      </c>
      <c r="H30" s="305"/>
      <c r="I30" s="305">
        <v>2528087524</v>
      </c>
      <c r="J30" s="305">
        <v>0</v>
      </c>
    </row>
    <row r="31" spans="2:11" ht="13.5" x14ac:dyDescent="0.25">
      <c r="B31" s="306">
        <v>24</v>
      </c>
      <c r="C31" s="306" t="s">
        <v>1068</v>
      </c>
      <c r="D31" s="307">
        <v>308800000</v>
      </c>
      <c r="E31" s="307"/>
      <c r="F31" s="307">
        <v>308800000</v>
      </c>
      <c r="G31" s="307">
        <v>308800000</v>
      </c>
      <c r="H31" s="307"/>
      <c r="I31" s="307">
        <v>308800000</v>
      </c>
      <c r="J31" s="307">
        <v>0</v>
      </c>
    </row>
    <row r="32" spans="2:11" ht="13.5" x14ac:dyDescent="0.25">
      <c r="B32" s="304">
        <v>25</v>
      </c>
      <c r="C32" s="304" t="s">
        <v>985</v>
      </c>
      <c r="D32" s="305">
        <v>0</v>
      </c>
      <c r="E32" s="305"/>
      <c r="F32" s="305">
        <v>0</v>
      </c>
      <c r="G32" s="305"/>
      <c r="H32" s="305"/>
      <c r="I32" s="305">
        <v>0</v>
      </c>
      <c r="J32" s="305">
        <v>0</v>
      </c>
    </row>
    <row r="33" spans="2:10" ht="13.5" x14ac:dyDescent="0.25">
      <c r="B33" s="306">
        <v>26</v>
      </c>
      <c r="C33" s="306" t="s">
        <v>987</v>
      </c>
      <c r="D33" s="307">
        <v>0</v>
      </c>
      <c r="E33" s="307"/>
      <c r="F33" s="307">
        <v>0</v>
      </c>
      <c r="G33" s="307"/>
      <c r="H33" s="307"/>
      <c r="I33" s="307">
        <v>0</v>
      </c>
      <c r="J33" s="307">
        <v>0</v>
      </c>
    </row>
    <row r="34" spans="2:10" ht="13.5" x14ac:dyDescent="0.25">
      <c r="B34" s="304">
        <v>27</v>
      </c>
      <c r="C34" s="304" t="s">
        <v>910</v>
      </c>
      <c r="D34" s="305">
        <v>0</v>
      </c>
      <c r="E34" s="305"/>
      <c r="F34" s="305">
        <v>0</v>
      </c>
      <c r="G34" s="305"/>
      <c r="H34" s="305"/>
      <c r="I34" s="305">
        <v>0</v>
      </c>
      <c r="J34" s="305">
        <v>0</v>
      </c>
    </row>
    <row r="35" spans="2:10" ht="13.5" x14ac:dyDescent="0.25">
      <c r="B35" s="306">
        <v>28</v>
      </c>
      <c r="C35" s="306" t="s">
        <v>991</v>
      </c>
      <c r="D35" s="307">
        <v>0</v>
      </c>
      <c r="E35" s="307"/>
      <c r="F35" s="307">
        <v>0</v>
      </c>
      <c r="G35" s="307"/>
      <c r="H35" s="307"/>
      <c r="I35" s="307">
        <v>0</v>
      </c>
      <c r="J35" s="307">
        <v>0</v>
      </c>
    </row>
    <row r="36" spans="2:10" ht="13.5" x14ac:dyDescent="0.25">
      <c r="B36" s="304">
        <v>29</v>
      </c>
      <c r="C36" s="304" t="s">
        <v>1141</v>
      </c>
      <c r="D36" s="305">
        <v>0</v>
      </c>
      <c r="E36" s="305"/>
      <c r="F36" s="305">
        <v>0</v>
      </c>
      <c r="G36" s="305"/>
      <c r="H36" s="305"/>
      <c r="I36" s="305">
        <v>0</v>
      </c>
      <c r="J36" s="305">
        <v>0</v>
      </c>
    </row>
    <row r="37" spans="2:10" ht="13.5" x14ac:dyDescent="0.25">
      <c r="B37" s="306">
        <v>30</v>
      </c>
      <c r="C37" s="306" t="s">
        <v>1142</v>
      </c>
      <c r="D37" s="307">
        <v>0</v>
      </c>
      <c r="E37" s="307"/>
      <c r="F37" s="307">
        <v>0</v>
      </c>
      <c r="G37" s="307"/>
      <c r="H37" s="307"/>
      <c r="I37" s="307">
        <v>0</v>
      </c>
      <c r="J37" s="307">
        <v>0</v>
      </c>
    </row>
    <row r="38" spans="2:10" ht="13.5" x14ac:dyDescent="0.25">
      <c r="B38" s="304">
        <v>31</v>
      </c>
      <c r="C38" s="304" t="s">
        <v>993</v>
      </c>
      <c r="D38" s="305">
        <v>0</v>
      </c>
      <c r="E38" s="305"/>
      <c r="F38" s="305">
        <v>0</v>
      </c>
      <c r="G38" s="305"/>
      <c r="H38" s="305"/>
      <c r="I38" s="305">
        <v>0</v>
      </c>
      <c r="J38" s="305">
        <v>0</v>
      </c>
    </row>
    <row r="39" spans="2:10" ht="13.5" x14ac:dyDescent="0.25">
      <c r="B39" s="306">
        <v>32</v>
      </c>
      <c r="C39" s="306" t="s">
        <v>995</v>
      </c>
      <c r="D39" s="307">
        <v>0</v>
      </c>
      <c r="E39" s="307"/>
      <c r="F39" s="307">
        <v>0</v>
      </c>
      <c r="G39" s="307"/>
      <c r="H39" s="307"/>
      <c r="I39" s="307">
        <v>0</v>
      </c>
      <c r="J39" s="307">
        <v>0</v>
      </c>
    </row>
    <row r="40" spans="2:10" ht="13.5" x14ac:dyDescent="0.25">
      <c r="B40" s="304">
        <v>33</v>
      </c>
      <c r="C40" s="304" t="s">
        <v>997</v>
      </c>
      <c r="D40" s="305">
        <v>1358929794</v>
      </c>
      <c r="E40" s="305"/>
      <c r="F40" s="305">
        <v>1358929794</v>
      </c>
      <c r="G40" s="305">
        <v>1358929794</v>
      </c>
      <c r="H40" s="305"/>
      <c r="I40" s="305">
        <v>1358929794</v>
      </c>
      <c r="J40" s="305">
        <v>0</v>
      </c>
    </row>
    <row r="41" spans="2:10" x14ac:dyDescent="0.25">
      <c r="B41" s="300"/>
      <c r="C41" s="300" t="s">
        <v>1143</v>
      </c>
      <c r="D41" s="301">
        <f t="shared" ref="D41:J41" si="5">D42</f>
        <v>0</v>
      </c>
      <c r="E41" s="301">
        <f t="shared" si="5"/>
        <v>0</v>
      </c>
      <c r="F41" s="301">
        <f t="shared" si="5"/>
        <v>0</v>
      </c>
      <c r="G41" s="301">
        <f t="shared" si="5"/>
        <v>0</v>
      </c>
      <c r="H41" s="301">
        <f t="shared" si="5"/>
        <v>0</v>
      </c>
      <c r="I41" s="301">
        <f t="shared" si="5"/>
        <v>0</v>
      </c>
      <c r="J41" s="301">
        <f t="shared" si="5"/>
        <v>0</v>
      </c>
    </row>
    <row r="42" spans="2:10" ht="13.5" x14ac:dyDescent="0.25">
      <c r="B42" s="306">
        <v>34</v>
      </c>
      <c r="C42" s="306" t="s">
        <v>1000</v>
      </c>
      <c r="D42" s="307"/>
      <c r="E42" s="307">
        <v>0</v>
      </c>
      <c r="F42" s="307">
        <v>0</v>
      </c>
      <c r="G42" s="307"/>
      <c r="H42" s="307">
        <v>0</v>
      </c>
      <c r="I42" s="307">
        <v>0</v>
      </c>
      <c r="J42" s="307">
        <v>0</v>
      </c>
    </row>
    <row r="43" spans="2:10" x14ac:dyDescent="0.25">
      <c r="B43" s="300"/>
      <c r="C43" s="300" t="s">
        <v>113</v>
      </c>
      <c r="D43" s="301">
        <f t="shared" ref="D43:J43" si="6">D44+D45</f>
        <v>0</v>
      </c>
      <c r="E43" s="301">
        <f t="shared" si="6"/>
        <v>0</v>
      </c>
      <c r="F43" s="301">
        <f t="shared" si="6"/>
        <v>0</v>
      </c>
      <c r="G43" s="301">
        <f t="shared" si="6"/>
        <v>0</v>
      </c>
      <c r="H43" s="301">
        <f t="shared" si="6"/>
        <v>0</v>
      </c>
      <c r="I43" s="301">
        <f t="shared" si="6"/>
        <v>0</v>
      </c>
      <c r="J43" s="301">
        <f t="shared" si="6"/>
        <v>0</v>
      </c>
    </row>
    <row r="44" spans="2:10" ht="13.5" x14ac:dyDescent="0.25">
      <c r="B44" s="304">
        <v>35</v>
      </c>
      <c r="C44" s="304" t="s">
        <v>1003</v>
      </c>
      <c r="D44" s="305"/>
      <c r="E44" s="305">
        <v>0</v>
      </c>
      <c r="F44" s="305">
        <v>0</v>
      </c>
      <c r="G44" s="305"/>
      <c r="H44" s="305"/>
      <c r="I44" s="305">
        <v>0</v>
      </c>
      <c r="J44" s="305">
        <v>0</v>
      </c>
    </row>
    <row r="45" spans="2:10" ht="13.5" x14ac:dyDescent="0.25">
      <c r="B45" s="306">
        <v>36</v>
      </c>
      <c r="C45" s="306" t="s">
        <v>1005</v>
      </c>
      <c r="D45" s="307"/>
      <c r="E45" s="307">
        <v>0</v>
      </c>
      <c r="F45" s="307">
        <v>0</v>
      </c>
      <c r="G45" s="307"/>
      <c r="H45" s="307">
        <v>0</v>
      </c>
      <c r="I45" s="307">
        <v>0</v>
      </c>
      <c r="J45" s="307">
        <v>0</v>
      </c>
    </row>
    <row r="46" spans="2:10" x14ac:dyDescent="0.25">
      <c r="B46" s="300"/>
      <c r="C46" s="300" t="s">
        <v>2882</v>
      </c>
      <c r="D46" s="301">
        <f t="shared" ref="D46:J46" si="7">D47</f>
        <v>0</v>
      </c>
      <c r="E46" s="301">
        <f t="shared" si="7"/>
        <v>0</v>
      </c>
      <c r="F46" s="301">
        <f t="shared" si="7"/>
        <v>0</v>
      </c>
      <c r="G46" s="301">
        <f t="shared" si="7"/>
        <v>0</v>
      </c>
      <c r="H46" s="301">
        <f t="shared" si="7"/>
        <v>0</v>
      </c>
      <c r="I46" s="301">
        <f t="shared" si="7"/>
        <v>0</v>
      </c>
      <c r="J46" s="301">
        <f t="shared" si="7"/>
        <v>0</v>
      </c>
    </row>
    <row r="47" spans="2:10" ht="13.5" x14ac:dyDescent="0.25">
      <c r="B47" s="304">
        <v>37</v>
      </c>
      <c r="C47" s="304" t="s">
        <v>1008</v>
      </c>
      <c r="D47" s="305"/>
      <c r="E47" s="305">
        <v>0</v>
      </c>
      <c r="F47" s="305">
        <v>0</v>
      </c>
      <c r="G47" s="305"/>
      <c r="H47" s="305">
        <v>0</v>
      </c>
      <c r="I47" s="305">
        <v>0</v>
      </c>
      <c r="J47" s="305">
        <v>0</v>
      </c>
    </row>
    <row r="48" spans="2:10" x14ac:dyDescent="0.25">
      <c r="B48" s="300"/>
      <c r="C48" s="300" t="s">
        <v>1146</v>
      </c>
      <c r="D48" s="301">
        <f t="shared" ref="D48:J48" si="8">D49</f>
        <v>0</v>
      </c>
      <c r="E48" s="301">
        <f t="shared" si="8"/>
        <v>0</v>
      </c>
      <c r="F48" s="301">
        <f t="shared" si="8"/>
        <v>0</v>
      </c>
      <c r="G48" s="301">
        <f t="shared" si="8"/>
        <v>0</v>
      </c>
      <c r="H48" s="301">
        <f t="shared" si="8"/>
        <v>0</v>
      </c>
      <c r="I48" s="301">
        <f t="shared" si="8"/>
        <v>0</v>
      </c>
      <c r="J48" s="301">
        <f t="shared" si="8"/>
        <v>0</v>
      </c>
    </row>
    <row r="49" spans="2:10" ht="13.5" x14ac:dyDescent="0.25">
      <c r="B49" s="306">
        <v>38</v>
      </c>
      <c r="C49" s="306" t="s">
        <v>1011</v>
      </c>
      <c r="D49" s="307"/>
      <c r="E49" s="307">
        <v>0</v>
      </c>
      <c r="F49" s="307">
        <v>0</v>
      </c>
      <c r="G49" s="307">
        <v>0</v>
      </c>
      <c r="H49" s="307">
        <v>0</v>
      </c>
      <c r="I49" s="307">
        <v>0</v>
      </c>
      <c r="J49" s="307">
        <v>0</v>
      </c>
    </row>
    <row r="50" spans="2:10" x14ac:dyDescent="0.25">
      <c r="B50" s="300"/>
      <c r="C50" s="300" t="s">
        <v>2883</v>
      </c>
      <c r="D50" s="301">
        <f t="shared" ref="D50:J50" si="9">D51</f>
        <v>0</v>
      </c>
      <c r="E50" s="301">
        <f t="shared" si="9"/>
        <v>836559884</v>
      </c>
      <c r="F50" s="301">
        <f t="shared" si="9"/>
        <v>836559884</v>
      </c>
      <c r="G50" s="301">
        <f t="shared" si="9"/>
        <v>836559884</v>
      </c>
      <c r="H50" s="301">
        <f t="shared" si="9"/>
        <v>0</v>
      </c>
      <c r="I50" s="301">
        <f t="shared" si="9"/>
        <v>836559884</v>
      </c>
      <c r="J50" s="301">
        <f t="shared" si="9"/>
        <v>0</v>
      </c>
    </row>
    <row r="51" spans="2:10" ht="13.5" x14ac:dyDescent="0.25">
      <c r="B51" s="306">
        <v>39</v>
      </c>
      <c r="C51" s="306" t="s">
        <v>1069</v>
      </c>
      <c r="D51" s="307"/>
      <c r="E51" s="307">
        <v>836559884</v>
      </c>
      <c r="F51" s="307">
        <v>836559884</v>
      </c>
      <c r="G51" s="307">
        <v>836559884</v>
      </c>
      <c r="H51" s="307"/>
      <c r="I51" s="307">
        <v>836559884</v>
      </c>
      <c r="J51" s="307">
        <v>0</v>
      </c>
    </row>
    <row r="52" spans="2:10" x14ac:dyDescent="0.25">
      <c r="B52" s="300"/>
      <c r="C52" s="300" t="s">
        <v>2929</v>
      </c>
      <c r="D52" s="301">
        <f t="shared" ref="D52:J52" si="10">D53</f>
        <v>0</v>
      </c>
      <c r="E52" s="301">
        <f t="shared" si="10"/>
        <v>0</v>
      </c>
      <c r="F52" s="301">
        <f t="shared" si="10"/>
        <v>0</v>
      </c>
      <c r="G52" s="301">
        <f t="shared" si="10"/>
        <v>0</v>
      </c>
      <c r="H52" s="301">
        <f t="shared" si="10"/>
        <v>0</v>
      </c>
      <c r="I52" s="301">
        <f t="shared" si="10"/>
        <v>0</v>
      </c>
      <c r="J52" s="301">
        <f t="shared" si="10"/>
        <v>0</v>
      </c>
    </row>
    <row r="53" spans="2:10" ht="13.5" x14ac:dyDescent="0.25">
      <c r="B53" s="306">
        <v>40</v>
      </c>
      <c r="C53" s="306" t="s">
        <v>2930</v>
      </c>
      <c r="D53" s="307">
        <v>0</v>
      </c>
      <c r="E53" s="307">
        <v>0</v>
      </c>
      <c r="F53" s="307">
        <v>0</v>
      </c>
      <c r="G53" s="307">
        <v>0</v>
      </c>
      <c r="H53" s="307">
        <v>0</v>
      </c>
      <c r="I53" s="307">
        <v>0</v>
      </c>
      <c r="J53" s="307">
        <v>0</v>
      </c>
    </row>
    <row r="54" spans="2:10" x14ac:dyDescent="0.25">
      <c r="B54" s="300"/>
      <c r="C54" s="300" t="s">
        <v>1781</v>
      </c>
      <c r="D54" s="301">
        <f t="shared" ref="D54:J54" si="11">D55</f>
        <v>0</v>
      </c>
      <c r="E54" s="301">
        <f t="shared" si="11"/>
        <v>0</v>
      </c>
      <c r="F54" s="301">
        <f t="shared" si="11"/>
        <v>0</v>
      </c>
      <c r="G54" s="301">
        <f t="shared" si="11"/>
        <v>0</v>
      </c>
      <c r="H54" s="301">
        <f t="shared" si="11"/>
        <v>0</v>
      </c>
      <c r="I54" s="301">
        <f t="shared" si="11"/>
        <v>0</v>
      </c>
      <c r="J54" s="301">
        <f t="shared" si="11"/>
        <v>0</v>
      </c>
    </row>
    <row r="55" spans="2:10" ht="13.5" x14ac:dyDescent="0.25">
      <c r="B55" s="304">
        <v>41</v>
      </c>
      <c r="C55" s="304" t="s">
        <v>2931</v>
      </c>
      <c r="D55" s="305">
        <v>0</v>
      </c>
      <c r="E55" s="305">
        <v>0</v>
      </c>
      <c r="F55" s="305">
        <v>0</v>
      </c>
      <c r="G55" s="305">
        <v>0</v>
      </c>
      <c r="H55" s="305">
        <v>0</v>
      </c>
      <c r="I55" s="305">
        <v>0</v>
      </c>
      <c r="J55" s="305">
        <v>0</v>
      </c>
    </row>
    <row r="56" spans="2:10" ht="13.5" x14ac:dyDescent="0.25">
      <c r="B56" s="459" t="s">
        <v>1070</v>
      </c>
      <c r="C56" s="459"/>
      <c r="D56" s="349">
        <f t="shared" ref="D56:J56" si="12">D5+D8+D28+D41+D43+D46+D48+D50+D52+D54</f>
        <v>6748579411</v>
      </c>
      <c r="E56" s="349">
        <f t="shared" si="12"/>
        <v>-3293893135</v>
      </c>
      <c r="F56" s="349">
        <f t="shared" si="12"/>
        <v>3454686276</v>
      </c>
      <c r="G56" s="349">
        <f t="shared" si="12"/>
        <v>9147137132</v>
      </c>
      <c r="H56" s="349">
        <f t="shared" si="12"/>
        <v>-3028928431</v>
      </c>
      <c r="I56" s="349">
        <f t="shared" si="12"/>
        <v>6118208701</v>
      </c>
      <c r="J56" s="349">
        <f t="shared" si="12"/>
        <v>-2663522425</v>
      </c>
    </row>
  </sheetData>
  <mergeCells count="6">
    <mergeCell ref="J3:J4"/>
    <mergeCell ref="B56:C56"/>
    <mergeCell ref="B3:B4"/>
    <mergeCell ref="C3:C4"/>
    <mergeCell ref="D3:F3"/>
    <mergeCell ref="G3:I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J56"/>
  <sheetViews>
    <sheetView zoomScale="80" zoomScaleNormal="80" workbookViewId="0">
      <selection activeCell="C1" sqref="C1:I1"/>
    </sheetView>
  </sheetViews>
  <sheetFormatPr baseColWidth="10" defaultColWidth="45.85546875" defaultRowHeight="11.25" x14ac:dyDescent="0.25"/>
  <cols>
    <col min="1" max="1" width="3.7109375" style="309" bestFit="1" customWidth="1"/>
    <col min="2" max="2" width="2.7109375" style="296" customWidth="1"/>
    <col min="3" max="3" width="49.85546875" style="298" bestFit="1" customWidth="1"/>
    <col min="4" max="4" width="17.7109375" style="298" bestFit="1" customWidth="1"/>
    <col min="5" max="5" width="14.42578125" style="296" bestFit="1" customWidth="1"/>
    <col min="6" max="6" width="16" style="298" bestFit="1" customWidth="1"/>
    <col min="7" max="7" width="15.28515625" style="298" bestFit="1" customWidth="1"/>
    <col min="8" max="8" width="15.140625" style="298" customWidth="1"/>
    <col min="9" max="9" width="16.140625" style="298" customWidth="1"/>
    <col min="10" max="10" width="13.7109375" style="298" bestFit="1" customWidth="1"/>
    <col min="11" max="16384" width="45.85546875" style="298"/>
  </cols>
  <sheetData>
    <row r="1" spans="2:10" ht="22.5" x14ac:dyDescent="0.25">
      <c r="C1" s="743" t="s">
        <v>26</v>
      </c>
      <c r="D1" s="744" t="s">
        <v>14</v>
      </c>
      <c r="E1" s="745"/>
      <c r="F1" s="746"/>
      <c r="G1" s="747"/>
      <c r="H1" s="746" t="s">
        <v>2873</v>
      </c>
      <c r="I1" s="746">
        <v>2021</v>
      </c>
    </row>
    <row r="2" spans="2:10" x14ac:dyDescent="0.25">
      <c r="C2" s="299"/>
      <c r="E2" s="298"/>
    </row>
    <row r="3" spans="2:10" ht="13.5" x14ac:dyDescent="0.25">
      <c r="B3" s="456" t="s">
        <v>25</v>
      </c>
      <c r="C3" s="456" t="s">
        <v>902</v>
      </c>
      <c r="D3" s="456" t="s">
        <v>701</v>
      </c>
      <c r="E3" s="456"/>
      <c r="F3" s="456"/>
      <c r="G3" s="456" t="s">
        <v>2874</v>
      </c>
      <c r="H3" s="456"/>
      <c r="I3" s="456"/>
      <c r="J3" s="456" t="s">
        <v>2875</v>
      </c>
    </row>
    <row r="4" spans="2:10" ht="13.5" x14ac:dyDescent="0.25">
      <c r="B4" s="457"/>
      <c r="C4" s="457"/>
      <c r="D4" s="348" t="s">
        <v>2876</v>
      </c>
      <c r="E4" s="348" t="s">
        <v>2877</v>
      </c>
      <c r="F4" s="348" t="s">
        <v>2878</v>
      </c>
      <c r="G4" s="348" t="s">
        <v>2876</v>
      </c>
      <c r="H4" s="348" t="s">
        <v>2877</v>
      </c>
      <c r="I4" s="348" t="s">
        <v>2878</v>
      </c>
      <c r="J4" s="457"/>
    </row>
    <row r="5" spans="2:10" x14ac:dyDescent="0.25">
      <c r="B5" s="300"/>
      <c r="C5" s="300" t="s">
        <v>1132</v>
      </c>
      <c r="D5" s="301">
        <f>+D6+D7</f>
        <v>973941615</v>
      </c>
      <c r="E5" s="301">
        <f t="shared" ref="E5:F5" si="0">+E6+E7</f>
        <v>0</v>
      </c>
      <c r="F5" s="301">
        <f t="shared" si="0"/>
        <v>973941615</v>
      </c>
      <c r="G5" s="301">
        <f>+G6+G7</f>
        <v>2089455329</v>
      </c>
      <c r="H5" s="301">
        <f>+H6+H7</f>
        <v>0</v>
      </c>
      <c r="I5" s="301">
        <f>+I6+I7</f>
        <v>2089455329</v>
      </c>
      <c r="J5" s="301">
        <f>+J6+J7</f>
        <v>-1115513714</v>
      </c>
    </row>
    <row r="6" spans="2:10" ht="13.5" x14ac:dyDescent="0.25">
      <c r="B6" s="304">
        <v>1</v>
      </c>
      <c r="C6" s="304" t="s">
        <v>1062</v>
      </c>
      <c r="D6" s="311">
        <v>973941615</v>
      </c>
      <c r="E6" s="311"/>
      <c r="F6" s="311">
        <v>973941615</v>
      </c>
      <c r="G6" s="311">
        <v>2089455329</v>
      </c>
      <c r="H6" s="305"/>
      <c r="I6" s="311">
        <v>2089455329</v>
      </c>
      <c r="J6" s="305">
        <v>-1115513714</v>
      </c>
    </row>
    <row r="7" spans="2:10" ht="13.5" x14ac:dyDescent="0.25">
      <c r="B7" s="306">
        <v>2</v>
      </c>
      <c r="C7" s="306" t="s">
        <v>910</v>
      </c>
      <c r="D7" s="312"/>
      <c r="E7" s="307">
        <v>0</v>
      </c>
      <c r="F7" s="307">
        <v>0</v>
      </c>
      <c r="G7" s="312">
        <v>0</v>
      </c>
      <c r="H7" s="307">
        <v>0</v>
      </c>
      <c r="I7" s="307">
        <v>0</v>
      </c>
      <c r="J7" s="307">
        <v>0</v>
      </c>
    </row>
    <row r="8" spans="2:10" x14ac:dyDescent="0.25">
      <c r="B8" s="300"/>
      <c r="C8" s="300" t="s">
        <v>1133</v>
      </c>
      <c r="D8" s="301">
        <f t="shared" ref="D8:J8" si="1">SUM(D9:D27)</f>
        <v>5304290884</v>
      </c>
      <c r="E8" s="301">
        <f t="shared" si="1"/>
        <v>203642684</v>
      </c>
      <c r="F8" s="301">
        <f t="shared" si="1"/>
        <v>5507933568</v>
      </c>
      <c r="G8" s="301">
        <f t="shared" si="1"/>
        <v>5243074717</v>
      </c>
      <c r="H8" s="301">
        <f t="shared" si="1"/>
        <v>265243878</v>
      </c>
      <c r="I8" s="301">
        <f t="shared" si="1"/>
        <v>5508318595</v>
      </c>
      <c r="J8" s="301">
        <f t="shared" si="1"/>
        <v>-385027</v>
      </c>
    </row>
    <row r="9" spans="2:10" ht="13.5" x14ac:dyDescent="0.25">
      <c r="B9" s="304">
        <v>3</v>
      </c>
      <c r="C9" s="304" t="s">
        <v>1075</v>
      </c>
      <c r="D9" s="311"/>
      <c r="E9" s="305">
        <v>195579784</v>
      </c>
      <c r="F9" s="305">
        <v>195579784</v>
      </c>
      <c r="G9" s="305">
        <v>195579784</v>
      </c>
      <c r="H9" s="305"/>
      <c r="I9" s="305">
        <v>195579784</v>
      </c>
      <c r="J9" s="305">
        <v>0</v>
      </c>
    </row>
    <row r="10" spans="2:10" ht="13.5" x14ac:dyDescent="0.25">
      <c r="B10" s="306">
        <v>4</v>
      </c>
      <c r="C10" s="306" t="s">
        <v>1063</v>
      </c>
      <c r="D10" s="312">
        <v>1038836047</v>
      </c>
      <c r="E10" s="307"/>
      <c r="F10" s="307">
        <v>1038836047</v>
      </c>
      <c r="G10" s="312">
        <v>1038845579</v>
      </c>
      <c r="H10" s="307"/>
      <c r="I10" s="307">
        <v>1038845579</v>
      </c>
      <c r="J10" s="307">
        <v>-9532</v>
      </c>
    </row>
    <row r="11" spans="2:10" ht="13.5" x14ac:dyDescent="0.25">
      <c r="B11" s="304">
        <v>5</v>
      </c>
      <c r="C11" s="304" t="s">
        <v>1071</v>
      </c>
      <c r="D11" s="311">
        <v>386916650</v>
      </c>
      <c r="E11" s="305"/>
      <c r="F11" s="305">
        <v>386916650</v>
      </c>
      <c r="G11" s="311">
        <v>128963500</v>
      </c>
      <c r="H11" s="305">
        <v>257953150</v>
      </c>
      <c r="I11" s="305">
        <v>386916650</v>
      </c>
      <c r="J11" s="305">
        <v>0</v>
      </c>
    </row>
    <row r="12" spans="2:10" ht="13.5" x14ac:dyDescent="0.25">
      <c r="B12" s="306">
        <v>6</v>
      </c>
      <c r="C12" s="306" t="s">
        <v>1064</v>
      </c>
      <c r="D12" s="312">
        <v>1955385737</v>
      </c>
      <c r="E12" s="307"/>
      <c r="F12" s="307">
        <v>1955385737</v>
      </c>
      <c r="G12" s="312">
        <v>1955385737</v>
      </c>
      <c r="H12" s="307"/>
      <c r="I12" s="307">
        <v>1955385737</v>
      </c>
      <c r="J12" s="307">
        <v>0</v>
      </c>
    </row>
    <row r="13" spans="2:10" ht="13.5" x14ac:dyDescent="0.25">
      <c r="B13" s="304">
        <v>7</v>
      </c>
      <c r="C13" s="304" t="s">
        <v>1072</v>
      </c>
      <c r="D13" s="311">
        <v>167081523</v>
      </c>
      <c r="E13" s="305"/>
      <c r="F13" s="305">
        <v>167081523</v>
      </c>
      <c r="G13" s="311">
        <v>159790795</v>
      </c>
      <c r="H13" s="305">
        <v>7290728</v>
      </c>
      <c r="I13" s="305">
        <v>167081523</v>
      </c>
      <c r="J13" s="305">
        <v>0</v>
      </c>
    </row>
    <row r="14" spans="2:10" ht="13.5" x14ac:dyDescent="0.25">
      <c r="B14" s="306">
        <v>8</v>
      </c>
      <c r="C14" s="306" t="s">
        <v>2879</v>
      </c>
      <c r="D14" s="312">
        <v>848747857</v>
      </c>
      <c r="E14" s="307"/>
      <c r="F14" s="307">
        <v>848747857</v>
      </c>
      <c r="G14" s="312">
        <v>849123352</v>
      </c>
      <c r="H14" s="307"/>
      <c r="I14" s="307">
        <v>849123352</v>
      </c>
      <c r="J14" s="307">
        <v>-375495</v>
      </c>
    </row>
    <row r="15" spans="2:10" ht="13.5" x14ac:dyDescent="0.25">
      <c r="B15" s="304">
        <v>9</v>
      </c>
      <c r="C15" s="304" t="s">
        <v>1073</v>
      </c>
      <c r="D15" s="311">
        <v>184537572</v>
      </c>
      <c r="E15" s="305"/>
      <c r="F15" s="305">
        <v>184537572</v>
      </c>
      <c r="G15" s="311">
        <v>184537572</v>
      </c>
      <c r="H15" s="305"/>
      <c r="I15" s="305">
        <v>184537572</v>
      </c>
      <c r="J15" s="305">
        <v>0</v>
      </c>
    </row>
    <row r="16" spans="2:10" ht="13.5" x14ac:dyDescent="0.25">
      <c r="B16" s="306">
        <v>10</v>
      </c>
      <c r="C16" s="306" t="s">
        <v>1135</v>
      </c>
      <c r="D16" s="312"/>
      <c r="E16" s="307"/>
      <c r="F16" s="307">
        <v>0</v>
      </c>
      <c r="G16" s="312">
        <v>0</v>
      </c>
      <c r="H16" s="307"/>
      <c r="I16" s="307">
        <v>0</v>
      </c>
      <c r="J16" s="307">
        <v>0</v>
      </c>
    </row>
    <row r="17" spans="2:10" ht="13.5" x14ac:dyDescent="0.25">
      <c r="B17" s="304">
        <v>11</v>
      </c>
      <c r="C17" s="304" t="s">
        <v>1074</v>
      </c>
      <c r="D17" s="311">
        <v>207061099</v>
      </c>
      <c r="E17" s="305"/>
      <c r="F17" s="305">
        <v>207061099</v>
      </c>
      <c r="G17" s="311">
        <v>207061099</v>
      </c>
      <c r="H17" s="305"/>
      <c r="I17" s="305">
        <v>207061099</v>
      </c>
      <c r="J17" s="305">
        <v>0</v>
      </c>
    </row>
    <row r="18" spans="2:10" ht="13.5" x14ac:dyDescent="0.25">
      <c r="B18" s="306">
        <v>12</v>
      </c>
      <c r="C18" s="306" t="s">
        <v>1065</v>
      </c>
      <c r="D18" s="312">
        <v>1416000</v>
      </c>
      <c r="E18" s="307"/>
      <c r="F18" s="307">
        <v>1416000</v>
      </c>
      <c r="G18" s="312">
        <v>1416000</v>
      </c>
      <c r="H18" s="307"/>
      <c r="I18" s="307">
        <v>1416000</v>
      </c>
      <c r="J18" s="307">
        <v>0</v>
      </c>
    </row>
    <row r="19" spans="2:10" ht="13.5" x14ac:dyDescent="0.25">
      <c r="B19" s="304">
        <v>13</v>
      </c>
      <c r="C19" s="304" t="s">
        <v>1076</v>
      </c>
      <c r="D19" s="311"/>
      <c r="E19" s="305"/>
      <c r="F19" s="305">
        <v>0</v>
      </c>
      <c r="G19" s="311"/>
      <c r="H19" s="305"/>
      <c r="I19" s="305">
        <v>0</v>
      </c>
      <c r="J19" s="305">
        <v>0</v>
      </c>
    </row>
    <row r="20" spans="2:10" ht="13.5" x14ac:dyDescent="0.25">
      <c r="B20" s="306">
        <v>14</v>
      </c>
      <c r="C20" s="306" t="s">
        <v>1136</v>
      </c>
      <c r="D20" s="312"/>
      <c r="E20" s="307"/>
      <c r="F20" s="307">
        <v>0</v>
      </c>
      <c r="G20" s="312"/>
      <c r="H20" s="307"/>
      <c r="I20" s="307">
        <v>0</v>
      </c>
      <c r="J20" s="307">
        <v>0</v>
      </c>
    </row>
    <row r="21" spans="2:10" ht="13.5" x14ac:dyDescent="0.25">
      <c r="B21" s="304">
        <v>15</v>
      </c>
      <c r="C21" s="304" t="s">
        <v>1077</v>
      </c>
      <c r="D21" s="311"/>
      <c r="E21" s="305"/>
      <c r="F21" s="305">
        <v>0</v>
      </c>
      <c r="G21" s="311"/>
      <c r="H21" s="305"/>
      <c r="I21" s="305">
        <v>0</v>
      </c>
      <c r="J21" s="305">
        <v>0</v>
      </c>
    </row>
    <row r="22" spans="2:10" ht="13.5" x14ac:dyDescent="0.25">
      <c r="B22" s="306">
        <v>16</v>
      </c>
      <c r="C22" s="306" t="s">
        <v>952</v>
      </c>
      <c r="D22" s="312">
        <v>351948065</v>
      </c>
      <c r="E22" s="307"/>
      <c r="F22" s="307">
        <v>351948065</v>
      </c>
      <c r="G22" s="312">
        <v>351948065</v>
      </c>
      <c r="H22" s="307"/>
      <c r="I22" s="307">
        <v>351948065</v>
      </c>
      <c r="J22" s="307">
        <v>0</v>
      </c>
    </row>
    <row r="23" spans="2:10" ht="13.5" x14ac:dyDescent="0.25">
      <c r="B23" s="304">
        <v>17</v>
      </c>
      <c r="C23" s="304" t="s">
        <v>1138</v>
      </c>
      <c r="D23" s="311"/>
      <c r="E23" s="305"/>
      <c r="F23" s="305">
        <v>0</v>
      </c>
      <c r="G23" s="311"/>
      <c r="H23" s="305"/>
      <c r="I23" s="305">
        <v>0</v>
      </c>
      <c r="J23" s="305">
        <v>0</v>
      </c>
    </row>
    <row r="24" spans="2:10" ht="13.5" x14ac:dyDescent="0.25">
      <c r="B24" s="306">
        <v>18</v>
      </c>
      <c r="C24" s="306" t="s">
        <v>1771</v>
      </c>
      <c r="D24" s="312"/>
      <c r="E24" s="307">
        <v>8062900</v>
      </c>
      <c r="F24" s="307">
        <v>8062900</v>
      </c>
      <c r="G24" s="312">
        <v>8062900</v>
      </c>
      <c r="H24" s="307"/>
      <c r="I24" s="307">
        <v>8062900</v>
      </c>
      <c r="J24" s="307">
        <v>0</v>
      </c>
    </row>
    <row r="25" spans="2:10" ht="13.5" x14ac:dyDescent="0.25">
      <c r="B25" s="304">
        <v>19</v>
      </c>
      <c r="C25" s="304" t="s">
        <v>2880</v>
      </c>
      <c r="D25" s="311">
        <v>162360334</v>
      </c>
      <c r="E25" s="305"/>
      <c r="F25" s="305">
        <v>162360334</v>
      </c>
      <c r="G25" s="311">
        <v>162360334</v>
      </c>
      <c r="H25" s="305"/>
      <c r="I25" s="305">
        <v>162360334</v>
      </c>
      <c r="J25" s="305">
        <v>0</v>
      </c>
    </row>
    <row r="26" spans="2:10" ht="13.5" x14ac:dyDescent="0.25">
      <c r="B26" s="306">
        <v>20</v>
      </c>
      <c r="C26" s="306" t="s">
        <v>2881</v>
      </c>
      <c r="D26" s="312"/>
      <c r="E26" s="307"/>
      <c r="F26" s="307">
        <v>0</v>
      </c>
      <c r="G26" s="312"/>
      <c r="H26" s="307"/>
      <c r="I26" s="307">
        <v>0</v>
      </c>
      <c r="J26" s="307">
        <v>0</v>
      </c>
    </row>
    <row r="27" spans="2:10" ht="13.5" x14ac:dyDescent="0.25">
      <c r="B27" s="304">
        <v>21</v>
      </c>
      <c r="C27" s="304" t="s">
        <v>910</v>
      </c>
      <c r="D27" s="311"/>
      <c r="E27" s="305"/>
      <c r="F27" s="305">
        <v>0</v>
      </c>
      <c r="G27" s="311"/>
      <c r="H27" s="305"/>
      <c r="I27" s="305">
        <v>0</v>
      </c>
      <c r="J27" s="305">
        <v>0</v>
      </c>
    </row>
    <row r="28" spans="2:10" x14ac:dyDescent="0.25">
      <c r="B28" s="300"/>
      <c r="C28" s="300" t="s">
        <v>1140</v>
      </c>
      <c r="D28" s="301">
        <f>SUM(D29:D40)</f>
        <v>-5317784368.3699999</v>
      </c>
      <c r="E28" s="301">
        <f t="shared" ref="E28:F28" si="2">SUM(E29:E40)</f>
        <v>0</v>
      </c>
      <c r="F28" s="301">
        <f t="shared" si="2"/>
        <v>-5317784368.3699999</v>
      </c>
      <c r="G28" s="301">
        <f t="shared" ref="G28:I28" si="3">SUM(G29:G40)</f>
        <v>-3851342479</v>
      </c>
      <c r="H28" s="301">
        <f t="shared" si="3"/>
        <v>-1466441890</v>
      </c>
      <c r="I28" s="301">
        <f t="shared" si="3"/>
        <v>-5317784369</v>
      </c>
      <c r="J28" s="301">
        <f t="shared" ref="J28" si="4">SUM(J29:J40)</f>
        <v>0.62999999523162842</v>
      </c>
    </row>
    <row r="29" spans="2:10" ht="13.5" x14ac:dyDescent="0.25">
      <c r="B29" s="306">
        <v>22</v>
      </c>
      <c r="C29" s="306" t="s">
        <v>1067</v>
      </c>
      <c r="D29" s="312">
        <v>-8342368097</v>
      </c>
      <c r="E29" s="307"/>
      <c r="F29" s="307">
        <v>-8342368097</v>
      </c>
      <c r="G29" s="312">
        <v>-6875926207</v>
      </c>
      <c r="H29" s="307">
        <v>-1466441890</v>
      </c>
      <c r="I29" s="307">
        <v>-8342368097</v>
      </c>
      <c r="J29" s="307">
        <v>0</v>
      </c>
    </row>
    <row r="30" spans="2:10" ht="13.5" x14ac:dyDescent="0.25">
      <c r="B30" s="304">
        <v>23</v>
      </c>
      <c r="C30" s="304" t="s">
        <v>976</v>
      </c>
      <c r="D30" s="311">
        <v>2280345026</v>
      </c>
      <c r="E30" s="305"/>
      <c r="F30" s="305">
        <v>2280345026</v>
      </c>
      <c r="G30" s="311">
        <v>2280345026</v>
      </c>
      <c r="H30" s="305"/>
      <c r="I30" s="305">
        <v>2280345026</v>
      </c>
      <c r="J30" s="305">
        <v>0</v>
      </c>
    </row>
    <row r="31" spans="2:10" ht="13.5" x14ac:dyDescent="0.25">
      <c r="B31" s="306">
        <v>24</v>
      </c>
      <c r="C31" s="306" t="s">
        <v>1068</v>
      </c>
      <c r="D31" s="312">
        <v>93600000</v>
      </c>
      <c r="E31" s="307"/>
      <c r="F31" s="307">
        <v>93600000</v>
      </c>
      <c r="G31" s="312">
        <v>93600000</v>
      </c>
      <c r="H31" s="307"/>
      <c r="I31" s="307">
        <v>93600000</v>
      </c>
      <c r="J31" s="307">
        <v>0</v>
      </c>
    </row>
    <row r="32" spans="2:10" ht="13.5" x14ac:dyDescent="0.25">
      <c r="B32" s="304">
        <v>25</v>
      </c>
      <c r="C32" s="304" t="s">
        <v>985</v>
      </c>
      <c r="D32" s="311"/>
      <c r="E32" s="305"/>
      <c r="F32" s="305">
        <v>0</v>
      </c>
      <c r="G32" s="311"/>
      <c r="H32" s="305"/>
      <c r="I32" s="305">
        <v>0</v>
      </c>
      <c r="J32" s="305">
        <v>0</v>
      </c>
    </row>
    <row r="33" spans="2:10" ht="13.5" x14ac:dyDescent="0.25">
      <c r="B33" s="306">
        <v>26</v>
      </c>
      <c r="C33" s="306" t="s">
        <v>987</v>
      </c>
      <c r="D33" s="312"/>
      <c r="E33" s="307"/>
      <c r="F33" s="307">
        <v>0</v>
      </c>
      <c r="G33" s="312"/>
      <c r="H33" s="307"/>
      <c r="I33" s="307">
        <v>0</v>
      </c>
      <c r="J33" s="307">
        <v>0</v>
      </c>
    </row>
    <row r="34" spans="2:10" ht="13.5" x14ac:dyDescent="0.25">
      <c r="B34" s="304">
        <v>27</v>
      </c>
      <c r="C34" s="304" t="s">
        <v>910</v>
      </c>
      <c r="D34" s="311"/>
      <c r="E34" s="305"/>
      <c r="F34" s="305">
        <v>0</v>
      </c>
      <c r="G34" s="311"/>
      <c r="H34" s="305"/>
      <c r="I34" s="305">
        <v>0</v>
      </c>
      <c r="J34" s="305">
        <v>0</v>
      </c>
    </row>
    <row r="35" spans="2:10" ht="13.5" x14ac:dyDescent="0.25">
      <c r="B35" s="306">
        <v>28</v>
      </c>
      <c r="C35" s="306" t="s">
        <v>991</v>
      </c>
      <c r="D35" s="312"/>
      <c r="E35" s="307"/>
      <c r="F35" s="307">
        <v>0</v>
      </c>
      <c r="G35" s="312"/>
      <c r="H35" s="307"/>
      <c r="I35" s="307">
        <v>0</v>
      </c>
      <c r="J35" s="307">
        <v>0</v>
      </c>
    </row>
    <row r="36" spans="2:10" ht="13.5" x14ac:dyDescent="0.25">
      <c r="B36" s="304">
        <v>29</v>
      </c>
      <c r="C36" s="304" t="s">
        <v>1141</v>
      </c>
      <c r="D36" s="311"/>
      <c r="E36" s="305"/>
      <c r="F36" s="305">
        <v>0</v>
      </c>
      <c r="G36" s="311"/>
      <c r="H36" s="305"/>
      <c r="I36" s="305">
        <v>0</v>
      </c>
      <c r="J36" s="305">
        <v>0</v>
      </c>
    </row>
    <row r="37" spans="2:10" ht="13.5" x14ac:dyDescent="0.25">
      <c r="B37" s="306">
        <v>30</v>
      </c>
      <c r="C37" s="306" t="s">
        <v>1142</v>
      </c>
      <c r="D37" s="312"/>
      <c r="E37" s="307"/>
      <c r="F37" s="307">
        <v>0</v>
      </c>
      <c r="G37" s="312"/>
      <c r="H37" s="307"/>
      <c r="I37" s="307">
        <v>0</v>
      </c>
      <c r="J37" s="307">
        <v>0</v>
      </c>
    </row>
    <row r="38" spans="2:10" ht="13.5" x14ac:dyDescent="0.25">
      <c r="B38" s="304">
        <v>31</v>
      </c>
      <c r="C38" s="304" t="s">
        <v>993</v>
      </c>
      <c r="D38" s="311"/>
      <c r="E38" s="305"/>
      <c r="F38" s="305">
        <v>0</v>
      </c>
      <c r="G38" s="311"/>
      <c r="H38" s="305"/>
      <c r="I38" s="305">
        <v>0</v>
      </c>
      <c r="J38" s="305">
        <v>0</v>
      </c>
    </row>
    <row r="39" spans="2:10" ht="13.5" x14ac:dyDescent="0.25">
      <c r="B39" s="306">
        <v>32</v>
      </c>
      <c r="C39" s="306" t="s">
        <v>995</v>
      </c>
      <c r="D39" s="312"/>
      <c r="E39" s="307"/>
      <c r="F39" s="307">
        <v>0</v>
      </c>
      <c r="G39" s="312"/>
      <c r="H39" s="307"/>
      <c r="I39" s="307">
        <v>0</v>
      </c>
      <c r="J39" s="307">
        <v>0</v>
      </c>
    </row>
    <row r="40" spans="2:10" ht="13.5" x14ac:dyDescent="0.25">
      <c r="B40" s="304">
        <v>33</v>
      </c>
      <c r="C40" s="304" t="s">
        <v>997</v>
      </c>
      <c r="D40" s="311">
        <v>650638702.63</v>
      </c>
      <c r="E40" s="305"/>
      <c r="F40" s="305">
        <v>650638702.63</v>
      </c>
      <c r="G40" s="311">
        <v>650638702</v>
      </c>
      <c r="H40" s="305"/>
      <c r="I40" s="305">
        <v>650638702</v>
      </c>
      <c r="J40" s="305">
        <v>0.62999999523162842</v>
      </c>
    </row>
    <row r="41" spans="2:10" x14ac:dyDescent="0.25">
      <c r="B41" s="300"/>
      <c r="C41" s="300" t="s">
        <v>1143</v>
      </c>
      <c r="D41" s="301">
        <f t="shared" ref="D41:J41" si="5">D42</f>
        <v>0</v>
      </c>
      <c r="E41" s="301">
        <f t="shared" si="5"/>
        <v>0</v>
      </c>
      <c r="F41" s="301">
        <f t="shared" si="5"/>
        <v>0</v>
      </c>
      <c r="G41" s="301">
        <f t="shared" si="5"/>
        <v>0</v>
      </c>
      <c r="H41" s="301">
        <f t="shared" si="5"/>
        <v>0</v>
      </c>
      <c r="I41" s="301">
        <f t="shared" si="5"/>
        <v>0</v>
      </c>
      <c r="J41" s="301">
        <f t="shared" si="5"/>
        <v>0</v>
      </c>
    </row>
    <row r="42" spans="2:10" ht="13.5" x14ac:dyDescent="0.25">
      <c r="B42" s="306">
        <v>34</v>
      </c>
      <c r="C42" s="306" t="s">
        <v>1000</v>
      </c>
      <c r="D42" s="312"/>
      <c r="E42" s="307">
        <v>0</v>
      </c>
      <c r="F42" s="307">
        <v>0</v>
      </c>
      <c r="G42" s="312"/>
      <c r="H42" s="307">
        <v>0</v>
      </c>
      <c r="I42" s="307">
        <v>0</v>
      </c>
      <c r="J42" s="307">
        <v>0</v>
      </c>
    </row>
    <row r="43" spans="2:10" x14ac:dyDescent="0.25">
      <c r="B43" s="300"/>
      <c r="C43" s="300" t="s">
        <v>113</v>
      </c>
      <c r="D43" s="301">
        <f t="shared" ref="D43:J43" si="6">D44+D45</f>
        <v>0</v>
      </c>
      <c r="E43" s="301">
        <f t="shared" si="6"/>
        <v>0</v>
      </c>
      <c r="F43" s="301">
        <f t="shared" si="6"/>
        <v>0</v>
      </c>
      <c r="G43" s="301">
        <f t="shared" si="6"/>
        <v>0</v>
      </c>
      <c r="H43" s="301">
        <f t="shared" si="6"/>
        <v>0</v>
      </c>
      <c r="I43" s="301">
        <f t="shared" si="6"/>
        <v>0</v>
      </c>
      <c r="J43" s="301">
        <f t="shared" si="6"/>
        <v>0</v>
      </c>
    </row>
    <row r="44" spans="2:10" ht="13.5" x14ac:dyDescent="0.25">
      <c r="B44" s="304">
        <v>35</v>
      </c>
      <c r="C44" s="304" t="s">
        <v>1003</v>
      </c>
      <c r="D44" s="311"/>
      <c r="E44" s="305">
        <v>0</v>
      </c>
      <c r="F44" s="305">
        <v>0</v>
      </c>
      <c r="G44" s="311"/>
      <c r="H44" s="305"/>
      <c r="I44" s="305">
        <v>0</v>
      </c>
      <c r="J44" s="305">
        <v>0</v>
      </c>
    </row>
    <row r="45" spans="2:10" ht="13.5" x14ac:dyDescent="0.25">
      <c r="B45" s="306">
        <v>36</v>
      </c>
      <c r="C45" s="306" t="s">
        <v>1005</v>
      </c>
      <c r="D45" s="312"/>
      <c r="E45" s="307">
        <v>0</v>
      </c>
      <c r="F45" s="307">
        <v>0</v>
      </c>
      <c r="G45" s="312"/>
      <c r="H45" s="307">
        <v>0</v>
      </c>
      <c r="I45" s="307">
        <v>0</v>
      </c>
      <c r="J45" s="307">
        <v>0</v>
      </c>
    </row>
    <row r="46" spans="2:10" x14ac:dyDescent="0.25">
      <c r="B46" s="300"/>
      <c r="C46" s="300" t="s">
        <v>2882</v>
      </c>
      <c r="D46" s="301">
        <f t="shared" ref="D46:J46" si="7">D47</f>
        <v>16496339</v>
      </c>
      <c r="E46" s="301">
        <f t="shared" si="7"/>
        <v>-5017000</v>
      </c>
      <c r="F46" s="301">
        <f t="shared" si="7"/>
        <v>11479339</v>
      </c>
      <c r="G46" s="301">
        <f t="shared" si="7"/>
        <v>11479339</v>
      </c>
      <c r="H46" s="301">
        <f t="shared" si="7"/>
        <v>0</v>
      </c>
      <c r="I46" s="301">
        <f t="shared" si="7"/>
        <v>11479339</v>
      </c>
      <c r="J46" s="301">
        <f t="shared" si="7"/>
        <v>0</v>
      </c>
    </row>
    <row r="47" spans="2:10" ht="13.5" x14ac:dyDescent="0.25">
      <c r="B47" s="304">
        <v>37</v>
      </c>
      <c r="C47" s="304" t="s">
        <v>1008</v>
      </c>
      <c r="D47" s="311">
        <v>16496339</v>
      </c>
      <c r="E47" s="305">
        <v>-5017000</v>
      </c>
      <c r="F47" s="305">
        <v>11479339</v>
      </c>
      <c r="G47" s="311">
        <v>11479339</v>
      </c>
      <c r="H47" s="311"/>
      <c r="I47" s="305">
        <v>11479339</v>
      </c>
      <c r="J47" s="305">
        <v>0</v>
      </c>
    </row>
    <row r="48" spans="2:10" x14ac:dyDescent="0.25">
      <c r="B48" s="300"/>
      <c r="C48" s="300" t="s">
        <v>1146</v>
      </c>
      <c r="D48" s="301">
        <f t="shared" ref="D48:J48" si="8">D49</f>
        <v>5216820</v>
      </c>
      <c r="E48" s="301">
        <f t="shared" si="8"/>
        <v>0</v>
      </c>
      <c r="F48" s="301">
        <f t="shared" si="8"/>
        <v>5216820</v>
      </c>
      <c r="G48" s="301">
        <f t="shared" si="8"/>
        <v>2587291</v>
      </c>
      <c r="H48" s="301">
        <f t="shared" si="8"/>
        <v>0</v>
      </c>
      <c r="I48" s="301">
        <f t="shared" si="8"/>
        <v>2587291</v>
      </c>
      <c r="J48" s="301">
        <f t="shared" si="8"/>
        <v>2629529</v>
      </c>
    </row>
    <row r="49" spans="2:10" ht="13.5" x14ac:dyDescent="0.25">
      <c r="B49" s="306">
        <v>38</v>
      </c>
      <c r="C49" s="306" t="s">
        <v>1011</v>
      </c>
      <c r="D49" s="312">
        <v>5216820</v>
      </c>
      <c r="E49" s="307"/>
      <c r="F49" s="307">
        <v>5216820</v>
      </c>
      <c r="G49" s="312">
        <v>2587291</v>
      </c>
      <c r="H49" s="307"/>
      <c r="I49" s="307">
        <v>2587291</v>
      </c>
      <c r="J49" s="307">
        <v>2629529</v>
      </c>
    </row>
    <row r="50" spans="2:10" x14ac:dyDescent="0.25">
      <c r="B50" s="300"/>
      <c r="C50" s="300" t="s">
        <v>2883</v>
      </c>
      <c r="D50" s="301">
        <f t="shared" ref="D50:J50" si="9">D51</f>
        <v>672058486</v>
      </c>
      <c r="E50" s="301">
        <f t="shared" si="9"/>
        <v>0</v>
      </c>
      <c r="F50" s="301">
        <f t="shared" si="9"/>
        <v>672058486</v>
      </c>
      <c r="G50" s="301">
        <f t="shared" si="9"/>
        <v>0</v>
      </c>
      <c r="H50" s="301">
        <f t="shared" si="9"/>
        <v>672058486</v>
      </c>
      <c r="I50" s="301">
        <f t="shared" si="9"/>
        <v>672058486</v>
      </c>
      <c r="J50" s="301">
        <f t="shared" si="9"/>
        <v>0</v>
      </c>
    </row>
    <row r="51" spans="2:10" ht="13.5" x14ac:dyDescent="0.25">
      <c r="B51" s="304">
        <v>39</v>
      </c>
      <c r="C51" s="304" t="s">
        <v>1069</v>
      </c>
      <c r="D51" s="311">
        <v>672058486</v>
      </c>
      <c r="E51" s="305"/>
      <c r="F51" s="305">
        <v>672058486</v>
      </c>
      <c r="G51" s="311"/>
      <c r="H51" s="305">
        <v>672058486</v>
      </c>
      <c r="I51" s="305">
        <v>672058486</v>
      </c>
      <c r="J51" s="305">
        <v>0</v>
      </c>
    </row>
    <row r="52" spans="2:10" x14ac:dyDescent="0.25">
      <c r="B52" s="300"/>
      <c r="C52" s="300" t="s">
        <v>2929</v>
      </c>
      <c r="D52" s="301">
        <f t="shared" ref="D52:J52" si="10">D53</f>
        <v>0</v>
      </c>
      <c r="E52" s="301">
        <f t="shared" si="10"/>
        <v>0</v>
      </c>
      <c r="F52" s="301">
        <f t="shared" si="10"/>
        <v>0</v>
      </c>
      <c r="G52" s="301">
        <f t="shared" si="10"/>
        <v>0</v>
      </c>
      <c r="H52" s="301">
        <f t="shared" si="10"/>
        <v>0</v>
      </c>
      <c r="I52" s="301">
        <f t="shared" si="10"/>
        <v>0</v>
      </c>
      <c r="J52" s="301">
        <f t="shared" si="10"/>
        <v>0</v>
      </c>
    </row>
    <row r="53" spans="2:10" ht="13.5" x14ac:dyDescent="0.25">
      <c r="B53" s="306">
        <v>40</v>
      </c>
      <c r="C53" s="306" t="s">
        <v>2930</v>
      </c>
      <c r="D53" s="307">
        <v>0</v>
      </c>
      <c r="E53" s="307">
        <v>0</v>
      </c>
      <c r="F53" s="307">
        <v>0</v>
      </c>
      <c r="G53" s="307">
        <v>0</v>
      </c>
      <c r="H53" s="307">
        <v>0</v>
      </c>
      <c r="I53" s="307">
        <v>0</v>
      </c>
      <c r="J53" s="307">
        <v>0</v>
      </c>
    </row>
    <row r="54" spans="2:10" x14ac:dyDescent="0.25">
      <c r="B54" s="300"/>
      <c r="C54" s="300" t="s">
        <v>1781</v>
      </c>
      <c r="D54" s="301">
        <f t="shared" ref="D54:J54" si="11">D55</f>
        <v>28326375</v>
      </c>
      <c r="E54" s="301">
        <f t="shared" si="11"/>
        <v>0</v>
      </c>
      <c r="F54" s="301">
        <f t="shared" si="11"/>
        <v>28326375</v>
      </c>
      <c r="G54" s="301">
        <f t="shared" si="11"/>
        <v>28326375</v>
      </c>
      <c r="H54" s="301">
        <f t="shared" si="11"/>
        <v>0</v>
      </c>
      <c r="I54" s="301">
        <f t="shared" si="11"/>
        <v>28326375</v>
      </c>
      <c r="J54" s="301">
        <f t="shared" si="11"/>
        <v>0</v>
      </c>
    </row>
    <row r="55" spans="2:10" ht="13.5" x14ac:dyDescent="0.25">
      <c r="B55" s="304">
        <v>41</v>
      </c>
      <c r="C55" s="304" t="s">
        <v>2931</v>
      </c>
      <c r="D55" s="311">
        <v>28326375</v>
      </c>
      <c r="E55" s="305">
        <v>0</v>
      </c>
      <c r="F55" s="305">
        <v>28326375</v>
      </c>
      <c r="G55" s="311">
        <v>28326375</v>
      </c>
      <c r="H55" s="305">
        <v>0</v>
      </c>
      <c r="I55" s="305">
        <v>28326375</v>
      </c>
      <c r="J55" s="305">
        <v>0</v>
      </c>
    </row>
    <row r="56" spans="2:10" ht="13.5" x14ac:dyDescent="0.25">
      <c r="B56" s="459" t="s">
        <v>1070</v>
      </c>
      <c r="C56" s="459"/>
      <c r="D56" s="349">
        <f t="shared" ref="D56:J56" si="12">D5+D8+D28+D41+D43+D46+D48+D50+D52+D54</f>
        <v>1682546150.6300001</v>
      </c>
      <c r="E56" s="349">
        <f t="shared" si="12"/>
        <v>198625684</v>
      </c>
      <c r="F56" s="349">
        <f t="shared" si="12"/>
        <v>1881171834.6300001</v>
      </c>
      <c r="G56" s="349">
        <f t="shared" si="12"/>
        <v>3523580572</v>
      </c>
      <c r="H56" s="349">
        <f t="shared" si="12"/>
        <v>-529139526</v>
      </c>
      <c r="I56" s="349">
        <f t="shared" si="12"/>
        <v>2994441046</v>
      </c>
      <c r="J56" s="349">
        <f t="shared" si="12"/>
        <v>-1113269211.3699999</v>
      </c>
    </row>
  </sheetData>
  <mergeCells count="6">
    <mergeCell ref="J3:J4"/>
    <mergeCell ref="B56:C56"/>
    <mergeCell ref="B3:B4"/>
    <mergeCell ref="C3:C4"/>
    <mergeCell ref="D3:F3"/>
    <mergeCell ref="G3:I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L56"/>
  <sheetViews>
    <sheetView zoomScale="80" zoomScaleNormal="80" workbookViewId="0">
      <selection activeCell="C1" sqref="C1:I1"/>
    </sheetView>
  </sheetViews>
  <sheetFormatPr baseColWidth="10" defaultColWidth="45.85546875" defaultRowHeight="11.25" x14ac:dyDescent="0.25"/>
  <cols>
    <col min="1" max="1" width="3.7109375" style="309" bestFit="1" customWidth="1"/>
    <col min="2" max="2" width="2.7109375" style="296" customWidth="1"/>
    <col min="3" max="3" width="49.85546875" style="298" bestFit="1" customWidth="1"/>
    <col min="4" max="4" width="18.140625" style="298" bestFit="1" customWidth="1"/>
    <col min="5" max="5" width="13.42578125" style="296" bestFit="1" customWidth="1"/>
    <col min="6" max="7" width="15" style="298" bestFit="1" customWidth="1"/>
    <col min="8" max="8" width="15.140625" style="298" customWidth="1"/>
    <col min="9" max="9" width="16.140625" style="298" customWidth="1"/>
    <col min="10" max="10" width="13.7109375" style="298" bestFit="1" customWidth="1"/>
    <col min="11" max="16384" width="45.85546875" style="298"/>
  </cols>
  <sheetData>
    <row r="1" spans="2:10" ht="22.5" x14ac:dyDescent="0.25">
      <c r="C1" s="743" t="s">
        <v>26</v>
      </c>
      <c r="D1" s="744" t="s">
        <v>20</v>
      </c>
      <c r="E1" s="745"/>
      <c r="F1" s="746"/>
      <c r="G1" s="747"/>
      <c r="H1" s="746" t="s">
        <v>2873</v>
      </c>
      <c r="I1" s="746">
        <v>2021</v>
      </c>
    </row>
    <row r="2" spans="2:10" x14ac:dyDescent="0.25">
      <c r="C2" s="299"/>
      <c r="E2" s="298"/>
    </row>
    <row r="3" spans="2:10" ht="13.5" x14ac:dyDescent="0.25">
      <c r="B3" s="456" t="s">
        <v>25</v>
      </c>
      <c r="C3" s="456" t="s">
        <v>902</v>
      </c>
      <c r="D3" s="456" t="s">
        <v>701</v>
      </c>
      <c r="E3" s="456"/>
      <c r="F3" s="456"/>
      <c r="G3" s="456" t="s">
        <v>2874</v>
      </c>
      <c r="H3" s="456"/>
      <c r="I3" s="456"/>
      <c r="J3" s="456" t="s">
        <v>2875</v>
      </c>
    </row>
    <row r="4" spans="2:10" ht="13.5" x14ac:dyDescent="0.25">
      <c r="B4" s="457"/>
      <c r="C4" s="457"/>
      <c r="D4" s="348" t="s">
        <v>2876</v>
      </c>
      <c r="E4" s="348" t="s">
        <v>2877</v>
      </c>
      <c r="F4" s="348" t="s">
        <v>2878</v>
      </c>
      <c r="G4" s="348" t="s">
        <v>2876</v>
      </c>
      <c r="H4" s="348" t="s">
        <v>2877</v>
      </c>
      <c r="I4" s="348" t="s">
        <v>2878</v>
      </c>
      <c r="J4" s="457"/>
    </row>
    <row r="5" spans="2:10" x14ac:dyDescent="0.25">
      <c r="B5" s="300"/>
      <c r="C5" s="300" t="s">
        <v>1132</v>
      </c>
      <c r="D5" s="301">
        <f>+D6+D7</f>
        <v>100771750</v>
      </c>
      <c r="E5" s="301">
        <f t="shared" ref="E5:F5" si="0">+E6+E7</f>
        <v>1318674</v>
      </c>
      <c r="F5" s="301">
        <f t="shared" si="0"/>
        <v>102090424</v>
      </c>
      <c r="G5" s="301">
        <f>+G6+G7</f>
        <v>113242000</v>
      </c>
      <c r="H5" s="301">
        <f>+H6+H7</f>
        <v>0</v>
      </c>
      <c r="I5" s="301">
        <f>+I6+I7</f>
        <v>113242000</v>
      </c>
      <c r="J5" s="301">
        <f>+J6+J7</f>
        <v>-11151576</v>
      </c>
    </row>
    <row r="6" spans="2:10" ht="13.5" x14ac:dyDescent="0.25">
      <c r="B6" s="304">
        <v>1</v>
      </c>
      <c r="C6" s="304" t="s">
        <v>1062</v>
      </c>
      <c r="D6" s="311">
        <v>100771750</v>
      </c>
      <c r="E6" s="311">
        <v>1318674</v>
      </c>
      <c r="F6" s="311">
        <v>102090424</v>
      </c>
      <c r="G6" s="311">
        <v>113242000</v>
      </c>
      <c r="H6" s="305"/>
      <c r="I6" s="311">
        <v>113242000</v>
      </c>
      <c r="J6" s="305">
        <v>-11151576</v>
      </c>
    </row>
    <row r="7" spans="2:10" ht="13.5" x14ac:dyDescent="0.25">
      <c r="B7" s="306">
        <v>2</v>
      </c>
      <c r="C7" s="306" t="s">
        <v>910</v>
      </c>
      <c r="D7" s="312"/>
      <c r="E7" s="307">
        <v>0</v>
      </c>
      <c r="F7" s="307">
        <v>0</v>
      </c>
      <c r="G7" s="312"/>
      <c r="H7" s="307">
        <v>0</v>
      </c>
      <c r="I7" s="307">
        <v>0</v>
      </c>
      <c r="J7" s="307">
        <v>0</v>
      </c>
    </row>
    <row r="8" spans="2:10" x14ac:dyDescent="0.25">
      <c r="B8" s="300"/>
      <c r="C8" s="300" t="s">
        <v>1133</v>
      </c>
      <c r="D8" s="301">
        <f t="shared" ref="D8:J8" si="1">SUM(D9:D27)</f>
        <v>1323937500.5</v>
      </c>
      <c r="E8" s="301">
        <f t="shared" si="1"/>
        <v>0</v>
      </c>
      <c r="F8" s="301">
        <f t="shared" si="1"/>
        <v>1323937500.5</v>
      </c>
      <c r="G8" s="301">
        <f t="shared" si="1"/>
        <v>1323937503</v>
      </c>
      <c r="H8" s="301">
        <f t="shared" si="1"/>
        <v>0</v>
      </c>
      <c r="I8" s="301">
        <f t="shared" si="1"/>
        <v>1323937503</v>
      </c>
      <c r="J8" s="301">
        <f t="shared" si="1"/>
        <v>-2.5</v>
      </c>
    </row>
    <row r="9" spans="2:10" ht="13.5" x14ac:dyDescent="0.25">
      <c r="B9" s="304">
        <v>3</v>
      </c>
      <c r="C9" s="304" t="s">
        <v>1075</v>
      </c>
      <c r="D9" s="311">
        <v>0</v>
      </c>
      <c r="E9" s="305"/>
      <c r="F9" s="305">
        <v>0</v>
      </c>
      <c r="G9" s="305">
        <v>0</v>
      </c>
      <c r="H9" s="305"/>
      <c r="I9" s="305">
        <v>0</v>
      </c>
      <c r="J9" s="305">
        <v>0</v>
      </c>
    </row>
    <row r="10" spans="2:10" ht="13.5" x14ac:dyDescent="0.25">
      <c r="B10" s="306">
        <v>4</v>
      </c>
      <c r="C10" s="306" t="s">
        <v>1063</v>
      </c>
      <c r="D10" s="312">
        <v>8208582</v>
      </c>
      <c r="E10" s="307"/>
      <c r="F10" s="307">
        <v>8208582</v>
      </c>
      <c r="G10" s="312">
        <v>8208582</v>
      </c>
      <c r="H10" s="307"/>
      <c r="I10" s="307">
        <v>8208582</v>
      </c>
      <c r="J10" s="307">
        <v>0</v>
      </c>
    </row>
    <row r="11" spans="2:10" ht="13.5" x14ac:dyDescent="0.25">
      <c r="B11" s="304">
        <v>5</v>
      </c>
      <c r="C11" s="304" t="s">
        <v>1071</v>
      </c>
      <c r="D11" s="311">
        <v>1308675287.5</v>
      </c>
      <c r="E11" s="305"/>
      <c r="F11" s="305">
        <v>1308675287.5</v>
      </c>
      <c r="G11" s="311">
        <v>1308675288</v>
      </c>
      <c r="H11" s="305"/>
      <c r="I11" s="305">
        <v>1308675288</v>
      </c>
      <c r="J11" s="305">
        <v>-0.5</v>
      </c>
    </row>
    <row r="12" spans="2:10" ht="13.5" x14ac:dyDescent="0.25">
      <c r="B12" s="306">
        <v>6</v>
      </c>
      <c r="C12" s="306" t="s">
        <v>1064</v>
      </c>
      <c r="D12" s="312">
        <v>112000</v>
      </c>
      <c r="E12" s="307"/>
      <c r="F12" s="307">
        <v>112000</v>
      </c>
      <c r="G12" s="312">
        <v>112002</v>
      </c>
      <c r="H12" s="307"/>
      <c r="I12" s="307">
        <v>112002</v>
      </c>
      <c r="J12" s="307">
        <v>-2</v>
      </c>
    </row>
    <row r="13" spans="2:10" ht="13.5" x14ac:dyDescent="0.25">
      <c r="B13" s="304">
        <v>7</v>
      </c>
      <c r="C13" s="304" t="s">
        <v>1072</v>
      </c>
      <c r="D13" s="311">
        <v>1088286</v>
      </c>
      <c r="E13" s="305"/>
      <c r="F13" s="305">
        <v>1088286</v>
      </c>
      <c r="G13" s="311">
        <v>1088286</v>
      </c>
      <c r="H13" s="305"/>
      <c r="I13" s="305">
        <v>1088286</v>
      </c>
      <c r="J13" s="305">
        <v>0</v>
      </c>
    </row>
    <row r="14" spans="2:10" ht="13.5" x14ac:dyDescent="0.25">
      <c r="B14" s="306">
        <v>8</v>
      </c>
      <c r="C14" s="306" t="s">
        <v>2879</v>
      </c>
      <c r="D14" s="312">
        <v>66667</v>
      </c>
      <c r="E14" s="307"/>
      <c r="F14" s="307">
        <v>66667</v>
      </c>
      <c r="G14" s="312">
        <v>66667</v>
      </c>
      <c r="H14" s="307"/>
      <c r="I14" s="307">
        <v>66667</v>
      </c>
      <c r="J14" s="307">
        <v>0</v>
      </c>
    </row>
    <row r="15" spans="2:10" ht="13.5" x14ac:dyDescent="0.25">
      <c r="B15" s="304">
        <v>9</v>
      </c>
      <c r="C15" s="304" t="s">
        <v>1073</v>
      </c>
      <c r="D15" s="311">
        <v>124447</v>
      </c>
      <c r="E15" s="305"/>
      <c r="F15" s="305">
        <v>124447</v>
      </c>
      <c r="G15" s="311">
        <v>124447</v>
      </c>
      <c r="H15" s="305"/>
      <c r="I15" s="305">
        <v>124447</v>
      </c>
      <c r="J15" s="305">
        <v>0</v>
      </c>
    </row>
    <row r="16" spans="2:10" ht="13.5" x14ac:dyDescent="0.25">
      <c r="B16" s="306">
        <v>10</v>
      </c>
      <c r="C16" s="306" t="s">
        <v>1135</v>
      </c>
      <c r="D16" s="312"/>
      <c r="E16" s="307"/>
      <c r="F16" s="307">
        <v>0</v>
      </c>
      <c r="G16" s="312">
        <v>0</v>
      </c>
      <c r="H16" s="307"/>
      <c r="I16" s="307">
        <v>0</v>
      </c>
      <c r="J16" s="307">
        <v>0</v>
      </c>
    </row>
    <row r="17" spans="2:10" ht="13.5" x14ac:dyDescent="0.25">
      <c r="B17" s="304">
        <v>11</v>
      </c>
      <c r="C17" s="304" t="s">
        <v>1074</v>
      </c>
      <c r="D17" s="311">
        <v>2034628</v>
      </c>
      <c r="E17" s="305"/>
      <c r="F17" s="305">
        <v>2034628</v>
      </c>
      <c r="G17" s="311">
        <v>2034628</v>
      </c>
      <c r="H17" s="305"/>
      <c r="I17" s="305">
        <v>2034628</v>
      </c>
      <c r="J17" s="305">
        <v>0</v>
      </c>
    </row>
    <row r="18" spans="2:10" ht="13.5" x14ac:dyDescent="0.25">
      <c r="B18" s="306">
        <v>12</v>
      </c>
      <c r="C18" s="306" t="s">
        <v>1065</v>
      </c>
      <c r="D18" s="312">
        <v>727125</v>
      </c>
      <c r="E18" s="307"/>
      <c r="F18" s="307">
        <v>727125</v>
      </c>
      <c r="G18" s="312">
        <v>727125</v>
      </c>
      <c r="H18" s="307"/>
      <c r="I18" s="307">
        <v>727125</v>
      </c>
      <c r="J18" s="307">
        <v>0</v>
      </c>
    </row>
    <row r="19" spans="2:10" ht="13.5" x14ac:dyDescent="0.25">
      <c r="B19" s="304">
        <v>13</v>
      </c>
      <c r="C19" s="304" t="s">
        <v>1076</v>
      </c>
      <c r="D19" s="311"/>
      <c r="E19" s="305"/>
      <c r="F19" s="305">
        <v>0</v>
      </c>
      <c r="G19" s="311"/>
      <c r="H19" s="305"/>
      <c r="I19" s="305">
        <v>0</v>
      </c>
      <c r="J19" s="305">
        <v>0</v>
      </c>
    </row>
    <row r="20" spans="2:10" ht="13.5" x14ac:dyDescent="0.25">
      <c r="B20" s="306">
        <v>14</v>
      </c>
      <c r="C20" s="306" t="s">
        <v>1136</v>
      </c>
      <c r="D20" s="312"/>
      <c r="E20" s="307"/>
      <c r="F20" s="307">
        <v>0</v>
      </c>
      <c r="G20" s="312"/>
      <c r="H20" s="307"/>
      <c r="I20" s="307">
        <v>0</v>
      </c>
      <c r="J20" s="307">
        <v>0</v>
      </c>
    </row>
    <row r="21" spans="2:10" ht="13.5" x14ac:dyDescent="0.25">
      <c r="B21" s="304">
        <v>15</v>
      </c>
      <c r="C21" s="304" t="s">
        <v>1077</v>
      </c>
      <c r="D21" s="311"/>
      <c r="E21" s="305"/>
      <c r="F21" s="305">
        <v>0</v>
      </c>
      <c r="G21" s="311"/>
      <c r="H21" s="305"/>
      <c r="I21" s="305">
        <v>0</v>
      </c>
      <c r="J21" s="305">
        <v>0</v>
      </c>
    </row>
    <row r="22" spans="2:10" ht="13.5" x14ac:dyDescent="0.25">
      <c r="B22" s="306">
        <v>16</v>
      </c>
      <c r="C22" s="306" t="s">
        <v>952</v>
      </c>
      <c r="D22" s="312">
        <v>2900478</v>
      </c>
      <c r="E22" s="307">
        <v>-470942</v>
      </c>
      <c r="F22" s="307">
        <v>2429536</v>
      </c>
      <c r="G22" s="312">
        <v>2429536</v>
      </c>
      <c r="H22" s="307"/>
      <c r="I22" s="307">
        <v>2429536</v>
      </c>
      <c r="J22" s="307">
        <v>0</v>
      </c>
    </row>
    <row r="23" spans="2:10" ht="13.5" x14ac:dyDescent="0.25">
      <c r="B23" s="304">
        <v>17</v>
      </c>
      <c r="C23" s="304" t="s">
        <v>1138</v>
      </c>
      <c r="D23" s="311"/>
      <c r="E23" s="305"/>
      <c r="F23" s="305">
        <v>0</v>
      </c>
      <c r="G23" s="311"/>
      <c r="H23" s="305"/>
      <c r="I23" s="305">
        <v>0</v>
      </c>
      <c r="J23" s="305">
        <v>0</v>
      </c>
    </row>
    <row r="24" spans="2:10" ht="13.5" x14ac:dyDescent="0.25">
      <c r="B24" s="306">
        <v>18</v>
      </c>
      <c r="C24" s="306" t="s">
        <v>1771</v>
      </c>
      <c r="D24" s="312"/>
      <c r="E24" s="307"/>
      <c r="F24" s="307">
        <v>0</v>
      </c>
      <c r="G24" s="312"/>
      <c r="H24" s="307"/>
      <c r="I24" s="307">
        <v>0</v>
      </c>
      <c r="J24" s="307">
        <v>0</v>
      </c>
    </row>
    <row r="25" spans="2:10" ht="13.5" x14ac:dyDescent="0.25">
      <c r="B25" s="304">
        <v>19</v>
      </c>
      <c r="C25" s="304" t="s">
        <v>2880</v>
      </c>
      <c r="D25" s="311"/>
      <c r="E25" s="305">
        <v>470942</v>
      </c>
      <c r="F25" s="305">
        <v>470942</v>
      </c>
      <c r="G25" s="311">
        <v>470942</v>
      </c>
      <c r="H25" s="305"/>
      <c r="I25" s="305">
        <v>470942</v>
      </c>
      <c r="J25" s="305">
        <v>0</v>
      </c>
    </row>
    <row r="26" spans="2:10" ht="13.5" x14ac:dyDescent="0.25">
      <c r="B26" s="306">
        <v>21</v>
      </c>
      <c r="C26" s="306" t="s">
        <v>2881</v>
      </c>
      <c r="D26" s="312"/>
      <c r="E26" s="307"/>
      <c r="F26" s="307">
        <v>0</v>
      </c>
      <c r="G26" s="312"/>
      <c r="H26" s="307"/>
      <c r="I26" s="307">
        <v>0</v>
      </c>
      <c r="J26" s="307">
        <v>0</v>
      </c>
    </row>
    <row r="27" spans="2:10" ht="13.5" x14ac:dyDescent="0.25">
      <c r="B27" s="304">
        <v>21</v>
      </c>
      <c r="C27" s="304" t="s">
        <v>910</v>
      </c>
      <c r="D27" s="311"/>
      <c r="E27" s="305"/>
      <c r="F27" s="305">
        <v>0</v>
      </c>
      <c r="G27" s="311"/>
      <c r="H27" s="305"/>
      <c r="I27" s="305">
        <v>0</v>
      </c>
      <c r="J27" s="305">
        <v>0</v>
      </c>
    </row>
    <row r="28" spans="2:10" x14ac:dyDescent="0.25">
      <c r="B28" s="300"/>
      <c r="C28" s="300" t="s">
        <v>1140</v>
      </c>
      <c r="D28" s="301">
        <f>SUM(D29:D40)</f>
        <v>973795768</v>
      </c>
      <c r="E28" s="301">
        <f t="shared" ref="E28:F28" si="2">SUM(E29:E40)</f>
        <v>130395201</v>
      </c>
      <c r="F28" s="301">
        <f t="shared" si="2"/>
        <v>1104190969</v>
      </c>
      <c r="G28" s="301">
        <f t="shared" ref="G28:I28" si="3">SUM(G29:G40)</f>
        <v>1104190969</v>
      </c>
      <c r="H28" s="301">
        <f t="shared" si="3"/>
        <v>0</v>
      </c>
      <c r="I28" s="301">
        <f t="shared" si="3"/>
        <v>1104190969</v>
      </c>
      <c r="J28" s="301">
        <f t="shared" ref="J28" si="4">SUM(J29:J40)</f>
        <v>0</v>
      </c>
    </row>
    <row r="29" spans="2:10" ht="13.5" x14ac:dyDescent="0.25">
      <c r="B29" s="306">
        <v>22</v>
      </c>
      <c r="C29" s="306" t="s">
        <v>1067</v>
      </c>
      <c r="D29" s="312"/>
      <c r="E29" s="307"/>
      <c r="F29" s="307">
        <v>0</v>
      </c>
      <c r="G29" s="312"/>
      <c r="H29" s="307"/>
      <c r="I29" s="307">
        <v>0</v>
      </c>
      <c r="J29" s="307">
        <v>0</v>
      </c>
    </row>
    <row r="30" spans="2:10" ht="13.5" x14ac:dyDescent="0.25">
      <c r="B30" s="304">
        <v>23</v>
      </c>
      <c r="C30" s="304" t="s">
        <v>976</v>
      </c>
      <c r="D30" s="311">
        <v>104904728</v>
      </c>
      <c r="E30" s="305">
        <v>104904729</v>
      </c>
      <c r="F30" s="305">
        <v>209809457</v>
      </c>
      <c r="G30" s="311">
        <v>209809457</v>
      </c>
      <c r="H30" s="305"/>
      <c r="I30" s="305">
        <v>209809457</v>
      </c>
      <c r="J30" s="305">
        <v>0</v>
      </c>
    </row>
    <row r="31" spans="2:10" ht="13.5" x14ac:dyDescent="0.25">
      <c r="B31" s="306">
        <v>24</v>
      </c>
      <c r="C31" s="306" t="s">
        <v>1068</v>
      </c>
      <c r="D31" s="312">
        <v>30000000</v>
      </c>
      <c r="E31" s="307">
        <v>-15000000</v>
      </c>
      <c r="F31" s="307">
        <v>15000000</v>
      </c>
      <c r="G31" s="312">
        <v>15000000</v>
      </c>
      <c r="H31" s="307"/>
      <c r="I31" s="307">
        <v>15000000</v>
      </c>
      <c r="J31" s="307">
        <v>0</v>
      </c>
    </row>
    <row r="32" spans="2:10" ht="13.5" x14ac:dyDescent="0.25">
      <c r="B32" s="304">
        <v>25</v>
      </c>
      <c r="C32" s="304" t="s">
        <v>985</v>
      </c>
      <c r="D32" s="311"/>
      <c r="E32" s="305"/>
      <c r="F32" s="305">
        <v>0</v>
      </c>
      <c r="G32" s="311"/>
      <c r="H32" s="305"/>
      <c r="I32" s="305">
        <v>0</v>
      </c>
      <c r="J32" s="305">
        <v>0</v>
      </c>
    </row>
    <row r="33" spans="2:10" ht="13.5" x14ac:dyDescent="0.25">
      <c r="B33" s="306">
        <v>26</v>
      </c>
      <c r="C33" s="306" t="s">
        <v>987</v>
      </c>
      <c r="D33" s="312"/>
      <c r="E33" s="307">
        <v>30000000</v>
      </c>
      <c r="F33" s="307">
        <v>30000000</v>
      </c>
      <c r="G33" s="312">
        <v>30000000</v>
      </c>
      <c r="H33" s="307"/>
      <c r="I33" s="307">
        <v>30000000</v>
      </c>
      <c r="J33" s="307">
        <v>0</v>
      </c>
    </row>
    <row r="34" spans="2:10" ht="13.5" x14ac:dyDescent="0.25">
      <c r="B34" s="304">
        <v>27</v>
      </c>
      <c r="C34" s="304" t="s">
        <v>910</v>
      </c>
      <c r="D34" s="311">
        <v>85799617</v>
      </c>
      <c r="E34" s="305">
        <v>10490472</v>
      </c>
      <c r="F34" s="305">
        <v>96290089</v>
      </c>
      <c r="G34" s="311">
        <v>96290089</v>
      </c>
      <c r="H34" s="305"/>
      <c r="I34" s="305">
        <v>96290089</v>
      </c>
      <c r="J34" s="305">
        <v>0</v>
      </c>
    </row>
    <row r="35" spans="2:10" ht="13.5" x14ac:dyDescent="0.25">
      <c r="B35" s="306">
        <v>28</v>
      </c>
      <c r="C35" s="306" t="s">
        <v>991</v>
      </c>
      <c r="D35" s="312"/>
      <c r="E35" s="307"/>
      <c r="F35" s="307">
        <v>0</v>
      </c>
      <c r="G35" s="312"/>
      <c r="H35" s="307"/>
      <c r="I35" s="307">
        <v>0</v>
      </c>
      <c r="J35" s="307">
        <v>0</v>
      </c>
    </row>
    <row r="36" spans="2:10" ht="13.5" x14ac:dyDescent="0.25">
      <c r="B36" s="304">
        <v>29</v>
      </c>
      <c r="C36" s="304" t="s">
        <v>1141</v>
      </c>
      <c r="D36" s="311"/>
      <c r="E36" s="305"/>
      <c r="F36" s="305">
        <v>0</v>
      </c>
      <c r="G36" s="311"/>
      <c r="H36" s="305"/>
      <c r="I36" s="305">
        <v>0</v>
      </c>
      <c r="J36" s="305">
        <v>0</v>
      </c>
    </row>
    <row r="37" spans="2:10" ht="13.5" x14ac:dyDescent="0.25">
      <c r="B37" s="306">
        <v>30</v>
      </c>
      <c r="C37" s="306" t="s">
        <v>1142</v>
      </c>
      <c r="D37" s="312"/>
      <c r="E37" s="307"/>
      <c r="F37" s="307">
        <v>0</v>
      </c>
      <c r="G37" s="312"/>
      <c r="H37" s="307"/>
      <c r="I37" s="307">
        <v>0</v>
      </c>
      <c r="J37" s="307">
        <v>0</v>
      </c>
    </row>
    <row r="38" spans="2:10" ht="13.5" x14ac:dyDescent="0.25">
      <c r="B38" s="304">
        <v>31</v>
      </c>
      <c r="C38" s="304" t="s">
        <v>993</v>
      </c>
      <c r="D38" s="311"/>
      <c r="E38" s="305"/>
      <c r="F38" s="305">
        <v>0</v>
      </c>
      <c r="G38" s="311"/>
      <c r="H38" s="305"/>
      <c r="I38" s="305">
        <v>0</v>
      </c>
      <c r="J38" s="305">
        <v>0</v>
      </c>
    </row>
    <row r="39" spans="2:10" ht="13.5" x14ac:dyDescent="0.25">
      <c r="B39" s="306">
        <v>32</v>
      </c>
      <c r="C39" s="306" t="s">
        <v>995</v>
      </c>
      <c r="D39" s="312"/>
      <c r="E39" s="307"/>
      <c r="F39" s="307">
        <v>0</v>
      </c>
      <c r="G39" s="312"/>
      <c r="H39" s="307"/>
      <c r="I39" s="307">
        <v>0</v>
      </c>
      <c r="J39" s="307">
        <v>0</v>
      </c>
    </row>
    <row r="40" spans="2:10" ht="13.5" x14ac:dyDescent="0.25">
      <c r="B40" s="304">
        <v>33</v>
      </c>
      <c r="C40" s="304" t="s">
        <v>997</v>
      </c>
      <c r="D40" s="311">
        <v>753091423</v>
      </c>
      <c r="E40" s="305"/>
      <c r="F40" s="305">
        <v>753091423</v>
      </c>
      <c r="G40" s="311">
        <v>753091423</v>
      </c>
      <c r="H40" s="305"/>
      <c r="I40" s="305">
        <v>753091423</v>
      </c>
      <c r="J40" s="305">
        <v>0</v>
      </c>
    </row>
    <row r="41" spans="2:10" x14ac:dyDescent="0.25">
      <c r="B41" s="300"/>
      <c r="C41" s="300" t="s">
        <v>1143</v>
      </c>
      <c r="D41" s="301">
        <f t="shared" ref="D41:J41" si="5">D42</f>
        <v>0</v>
      </c>
      <c r="E41" s="301">
        <f t="shared" si="5"/>
        <v>0</v>
      </c>
      <c r="F41" s="301">
        <f t="shared" si="5"/>
        <v>0</v>
      </c>
      <c r="G41" s="301">
        <f t="shared" si="5"/>
        <v>0</v>
      </c>
      <c r="H41" s="301">
        <f t="shared" si="5"/>
        <v>0</v>
      </c>
      <c r="I41" s="301">
        <f t="shared" si="5"/>
        <v>0</v>
      </c>
      <c r="J41" s="301">
        <f t="shared" si="5"/>
        <v>0</v>
      </c>
    </row>
    <row r="42" spans="2:10" ht="13.5" x14ac:dyDescent="0.25">
      <c r="B42" s="306">
        <v>34</v>
      </c>
      <c r="C42" s="306" t="s">
        <v>1000</v>
      </c>
      <c r="D42" s="312"/>
      <c r="E42" s="307">
        <v>0</v>
      </c>
      <c r="F42" s="307">
        <v>0</v>
      </c>
      <c r="G42" s="312"/>
      <c r="H42" s="307">
        <v>0</v>
      </c>
      <c r="I42" s="307">
        <v>0</v>
      </c>
      <c r="J42" s="307">
        <v>0</v>
      </c>
    </row>
    <row r="43" spans="2:10" x14ac:dyDescent="0.25">
      <c r="B43" s="300"/>
      <c r="C43" s="300" t="s">
        <v>113</v>
      </c>
      <c r="D43" s="301">
        <f t="shared" ref="D43:J43" si="6">D44+D45</f>
        <v>0</v>
      </c>
      <c r="E43" s="301">
        <f t="shared" si="6"/>
        <v>0</v>
      </c>
      <c r="F43" s="301">
        <f t="shared" si="6"/>
        <v>0</v>
      </c>
      <c r="G43" s="301">
        <f t="shared" si="6"/>
        <v>0</v>
      </c>
      <c r="H43" s="301">
        <f t="shared" si="6"/>
        <v>0</v>
      </c>
      <c r="I43" s="301">
        <f t="shared" si="6"/>
        <v>0</v>
      </c>
      <c r="J43" s="301">
        <f t="shared" si="6"/>
        <v>0</v>
      </c>
    </row>
    <row r="44" spans="2:10" ht="13.5" x14ac:dyDescent="0.25">
      <c r="B44" s="304">
        <v>35</v>
      </c>
      <c r="C44" s="304" t="s">
        <v>1003</v>
      </c>
      <c r="D44" s="311"/>
      <c r="E44" s="305">
        <v>0</v>
      </c>
      <c r="F44" s="305">
        <v>0</v>
      </c>
      <c r="G44" s="311"/>
      <c r="H44" s="305"/>
      <c r="I44" s="305">
        <v>0</v>
      </c>
      <c r="J44" s="305">
        <v>0</v>
      </c>
    </row>
    <row r="45" spans="2:10" ht="13.5" x14ac:dyDescent="0.25">
      <c r="B45" s="306">
        <v>36</v>
      </c>
      <c r="C45" s="306" t="s">
        <v>1005</v>
      </c>
      <c r="D45" s="312"/>
      <c r="E45" s="307">
        <v>0</v>
      </c>
      <c r="F45" s="307">
        <v>0</v>
      </c>
      <c r="G45" s="312"/>
      <c r="H45" s="307">
        <v>0</v>
      </c>
      <c r="I45" s="307">
        <v>0</v>
      </c>
      <c r="J45" s="307">
        <v>0</v>
      </c>
    </row>
    <row r="46" spans="2:10" x14ac:dyDescent="0.25">
      <c r="B46" s="300"/>
      <c r="C46" s="300" t="s">
        <v>2882</v>
      </c>
      <c r="D46" s="301">
        <f t="shared" ref="D46:J46" si="7">D47</f>
        <v>0</v>
      </c>
      <c r="E46" s="301">
        <f t="shared" si="7"/>
        <v>0</v>
      </c>
      <c r="F46" s="301">
        <f t="shared" si="7"/>
        <v>0</v>
      </c>
      <c r="G46" s="301">
        <f t="shared" si="7"/>
        <v>0</v>
      </c>
      <c r="H46" s="301">
        <f t="shared" si="7"/>
        <v>0</v>
      </c>
      <c r="I46" s="301">
        <f t="shared" si="7"/>
        <v>0</v>
      </c>
      <c r="J46" s="301">
        <f t="shared" si="7"/>
        <v>0</v>
      </c>
    </row>
    <row r="47" spans="2:10" ht="13.5" x14ac:dyDescent="0.25">
      <c r="B47" s="304">
        <v>37</v>
      </c>
      <c r="C47" s="304" t="s">
        <v>1008</v>
      </c>
      <c r="D47" s="305">
        <v>0</v>
      </c>
      <c r="E47" s="305">
        <v>0</v>
      </c>
      <c r="F47" s="305">
        <v>0</v>
      </c>
      <c r="G47" s="305">
        <v>0</v>
      </c>
      <c r="H47" s="305">
        <v>0</v>
      </c>
      <c r="I47" s="305">
        <v>0</v>
      </c>
      <c r="J47" s="305">
        <v>0</v>
      </c>
    </row>
    <row r="48" spans="2:10" x14ac:dyDescent="0.25">
      <c r="B48" s="300"/>
      <c r="C48" s="300" t="s">
        <v>1146</v>
      </c>
      <c r="D48" s="301">
        <f t="shared" ref="D48:J48" si="8">D49</f>
        <v>0</v>
      </c>
      <c r="E48" s="301">
        <f t="shared" si="8"/>
        <v>0</v>
      </c>
      <c r="F48" s="301">
        <f t="shared" si="8"/>
        <v>0</v>
      </c>
      <c r="G48" s="301">
        <f t="shared" si="8"/>
        <v>0</v>
      </c>
      <c r="H48" s="301">
        <f t="shared" si="8"/>
        <v>0</v>
      </c>
      <c r="I48" s="301">
        <f t="shared" si="8"/>
        <v>0</v>
      </c>
      <c r="J48" s="301">
        <f t="shared" si="8"/>
        <v>0</v>
      </c>
    </row>
    <row r="49" spans="2:12" ht="13.5" x14ac:dyDescent="0.25">
      <c r="B49" s="306">
        <v>38</v>
      </c>
      <c r="C49" s="306" t="s">
        <v>1011</v>
      </c>
      <c r="D49" s="312"/>
      <c r="E49" s="307">
        <v>0</v>
      </c>
      <c r="F49" s="307">
        <v>0</v>
      </c>
      <c r="G49" s="312"/>
      <c r="H49" s="307">
        <v>0</v>
      </c>
      <c r="I49" s="307">
        <v>0</v>
      </c>
      <c r="J49" s="307">
        <v>0</v>
      </c>
    </row>
    <row r="50" spans="2:12" x14ac:dyDescent="0.25">
      <c r="B50" s="300"/>
      <c r="C50" s="300" t="s">
        <v>2883</v>
      </c>
      <c r="D50" s="301">
        <f t="shared" ref="D50:J50" si="9">D51</f>
        <v>0</v>
      </c>
      <c r="E50" s="301">
        <f t="shared" si="9"/>
        <v>0</v>
      </c>
      <c r="F50" s="301">
        <f t="shared" si="9"/>
        <v>0</v>
      </c>
      <c r="G50" s="301">
        <f t="shared" si="9"/>
        <v>0</v>
      </c>
      <c r="H50" s="301">
        <f t="shared" si="9"/>
        <v>0</v>
      </c>
      <c r="I50" s="301">
        <f t="shared" si="9"/>
        <v>0</v>
      </c>
      <c r="J50" s="301">
        <f t="shared" si="9"/>
        <v>0</v>
      </c>
    </row>
    <row r="51" spans="2:12" ht="13.5" x14ac:dyDescent="0.25">
      <c r="B51" s="304">
        <v>39</v>
      </c>
      <c r="C51" s="304" t="s">
        <v>1069</v>
      </c>
      <c r="D51" s="311"/>
      <c r="E51" s="305">
        <v>0</v>
      </c>
      <c r="F51" s="305">
        <v>0</v>
      </c>
      <c r="G51" s="305">
        <v>0</v>
      </c>
      <c r="H51" s="305">
        <v>0</v>
      </c>
      <c r="I51" s="305">
        <v>0</v>
      </c>
      <c r="J51" s="305">
        <v>0</v>
      </c>
    </row>
    <row r="52" spans="2:12" x14ac:dyDescent="0.25">
      <c r="B52" s="300"/>
      <c r="C52" s="300" t="s">
        <v>2929</v>
      </c>
      <c r="D52" s="301">
        <f t="shared" ref="D52:J52" si="10">D53</f>
        <v>0</v>
      </c>
      <c r="E52" s="301">
        <f t="shared" si="10"/>
        <v>0</v>
      </c>
      <c r="F52" s="301">
        <f t="shared" si="10"/>
        <v>0</v>
      </c>
      <c r="G52" s="301">
        <f t="shared" si="10"/>
        <v>0</v>
      </c>
      <c r="H52" s="301">
        <f t="shared" si="10"/>
        <v>0</v>
      </c>
      <c r="I52" s="301">
        <f t="shared" si="10"/>
        <v>0</v>
      </c>
      <c r="J52" s="301">
        <f t="shared" si="10"/>
        <v>0</v>
      </c>
      <c r="L52" s="298" t="s">
        <v>2932</v>
      </c>
    </row>
    <row r="53" spans="2:12" ht="13.5" x14ac:dyDescent="0.25">
      <c r="B53" s="306">
        <v>40</v>
      </c>
      <c r="C53" s="306" t="s">
        <v>2930</v>
      </c>
      <c r="D53" s="307">
        <v>0</v>
      </c>
      <c r="E53" s="307">
        <v>0</v>
      </c>
      <c r="F53" s="307">
        <v>0</v>
      </c>
      <c r="G53" s="307">
        <v>0</v>
      </c>
      <c r="H53" s="307">
        <v>0</v>
      </c>
      <c r="I53" s="307">
        <v>0</v>
      </c>
      <c r="J53" s="307">
        <v>0</v>
      </c>
    </row>
    <row r="54" spans="2:12" x14ac:dyDescent="0.25">
      <c r="B54" s="300"/>
      <c r="C54" s="300" t="s">
        <v>1781</v>
      </c>
      <c r="D54" s="301">
        <f t="shared" ref="D54:J54" si="11">D55</f>
        <v>0</v>
      </c>
      <c r="E54" s="301">
        <f t="shared" si="11"/>
        <v>0</v>
      </c>
      <c r="F54" s="301">
        <f t="shared" si="11"/>
        <v>0</v>
      </c>
      <c r="G54" s="301">
        <f t="shared" si="11"/>
        <v>0</v>
      </c>
      <c r="H54" s="301">
        <f t="shared" si="11"/>
        <v>0</v>
      </c>
      <c r="I54" s="301">
        <f t="shared" si="11"/>
        <v>0</v>
      </c>
      <c r="J54" s="301">
        <f t="shared" si="11"/>
        <v>0</v>
      </c>
    </row>
    <row r="55" spans="2:12" ht="13.5" x14ac:dyDescent="0.25">
      <c r="B55" s="304">
        <v>41</v>
      </c>
      <c r="C55" s="304" t="s">
        <v>2931</v>
      </c>
      <c r="D55" s="305">
        <v>0</v>
      </c>
      <c r="E55" s="305">
        <v>0</v>
      </c>
      <c r="F55" s="305">
        <v>0</v>
      </c>
      <c r="G55" s="305">
        <v>0</v>
      </c>
      <c r="H55" s="305">
        <v>0</v>
      </c>
      <c r="I55" s="305">
        <v>0</v>
      </c>
      <c r="J55" s="305">
        <v>0</v>
      </c>
    </row>
    <row r="56" spans="2:12" ht="13.5" x14ac:dyDescent="0.25">
      <c r="B56" s="459" t="s">
        <v>1070</v>
      </c>
      <c r="C56" s="459"/>
      <c r="D56" s="349">
        <f t="shared" ref="D56:J56" si="12">D5+D8+D28+D41+D43+D46+D48+D50+D52+D54</f>
        <v>2398505018.5</v>
      </c>
      <c r="E56" s="349">
        <f t="shared" si="12"/>
        <v>131713875</v>
      </c>
      <c r="F56" s="349">
        <f t="shared" si="12"/>
        <v>2530218893.5</v>
      </c>
      <c r="G56" s="349">
        <f t="shared" si="12"/>
        <v>2541370472</v>
      </c>
      <c r="H56" s="349">
        <f t="shared" si="12"/>
        <v>0</v>
      </c>
      <c r="I56" s="349">
        <f t="shared" si="12"/>
        <v>2541370472</v>
      </c>
      <c r="J56" s="349">
        <f t="shared" si="12"/>
        <v>-11151578.5</v>
      </c>
    </row>
  </sheetData>
  <mergeCells count="6">
    <mergeCell ref="J3:J4"/>
    <mergeCell ref="B56:C56"/>
    <mergeCell ref="B3:B4"/>
    <mergeCell ref="C3:C4"/>
    <mergeCell ref="D3:F3"/>
    <mergeCell ref="G3:I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J62"/>
  <sheetViews>
    <sheetView zoomScale="80" zoomScaleNormal="80" workbookViewId="0">
      <selection activeCell="C1" sqref="C1:J1"/>
    </sheetView>
  </sheetViews>
  <sheetFormatPr baseColWidth="10" defaultColWidth="45.85546875" defaultRowHeight="11.25" x14ac:dyDescent="0.25"/>
  <cols>
    <col min="1" max="1" width="3.7109375" style="309" bestFit="1" customWidth="1"/>
    <col min="2" max="2" width="3.140625" style="296" customWidth="1"/>
    <col min="3" max="3" width="49.85546875" style="298" bestFit="1" customWidth="1"/>
    <col min="4" max="4" width="17.85546875" style="298" bestFit="1" customWidth="1"/>
    <col min="5" max="5" width="15.7109375" style="296" bestFit="1" customWidth="1"/>
    <col min="6" max="6" width="15.7109375" style="298" bestFit="1" customWidth="1"/>
    <col min="7" max="7" width="16.42578125" style="298" bestFit="1" customWidth="1"/>
    <col min="8" max="8" width="15.140625" style="298" customWidth="1"/>
    <col min="9" max="9" width="16.140625" style="298" customWidth="1"/>
    <col min="10" max="10" width="14.7109375" style="298" customWidth="1"/>
    <col min="11" max="16384" width="45.85546875" style="298"/>
  </cols>
  <sheetData>
    <row r="1" spans="2:10" ht="22.5" x14ac:dyDescent="0.25">
      <c r="C1" s="743" t="s">
        <v>26</v>
      </c>
      <c r="D1" s="744" t="s">
        <v>16</v>
      </c>
      <c r="E1" s="745"/>
      <c r="F1" s="746"/>
      <c r="G1" s="747"/>
      <c r="H1" s="746" t="s">
        <v>2873</v>
      </c>
      <c r="I1" s="746">
        <v>2021</v>
      </c>
      <c r="J1" s="747"/>
    </row>
    <row r="2" spans="2:10" x14ac:dyDescent="0.25">
      <c r="C2" s="299"/>
      <c r="E2" s="298"/>
    </row>
    <row r="3" spans="2:10" ht="13.5" x14ac:dyDescent="0.25">
      <c r="B3" s="456" t="s">
        <v>25</v>
      </c>
      <c r="C3" s="456" t="s">
        <v>902</v>
      </c>
      <c r="D3" s="456" t="s">
        <v>701</v>
      </c>
      <c r="E3" s="456"/>
      <c r="F3" s="456"/>
      <c r="G3" s="456" t="s">
        <v>2874</v>
      </c>
      <c r="H3" s="456"/>
      <c r="I3" s="456"/>
      <c r="J3" s="456" t="s">
        <v>2875</v>
      </c>
    </row>
    <row r="4" spans="2:10" ht="13.5" x14ac:dyDescent="0.25">
      <c r="B4" s="457"/>
      <c r="C4" s="457"/>
      <c r="D4" s="348" t="s">
        <v>2876</v>
      </c>
      <c r="E4" s="348" t="s">
        <v>2877</v>
      </c>
      <c r="F4" s="348" t="s">
        <v>2878</v>
      </c>
      <c r="G4" s="348" t="s">
        <v>2876</v>
      </c>
      <c r="H4" s="348" t="s">
        <v>2877</v>
      </c>
      <c r="I4" s="348" t="s">
        <v>2878</v>
      </c>
      <c r="J4" s="457"/>
    </row>
    <row r="5" spans="2:10" x14ac:dyDescent="0.25">
      <c r="B5" s="300"/>
      <c r="C5" s="300" t="s">
        <v>1132</v>
      </c>
      <c r="D5" s="301">
        <f>+D6+D7</f>
        <v>0</v>
      </c>
      <c r="E5" s="301">
        <f t="shared" ref="E5:F5" si="0">+E6+E7</f>
        <v>3783123334</v>
      </c>
      <c r="F5" s="301">
        <f t="shared" si="0"/>
        <v>3783123334</v>
      </c>
      <c r="G5" s="301">
        <f>+G6+G7</f>
        <v>3783123334</v>
      </c>
      <c r="H5" s="301">
        <f>+H6+H7</f>
        <v>0</v>
      </c>
      <c r="I5" s="301">
        <f>+I6+I7</f>
        <v>3783123334</v>
      </c>
      <c r="J5" s="301">
        <f>+J6+J7</f>
        <v>0</v>
      </c>
    </row>
    <row r="6" spans="2:10" ht="13.5" x14ac:dyDescent="0.25">
      <c r="B6" s="304">
        <v>1</v>
      </c>
      <c r="C6" s="304" t="s">
        <v>1062</v>
      </c>
      <c r="D6" s="305"/>
      <c r="E6" s="305">
        <v>3783123334</v>
      </c>
      <c r="F6" s="305">
        <v>3783123334</v>
      </c>
      <c r="G6" s="305">
        <v>3783123334</v>
      </c>
      <c r="H6" s="305"/>
      <c r="I6" s="305">
        <v>3783123334</v>
      </c>
      <c r="J6" s="305">
        <v>0</v>
      </c>
    </row>
    <row r="7" spans="2:10" ht="13.5" x14ac:dyDescent="0.25">
      <c r="B7" s="306">
        <v>2</v>
      </c>
      <c r="C7" s="306" t="s">
        <v>910</v>
      </c>
      <c r="D7" s="307"/>
      <c r="E7" s="307">
        <v>0</v>
      </c>
      <c r="F7" s="307">
        <v>0</v>
      </c>
      <c r="G7" s="307">
        <v>0</v>
      </c>
      <c r="H7" s="307">
        <v>0</v>
      </c>
      <c r="I7" s="307">
        <v>0</v>
      </c>
      <c r="J7" s="307">
        <v>0</v>
      </c>
    </row>
    <row r="8" spans="2:10" x14ac:dyDescent="0.25">
      <c r="B8" s="300"/>
      <c r="C8" s="300" t="s">
        <v>1133</v>
      </c>
      <c r="D8" s="301">
        <f t="shared" ref="D8:J8" si="1">SUM(D9:D27)</f>
        <v>13024689071</v>
      </c>
      <c r="E8" s="301">
        <f t="shared" si="1"/>
        <v>-101516654</v>
      </c>
      <c r="F8" s="301">
        <f t="shared" si="1"/>
        <v>12923172417</v>
      </c>
      <c r="G8" s="301">
        <f t="shared" si="1"/>
        <v>12923215920</v>
      </c>
      <c r="H8" s="301">
        <f t="shared" si="1"/>
        <v>0</v>
      </c>
      <c r="I8" s="301">
        <f t="shared" si="1"/>
        <v>12923215920</v>
      </c>
      <c r="J8" s="301">
        <f t="shared" si="1"/>
        <v>-43503</v>
      </c>
    </row>
    <row r="9" spans="2:10" ht="13.5" x14ac:dyDescent="0.25">
      <c r="B9" s="304">
        <v>3</v>
      </c>
      <c r="C9" s="304" t="s">
        <v>1075</v>
      </c>
      <c r="D9" s="305">
        <v>4262389139</v>
      </c>
      <c r="E9" s="305"/>
      <c r="F9" s="305">
        <v>4262389139</v>
      </c>
      <c r="G9" s="305">
        <v>4262389139</v>
      </c>
      <c r="H9" s="305"/>
      <c r="I9" s="305">
        <v>4262389139</v>
      </c>
      <c r="J9" s="305">
        <v>0</v>
      </c>
    </row>
    <row r="10" spans="2:10" ht="13.5" x14ac:dyDescent="0.25">
      <c r="B10" s="306">
        <v>4</v>
      </c>
      <c r="C10" s="306" t="s">
        <v>1063</v>
      </c>
      <c r="D10" s="307">
        <v>2309808150</v>
      </c>
      <c r="E10" s="307">
        <v>1423718</v>
      </c>
      <c r="F10" s="307">
        <v>2311231868</v>
      </c>
      <c r="G10" s="307">
        <v>2311231869</v>
      </c>
      <c r="H10" s="307"/>
      <c r="I10" s="307">
        <v>2311231869</v>
      </c>
      <c r="J10" s="307">
        <v>-1</v>
      </c>
    </row>
    <row r="11" spans="2:10" ht="13.5" x14ac:dyDescent="0.25">
      <c r="B11" s="304">
        <v>5</v>
      </c>
      <c r="C11" s="304" t="s">
        <v>1071</v>
      </c>
      <c r="D11" s="305">
        <v>2215325811</v>
      </c>
      <c r="E11" s="305"/>
      <c r="F11" s="305">
        <v>2215325811</v>
      </c>
      <c r="G11" s="305">
        <v>2215325811</v>
      </c>
      <c r="H11" s="305"/>
      <c r="I11" s="305">
        <v>2215325811</v>
      </c>
      <c r="J11" s="305">
        <v>0</v>
      </c>
    </row>
    <row r="12" spans="2:10" ht="13.5" x14ac:dyDescent="0.25">
      <c r="B12" s="306">
        <v>6</v>
      </c>
      <c r="C12" s="306" t="s">
        <v>1064</v>
      </c>
      <c r="D12" s="307">
        <v>3014082355</v>
      </c>
      <c r="E12" s="307"/>
      <c r="F12" s="307">
        <v>3014082355</v>
      </c>
      <c r="G12" s="307">
        <v>3014082355</v>
      </c>
      <c r="H12" s="307"/>
      <c r="I12" s="307">
        <v>3014082355</v>
      </c>
      <c r="J12" s="307">
        <v>0</v>
      </c>
    </row>
    <row r="13" spans="2:10" ht="13.5" x14ac:dyDescent="0.25">
      <c r="B13" s="304">
        <v>7</v>
      </c>
      <c r="C13" s="304" t="s">
        <v>1072</v>
      </c>
      <c r="D13" s="305">
        <v>202644414</v>
      </c>
      <c r="E13" s="305">
        <v>7842244</v>
      </c>
      <c r="F13" s="305">
        <v>210486658</v>
      </c>
      <c r="G13" s="305">
        <v>210486658</v>
      </c>
      <c r="H13" s="305"/>
      <c r="I13" s="305">
        <v>210486658</v>
      </c>
      <c r="J13" s="305">
        <v>0</v>
      </c>
    </row>
    <row r="14" spans="2:10" ht="13.5" x14ac:dyDescent="0.25">
      <c r="B14" s="306">
        <v>8</v>
      </c>
      <c r="C14" s="306" t="s">
        <v>2879</v>
      </c>
      <c r="D14" s="307">
        <v>207746714</v>
      </c>
      <c r="E14" s="307">
        <v>3093920</v>
      </c>
      <c r="F14" s="307">
        <v>210840634</v>
      </c>
      <c r="G14" s="307">
        <v>210840634</v>
      </c>
      <c r="H14" s="307"/>
      <c r="I14" s="307">
        <v>210840634</v>
      </c>
      <c r="J14" s="307">
        <v>0</v>
      </c>
    </row>
    <row r="15" spans="2:10" ht="13.5" x14ac:dyDescent="0.25">
      <c r="B15" s="304">
        <v>9</v>
      </c>
      <c r="C15" s="304" t="s">
        <v>1073</v>
      </c>
      <c r="D15" s="305">
        <v>501682285</v>
      </c>
      <c r="E15" s="305">
        <v>-114330286</v>
      </c>
      <c r="F15" s="305">
        <v>387351999</v>
      </c>
      <c r="G15" s="305">
        <v>387351999</v>
      </c>
      <c r="H15" s="305"/>
      <c r="I15" s="305">
        <v>387351999</v>
      </c>
      <c r="J15" s="305">
        <v>0</v>
      </c>
    </row>
    <row r="16" spans="2:10" ht="13.5" x14ac:dyDescent="0.25">
      <c r="B16" s="306">
        <v>10</v>
      </c>
      <c r="C16" s="306" t="s">
        <v>1135</v>
      </c>
      <c r="D16" s="307"/>
      <c r="E16" s="307"/>
      <c r="F16" s="307">
        <v>0</v>
      </c>
      <c r="G16" s="307"/>
      <c r="H16" s="307"/>
      <c r="I16" s="307">
        <v>0</v>
      </c>
      <c r="J16" s="307">
        <v>0</v>
      </c>
    </row>
    <row r="17" spans="2:10" ht="13.5" x14ac:dyDescent="0.25">
      <c r="B17" s="304">
        <v>11</v>
      </c>
      <c r="C17" s="304" t="s">
        <v>1074</v>
      </c>
      <c r="D17" s="305"/>
      <c r="E17" s="305"/>
      <c r="F17" s="305">
        <v>0</v>
      </c>
      <c r="G17" s="305"/>
      <c r="H17" s="305"/>
      <c r="I17" s="305">
        <v>0</v>
      </c>
      <c r="J17" s="305">
        <v>0</v>
      </c>
    </row>
    <row r="18" spans="2:10" ht="13.5" x14ac:dyDescent="0.25">
      <c r="B18" s="306">
        <v>12</v>
      </c>
      <c r="C18" s="306" t="s">
        <v>1065</v>
      </c>
      <c r="D18" s="307">
        <v>2351750</v>
      </c>
      <c r="E18" s="307">
        <v>453750</v>
      </c>
      <c r="F18" s="307">
        <v>2805500</v>
      </c>
      <c r="G18" s="307">
        <v>2805500</v>
      </c>
      <c r="H18" s="307"/>
      <c r="I18" s="307">
        <v>2805500</v>
      </c>
      <c r="J18" s="307">
        <v>0</v>
      </c>
    </row>
    <row r="19" spans="2:10" ht="13.5" x14ac:dyDescent="0.25">
      <c r="B19" s="304">
        <v>13</v>
      </c>
      <c r="C19" s="304" t="s">
        <v>1076</v>
      </c>
      <c r="D19" s="305"/>
      <c r="E19" s="305"/>
      <c r="F19" s="305">
        <v>0</v>
      </c>
      <c r="G19" s="305"/>
      <c r="H19" s="305"/>
      <c r="I19" s="305">
        <v>0</v>
      </c>
      <c r="J19" s="305">
        <v>0</v>
      </c>
    </row>
    <row r="20" spans="2:10" ht="13.5" x14ac:dyDescent="0.25">
      <c r="B20" s="306">
        <v>14</v>
      </c>
      <c r="C20" s="306" t="s">
        <v>1136</v>
      </c>
      <c r="D20" s="307"/>
      <c r="E20" s="307"/>
      <c r="F20" s="307">
        <v>0</v>
      </c>
      <c r="G20" s="307"/>
      <c r="H20" s="307"/>
      <c r="I20" s="307">
        <v>0</v>
      </c>
      <c r="J20" s="307">
        <v>0</v>
      </c>
    </row>
    <row r="21" spans="2:10" ht="13.5" x14ac:dyDescent="0.25">
      <c r="B21" s="304">
        <v>15</v>
      </c>
      <c r="C21" s="304" t="s">
        <v>1077</v>
      </c>
      <c r="D21" s="305"/>
      <c r="E21" s="305"/>
      <c r="F21" s="305">
        <v>0</v>
      </c>
      <c r="G21" s="305"/>
      <c r="H21" s="305"/>
      <c r="I21" s="305">
        <v>0</v>
      </c>
      <c r="J21" s="305">
        <v>0</v>
      </c>
    </row>
    <row r="22" spans="2:10" ht="13.5" x14ac:dyDescent="0.25">
      <c r="B22" s="306">
        <v>16</v>
      </c>
      <c r="C22" s="306" t="s">
        <v>952</v>
      </c>
      <c r="D22" s="307"/>
      <c r="E22" s="307"/>
      <c r="F22" s="307">
        <v>0</v>
      </c>
      <c r="G22" s="307"/>
      <c r="H22" s="307"/>
      <c r="I22" s="307">
        <v>0</v>
      </c>
      <c r="J22" s="307">
        <v>0</v>
      </c>
    </row>
    <row r="23" spans="2:10" ht="13.5" x14ac:dyDescent="0.25">
      <c r="B23" s="304">
        <v>17</v>
      </c>
      <c r="C23" s="304" t="s">
        <v>1138</v>
      </c>
      <c r="D23" s="305"/>
      <c r="E23" s="305"/>
      <c r="F23" s="305">
        <v>0</v>
      </c>
      <c r="G23" s="305"/>
      <c r="H23" s="305"/>
      <c r="I23" s="305">
        <v>0</v>
      </c>
      <c r="J23" s="305">
        <v>0</v>
      </c>
    </row>
    <row r="24" spans="2:10" ht="13.5" x14ac:dyDescent="0.25">
      <c r="B24" s="306">
        <v>18</v>
      </c>
      <c r="C24" s="306" t="s">
        <v>1771</v>
      </c>
      <c r="D24" s="307"/>
      <c r="E24" s="307"/>
      <c r="F24" s="307">
        <v>0</v>
      </c>
      <c r="G24" s="307">
        <v>36000</v>
      </c>
      <c r="H24" s="307"/>
      <c r="I24" s="307">
        <v>36000</v>
      </c>
      <c r="J24" s="307">
        <v>-36000</v>
      </c>
    </row>
    <row r="25" spans="2:10" ht="13.5" x14ac:dyDescent="0.25">
      <c r="B25" s="304">
        <v>19</v>
      </c>
      <c r="C25" s="304" t="s">
        <v>2880</v>
      </c>
      <c r="D25" s="305"/>
      <c r="E25" s="305"/>
      <c r="F25" s="305">
        <v>0</v>
      </c>
      <c r="G25" s="305"/>
      <c r="H25" s="305"/>
      <c r="I25" s="305">
        <v>0</v>
      </c>
      <c r="J25" s="305">
        <v>0</v>
      </c>
    </row>
    <row r="26" spans="2:10" ht="13.5" x14ac:dyDescent="0.25">
      <c r="B26" s="306">
        <v>20</v>
      </c>
      <c r="C26" s="306" t="s">
        <v>2881</v>
      </c>
      <c r="D26" s="307">
        <v>308658453</v>
      </c>
      <c r="E26" s="307"/>
      <c r="F26" s="307">
        <v>308658453</v>
      </c>
      <c r="G26" s="307">
        <v>308658453</v>
      </c>
      <c r="H26" s="307"/>
      <c r="I26" s="307">
        <v>308658453</v>
      </c>
      <c r="J26" s="307">
        <v>0</v>
      </c>
    </row>
    <row r="27" spans="2:10" ht="13.5" x14ac:dyDescent="0.25">
      <c r="B27" s="304">
        <v>21</v>
      </c>
      <c r="C27" s="304" t="s">
        <v>910</v>
      </c>
      <c r="D27" s="305"/>
      <c r="E27" s="305"/>
      <c r="F27" s="305">
        <v>0</v>
      </c>
      <c r="G27" s="305">
        <v>7502</v>
      </c>
      <c r="H27" s="305"/>
      <c r="I27" s="305">
        <v>7502</v>
      </c>
      <c r="J27" s="305">
        <v>-7502</v>
      </c>
    </row>
    <row r="28" spans="2:10" x14ac:dyDescent="0.25">
      <c r="B28" s="300"/>
      <c r="C28" s="300" t="s">
        <v>1140</v>
      </c>
      <c r="D28" s="301">
        <f>SUM(D29:D40)</f>
        <v>10446768886</v>
      </c>
      <c r="E28" s="301">
        <f t="shared" ref="E28:F28" si="2">SUM(E29:E40)</f>
        <v>-3875517269</v>
      </c>
      <c r="F28" s="301">
        <f t="shared" si="2"/>
        <v>6571251617</v>
      </c>
      <c r="G28" s="301">
        <f t="shared" ref="G28:I28" si="3">SUM(G29:G40)</f>
        <v>6571251616.6800003</v>
      </c>
      <c r="H28" s="301">
        <f t="shared" si="3"/>
        <v>0</v>
      </c>
      <c r="I28" s="301">
        <f t="shared" si="3"/>
        <v>6571251616.6800003</v>
      </c>
      <c r="J28" s="301">
        <f t="shared" ref="J28" si="4">SUM(J29:J40)</f>
        <v>0.31999993324279785</v>
      </c>
    </row>
    <row r="29" spans="2:10" ht="13.5" x14ac:dyDescent="0.25">
      <c r="B29" s="304">
        <v>22</v>
      </c>
      <c r="C29" s="304" t="s">
        <v>1067</v>
      </c>
      <c r="D29" s="305"/>
      <c r="E29" s="305">
        <v>-3890517269</v>
      </c>
      <c r="F29" s="305">
        <v>-3890517269</v>
      </c>
      <c r="G29" s="305">
        <v>-3890517269</v>
      </c>
      <c r="H29" s="305"/>
      <c r="I29" s="305">
        <v>-3890517269</v>
      </c>
      <c r="J29" s="305">
        <v>0</v>
      </c>
    </row>
    <row r="30" spans="2:10" ht="13.5" x14ac:dyDescent="0.25">
      <c r="B30" s="306">
        <v>23</v>
      </c>
      <c r="C30" s="306" t="s">
        <v>976</v>
      </c>
      <c r="D30" s="307">
        <v>7918413041</v>
      </c>
      <c r="E30" s="307"/>
      <c r="F30" s="307">
        <v>7918413041</v>
      </c>
      <c r="G30" s="307">
        <v>7918413041</v>
      </c>
      <c r="H30" s="307"/>
      <c r="I30" s="307">
        <v>7918413041</v>
      </c>
      <c r="J30" s="307">
        <v>0</v>
      </c>
    </row>
    <row r="31" spans="2:10" ht="13.5" x14ac:dyDescent="0.25">
      <c r="B31" s="304">
        <v>24</v>
      </c>
      <c r="C31" s="304" t="s">
        <v>1068</v>
      </c>
      <c r="D31" s="305">
        <v>890800000</v>
      </c>
      <c r="E31" s="305"/>
      <c r="F31" s="305">
        <v>890800000</v>
      </c>
      <c r="G31" s="305">
        <v>890800000</v>
      </c>
      <c r="H31" s="305"/>
      <c r="I31" s="305">
        <v>890800000</v>
      </c>
      <c r="J31" s="305">
        <v>0</v>
      </c>
    </row>
    <row r="32" spans="2:10" ht="13.5" x14ac:dyDescent="0.25">
      <c r="B32" s="306">
        <v>25</v>
      </c>
      <c r="C32" s="306" t="s">
        <v>985</v>
      </c>
      <c r="D32" s="307"/>
      <c r="E32" s="307"/>
      <c r="F32" s="307">
        <v>0</v>
      </c>
      <c r="G32" s="307"/>
      <c r="H32" s="307"/>
      <c r="I32" s="307">
        <v>0</v>
      </c>
      <c r="J32" s="307">
        <v>0</v>
      </c>
    </row>
    <row r="33" spans="2:10" ht="13.5" x14ac:dyDescent="0.25">
      <c r="B33" s="304">
        <v>26</v>
      </c>
      <c r="C33" s="304" t="s">
        <v>987</v>
      </c>
      <c r="D33" s="305"/>
      <c r="E33" s="305">
        <v>15000000</v>
      </c>
      <c r="F33" s="305">
        <v>15000000</v>
      </c>
      <c r="G33" s="305">
        <v>15000000</v>
      </c>
      <c r="H33" s="305"/>
      <c r="I33" s="305">
        <v>15000000</v>
      </c>
      <c r="J33" s="305">
        <v>0</v>
      </c>
    </row>
    <row r="34" spans="2:10" ht="13.5" x14ac:dyDescent="0.25">
      <c r="B34" s="306">
        <v>27</v>
      </c>
      <c r="C34" s="306" t="s">
        <v>910</v>
      </c>
      <c r="D34" s="307"/>
      <c r="E34" s="307"/>
      <c r="F34" s="307">
        <v>0</v>
      </c>
      <c r="G34" s="307"/>
      <c r="H34" s="307"/>
      <c r="I34" s="307">
        <v>0</v>
      </c>
      <c r="J34" s="307">
        <v>0</v>
      </c>
    </row>
    <row r="35" spans="2:10" ht="13.5" x14ac:dyDescent="0.25">
      <c r="B35" s="304">
        <v>28</v>
      </c>
      <c r="C35" s="304" t="s">
        <v>991</v>
      </c>
      <c r="D35" s="305"/>
      <c r="E35" s="305"/>
      <c r="F35" s="305">
        <v>0</v>
      </c>
      <c r="G35" s="305"/>
      <c r="H35" s="305"/>
      <c r="I35" s="305">
        <v>0</v>
      </c>
      <c r="J35" s="305">
        <v>0</v>
      </c>
    </row>
    <row r="36" spans="2:10" ht="13.5" x14ac:dyDescent="0.25">
      <c r="B36" s="306">
        <v>29</v>
      </c>
      <c r="C36" s="306" t="s">
        <v>1141</v>
      </c>
      <c r="D36" s="307"/>
      <c r="E36" s="307"/>
      <c r="F36" s="307">
        <v>0</v>
      </c>
      <c r="G36" s="307"/>
      <c r="H36" s="307"/>
      <c r="I36" s="307">
        <v>0</v>
      </c>
      <c r="J36" s="307">
        <v>0</v>
      </c>
    </row>
    <row r="37" spans="2:10" ht="13.5" x14ac:dyDescent="0.25">
      <c r="B37" s="304">
        <v>30</v>
      </c>
      <c r="C37" s="304" t="s">
        <v>1142</v>
      </c>
      <c r="D37" s="305"/>
      <c r="E37" s="305"/>
      <c r="F37" s="305">
        <v>0</v>
      </c>
      <c r="G37" s="305"/>
      <c r="H37" s="305"/>
      <c r="I37" s="305">
        <v>0</v>
      </c>
      <c r="J37" s="305">
        <v>0</v>
      </c>
    </row>
    <row r="38" spans="2:10" ht="13.5" x14ac:dyDescent="0.25">
      <c r="B38" s="306">
        <v>31</v>
      </c>
      <c r="C38" s="306" t="s">
        <v>993</v>
      </c>
      <c r="D38" s="307"/>
      <c r="E38" s="307"/>
      <c r="F38" s="307">
        <v>0</v>
      </c>
      <c r="G38" s="307"/>
      <c r="H38" s="307"/>
      <c r="I38" s="307">
        <v>0</v>
      </c>
      <c r="J38" s="307">
        <v>0</v>
      </c>
    </row>
    <row r="39" spans="2:10" ht="13.5" x14ac:dyDescent="0.25">
      <c r="B39" s="304">
        <v>32</v>
      </c>
      <c r="C39" s="304" t="s">
        <v>995</v>
      </c>
      <c r="D39" s="305"/>
      <c r="E39" s="305"/>
      <c r="F39" s="305">
        <v>0</v>
      </c>
      <c r="G39" s="305"/>
      <c r="H39" s="305"/>
      <c r="I39" s="305">
        <v>0</v>
      </c>
      <c r="J39" s="305">
        <v>0</v>
      </c>
    </row>
    <row r="40" spans="2:10" ht="13.5" x14ac:dyDescent="0.25">
      <c r="B40" s="306">
        <v>33</v>
      </c>
      <c r="C40" s="306" t="s">
        <v>997</v>
      </c>
      <c r="D40" s="307">
        <v>1637555845</v>
      </c>
      <c r="E40" s="307"/>
      <c r="F40" s="307">
        <v>1637555845</v>
      </c>
      <c r="G40" s="307">
        <v>1637555844.6800001</v>
      </c>
      <c r="H40" s="307"/>
      <c r="I40" s="307">
        <v>1637555844.6800001</v>
      </c>
      <c r="J40" s="307">
        <v>0.31999993324279785</v>
      </c>
    </row>
    <row r="41" spans="2:10" x14ac:dyDescent="0.25">
      <c r="B41" s="300"/>
      <c r="C41" s="300" t="s">
        <v>1143</v>
      </c>
      <c r="D41" s="301">
        <f t="shared" ref="D41:J41" si="5">D42</f>
        <v>0</v>
      </c>
      <c r="E41" s="301">
        <f t="shared" si="5"/>
        <v>0</v>
      </c>
      <c r="F41" s="301">
        <f t="shared" si="5"/>
        <v>0</v>
      </c>
      <c r="G41" s="301">
        <f t="shared" si="5"/>
        <v>0</v>
      </c>
      <c r="H41" s="301">
        <f t="shared" si="5"/>
        <v>0</v>
      </c>
      <c r="I41" s="301">
        <f t="shared" si="5"/>
        <v>0</v>
      </c>
      <c r="J41" s="301">
        <f t="shared" si="5"/>
        <v>0</v>
      </c>
    </row>
    <row r="42" spans="2:10" ht="13.5" x14ac:dyDescent="0.25">
      <c r="B42" s="306">
        <v>34</v>
      </c>
      <c r="C42" s="306" t="s">
        <v>1000</v>
      </c>
      <c r="D42" s="307"/>
      <c r="E42" s="307">
        <v>0</v>
      </c>
      <c r="F42" s="307">
        <v>0</v>
      </c>
      <c r="G42" s="307"/>
      <c r="H42" s="307">
        <v>0</v>
      </c>
      <c r="I42" s="307">
        <v>0</v>
      </c>
      <c r="J42" s="307">
        <v>0</v>
      </c>
    </row>
    <row r="43" spans="2:10" x14ac:dyDescent="0.25">
      <c r="B43" s="300"/>
      <c r="C43" s="300" t="s">
        <v>113</v>
      </c>
      <c r="D43" s="301">
        <f t="shared" ref="D43:J43" si="6">D44+D45</f>
        <v>0</v>
      </c>
      <c r="E43" s="301">
        <f t="shared" si="6"/>
        <v>0</v>
      </c>
      <c r="F43" s="301">
        <f t="shared" si="6"/>
        <v>0</v>
      </c>
      <c r="G43" s="301">
        <f t="shared" si="6"/>
        <v>0</v>
      </c>
      <c r="H43" s="301">
        <f t="shared" si="6"/>
        <v>0</v>
      </c>
      <c r="I43" s="301">
        <f t="shared" si="6"/>
        <v>0</v>
      </c>
      <c r="J43" s="301">
        <f t="shared" si="6"/>
        <v>0</v>
      </c>
    </row>
    <row r="44" spans="2:10" ht="13.5" x14ac:dyDescent="0.25">
      <c r="B44" s="306">
        <v>35</v>
      </c>
      <c r="C44" s="306" t="s">
        <v>1003</v>
      </c>
      <c r="D44" s="307"/>
      <c r="E44" s="307">
        <v>0</v>
      </c>
      <c r="F44" s="307">
        <v>0</v>
      </c>
      <c r="G44" s="307"/>
      <c r="H44" s="307"/>
      <c r="I44" s="307">
        <v>0</v>
      </c>
      <c r="J44" s="307">
        <v>0</v>
      </c>
    </row>
    <row r="45" spans="2:10" ht="13.5" x14ac:dyDescent="0.25">
      <c r="B45" s="304">
        <v>36</v>
      </c>
      <c r="C45" s="304" t="s">
        <v>1005</v>
      </c>
      <c r="D45" s="305"/>
      <c r="E45" s="305">
        <v>0</v>
      </c>
      <c r="F45" s="305">
        <v>0</v>
      </c>
      <c r="G45" s="305"/>
      <c r="H45" s="305">
        <v>0</v>
      </c>
      <c r="I45" s="305">
        <v>0</v>
      </c>
      <c r="J45" s="305">
        <v>0</v>
      </c>
    </row>
    <row r="46" spans="2:10" x14ac:dyDescent="0.25">
      <c r="B46" s="300"/>
      <c r="C46" s="300" t="s">
        <v>2882</v>
      </c>
      <c r="D46" s="301">
        <f t="shared" ref="D46:J46" si="7">D47</f>
        <v>0</v>
      </c>
      <c r="E46" s="301">
        <f t="shared" si="7"/>
        <v>5610444</v>
      </c>
      <c r="F46" s="301">
        <f t="shared" si="7"/>
        <v>5610444</v>
      </c>
      <c r="G46" s="301">
        <f t="shared" si="7"/>
        <v>5610444</v>
      </c>
      <c r="H46" s="301">
        <f t="shared" si="7"/>
        <v>0</v>
      </c>
      <c r="I46" s="301">
        <f t="shared" si="7"/>
        <v>5610444</v>
      </c>
      <c r="J46" s="301">
        <f t="shared" si="7"/>
        <v>0</v>
      </c>
    </row>
    <row r="47" spans="2:10" ht="13.5" x14ac:dyDescent="0.25">
      <c r="B47" s="304">
        <v>37</v>
      </c>
      <c r="C47" s="304" t="s">
        <v>1008</v>
      </c>
      <c r="D47" s="305"/>
      <c r="E47" s="305">
        <v>5610444</v>
      </c>
      <c r="F47" s="305">
        <v>5610444</v>
      </c>
      <c r="G47" s="305">
        <v>5610444</v>
      </c>
      <c r="H47" s="305"/>
      <c r="I47" s="305">
        <v>5610444</v>
      </c>
      <c r="J47" s="305">
        <v>0</v>
      </c>
    </row>
    <row r="48" spans="2:10" x14ac:dyDescent="0.25">
      <c r="B48" s="300"/>
      <c r="C48" s="300" t="s">
        <v>1146</v>
      </c>
      <c r="D48" s="301">
        <f t="shared" ref="D48:J48" si="8">D49</f>
        <v>0</v>
      </c>
      <c r="E48" s="301">
        <f t="shared" si="8"/>
        <v>0</v>
      </c>
      <c r="F48" s="301">
        <f t="shared" si="8"/>
        <v>0</v>
      </c>
      <c r="G48" s="301">
        <f t="shared" si="8"/>
        <v>48380</v>
      </c>
      <c r="H48" s="301">
        <f t="shared" si="8"/>
        <v>0</v>
      </c>
      <c r="I48" s="301">
        <f t="shared" si="8"/>
        <v>48380</v>
      </c>
      <c r="J48" s="301">
        <f t="shared" si="8"/>
        <v>-48380</v>
      </c>
    </row>
    <row r="49" spans="2:10" ht="13.5" x14ac:dyDescent="0.25">
      <c r="B49" s="306">
        <v>38</v>
      </c>
      <c r="C49" s="306" t="s">
        <v>1011</v>
      </c>
      <c r="D49" s="307"/>
      <c r="E49" s="307">
        <v>0</v>
      </c>
      <c r="F49" s="307">
        <v>0</v>
      </c>
      <c r="G49" s="307">
        <v>48380</v>
      </c>
      <c r="H49" s="307"/>
      <c r="I49" s="307">
        <v>48380</v>
      </c>
      <c r="J49" s="307">
        <v>-48380</v>
      </c>
    </row>
    <row r="50" spans="2:10" x14ac:dyDescent="0.25">
      <c r="B50" s="300"/>
      <c r="C50" s="300" t="s">
        <v>2883</v>
      </c>
      <c r="D50" s="301">
        <f t="shared" ref="D50:J50" si="9">D51</f>
        <v>0</v>
      </c>
      <c r="E50" s="301">
        <f t="shared" si="9"/>
        <v>0</v>
      </c>
      <c r="F50" s="301">
        <f t="shared" si="9"/>
        <v>0</v>
      </c>
      <c r="G50" s="301">
        <f t="shared" si="9"/>
        <v>0</v>
      </c>
      <c r="H50" s="301">
        <f t="shared" si="9"/>
        <v>0</v>
      </c>
      <c r="I50" s="301">
        <f t="shared" si="9"/>
        <v>0</v>
      </c>
      <c r="J50" s="301">
        <f t="shared" si="9"/>
        <v>0</v>
      </c>
    </row>
    <row r="51" spans="2:10" ht="13.5" x14ac:dyDescent="0.25">
      <c r="B51" s="304">
        <v>39</v>
      </c>
      <c r="C51" s="304" t="s">
        <v>1069</v>
      </c>
      <c r="D51" s="305">
        <v>0</v>
      </c>
      <c r="E51" s="305">
        <v>0</v>
      </c>
      <c r="F51" s="305">
        <v>0</v>
      </c>
      <c r="G51" s="305"/>
      <c r="H51" s="305">
        <v>0</v>
      </c>
      <c r="I51" s="305">
        <v>0</v>
      </c>
      <c r="J51" s="305">
        <v>0</v>
      </c>
    </row>
    <row r="52" spans="2:10" x14ac:dyDescent="0.25">
      <c r="B52" s="300"/>
      <c r="C52" s="300" t="s">
        <v>2929</v>
      </c>
      <c r="D52" s="301">
        <f>D53</f>
        <v>0</v>
      </c>
      <c r="E52" s="301">
        <f>E53</f>
        <v>0</v>
      </c>
      <c r="F52" s="301"/>
      <c r="G52" s="301">
        <f>G53</f>
        <v>0</v>
      </c>
      <c r="H52" s="301">
        <f>H53</f>
        <v>0</v>
      </c>
      <c r="I52" s="301">
        <f>I53</f>
        <v>0</v>
      </c>
      <c r="J52" s="301">
        <f>J53</f>
        <v>0</v>
      </c>
    </row>
    <row r="53" spans="2:10" ht="13.5" x14ac:dyDescent="0.25">
      <c r="B53" s="306">
        <v>40</v>
      </c>
      <c r="C53" s="306" t="s">
        <v>2930</v>
      </c>
      <c r="D53" s="307">
        <v>0</v>
      </c>
      <c r="E53" s="307">
        <v>0</v>
      </c>
      <c r="F53" s="307"/>
      <c r="G53" s="307">
        <v>0</v>
      </c>
      <c r="H53" s="307">
        <v>0</v>
      </c>
      <c r="I53" s="307">
        <v>0</v>
      </c>
      <c r="J53" s="307">
        <v>0</v>
      </c>
    </row>
    <row r="54" spans="2:10" x14ac:dyDescent="0.25">
      <c r="B54" s="300"/>
      <c r="C54" s="300" t="s">
        <v>1781</v>
      </c>
      <c r="D54" s="301">
        <f t="shared" ref="D54:J54" si="10">D55</f>
        <v>124118000</v>
      </c>
      <c r="E54" s="301">
        <f t="shared" si="10"/>
        <v>0</v>
      </c>
      <c r="F54" s="301">
        <f t="shared" si="10"/>
        <v>124118000</v>
      </c>
      <c r="G54" s="301">
        <f t="shared" si="10"/>
        <v>124118000</v>
      </c>
      <c r="H54" s="301">
        <f t="shared" si="10"/>
        <v>0</v>
      </c>
      <c r="I54" s="301">
        <f t="shared" si="10"/>
        <v>124118000</v>
      </c>
      <c r="J54" s="301">
        <f t="shared" si="10"/>
        <v>0</v>
      </c>
    </row>
    <row r="55" spans="2:10" ht="13.5" x14ac:dyDescent="0.25">
      <c r="B55" s="304">
        <v>41</v>
      </c>
      <c r="C55" s="304" t="s">
        <v>2931</v>
      </c>
      <c r="D55" s="305">
        <v>124118000</v>
      </c>
      <c r="E55" s="305">
        <v>0</v>
      </c>
      <c r="F55" s="305">
        <v>124118000</v>
      </c>
      <c r="G55" s="305">
        <v>124118000</v>
      </c>
      <c r="H55" s="305">
        <v>0</v>
      </c>
      <c r="I55" s="305">
        <v>124118000</v>
      </c>
      <c r="J55" s="305">
        <v>0</v>
      </c>
    </row>
    <row r="56" spans="2:10" ht="13.5" x14ac:dyDescent="0.25">
      <c r="B56" s="459" t="s">
        <v>1070</v>
      </c>
      <c r="C56" s="459"/>
      <c r="D56" s="349">
        <f t="shared" ref="D56:J56" si="11">D5+D8+D28+D41+D43+D46+D48+D50+D52+D54</f>
        <v>23595575957</v>
      </c>
      <c r="E56" s="349">
        <f t="shared" si="11"/>
        <v>-188300145</v>
      </c>
      <c r="F56" s="349">
        <f t="shared" si="11"/>
        <v>23407275812</v>
      </c>
      <c r="G56" s="349">
        <f t="shared" si="11"/>
        <v>23407367694.68</v>
      </c>
      <c r="H56" s="349">
        <f t="shared" si="11"/>
        <v>0</v>
      </c>
      <c r="I56" s="349">
        <f t="shared" si="11"/>
        <v>23407367694.68</v>
      </c>
      <c r="J56" s="349">
        <f t="shared" si="11"/>
        <v>-91882.680000066757</v>
      </c>
    </row>
    <row r="62" spans="2:10" x14ac:dyDescent="0.25">
      <c r="I62" s="314"/>
    </row>
  </sheetData>
  <mergeCells count="6">
    <mergeCell ref="J3:J4"/>
    <mergeCell ref="B56:C56"/>
    <mergeCell ref="B3:B4"/>
    <mergeCell ref="C3:C4"/>
    <mergeCell ref="D3:F3"/>
    <mergeCell ref="G3:I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K56"/>
  <sheetViews>
    <sheetView zoomScale="89" zoomScaleNormal="89" workbookViewId="0">
      <selection activeCell="C1" sqref="C1:I1"/>
    </sheetView>
  </sheetViews>
  <sheetFormatPr baseColWidth="10" defaultColWidth="45.85546875" defaultRowHeight="11.25" x14ac:dyDescent="0.25"/>
  <cols>
    <col min="1" max="1" width="3.7109375" style="309" bestFit="1" customWidth="1"/>
    <col min="2" max="2" width="2.5703125" style="296" customWidth="1"/>
    <col min="3" max="3" width="48.5703125" style="298" bestFit="1" customWidth="1"/>
    <col min="4" max="4" width="19.5703125" style="298" customWidth="1"/>
    <col min="5" max="5" width="13" style="296" bestFit="1" customWidth="1"/>
    <col min="6" max="6" width="15.28515625" style="298" bestFit="1" customWidth="1"/>
    <col min="7" max="7" width="14.85546875" style="298" bestFit="1" customWidth="1"/>
    <col min="8" max="8" width="15.140625" style="298" customWidth="1"/>
    <col min="9" max="9" width="16.140625" style="298" customWidth="1"/>
    <col min="10" max="10" width="14" style="298" bestFit="1" customWidth="1"/>
    <col min="11" max="16384" width="45.85546875" style="298"/>
  </cols>
  <sheetData>
    <row r="1" spans="2:10" ht="22.5" x14ac:dyDescent="0.25">
      <c r="C1" s="743" t="s">
        <v>26</v>
      </c>
      <c r="D1" s="744" t="s">
        <v>21</v>
      </c>
      <c r="E1" s="745"/>
      <c r="F1" s="746"/>
      <c r="G1" s="747"/>
      <c r="H1" s="746" t="s">
        <v>2873</v>
      </c>
      <c r="I1" s="746">
        <v>2021</v>
      </c>
    </row>
    <row r="2" spans="2:10" x14ac:dyDescent="0.25">
      <c r="C2" s="299"/>
      <c r="E2" s="298"/>
    </row>
    <row r="3" spans="2:10" ht="13.5" x14ac:dyDescent="0.25">
      <c r="B3" s="456" t="s">
        <v>25</v>
      </c>
      <c r="C3" s="456" t="s">
        <v>902</v>
      </c>
      <c r="D3" s="456" t="s">
        <v>701</v>
      </c>
      <c r="E3" s="456"/>
      <c r="F3" s="456"/>
      <c r="G3" s="456" t="s">
        <v>2874</v>
      </c>
      <c r="H3" s="456"/>
      <c r="I3" s="456"/>
      <c r="J3" s="456" t="s">
        <v>2875</v>
      </c>
    </row>
    <row r="4" spans="2:10" ht="13.5" x14ac:dyDescent="0.25">
      <c r="B4" s="457"/>
      <c r="C4" s="457"/>
      <c r="D4" s="348" t="s">
        <v>2876</v>
      </c>
      <c r="E4" s="348" t="s">
        <v>2877</v>
      </c>
      <c r="F4" s="348" t="s">
        <v>2878</v>
      </c>
      <c r="G4" s="348" t="s">
        <v>2876</v>
      </c>
      <c r="H4" s="348" t="s">
        <v>2877</v>
      </c>
      <c r="I4" s="348" t="s">
        <v>2878</v>
      </c>
      <c r="J4" s="457"/>
    </row>
    <row r="5" spans="2:10" x14ac:dyDescent="0.25">
      <c r="B5" s="300"/>
      <c r="C5" s="300" t="s">
        <v>1132</v>
      </c>
      <c r="D5" s="301">
        <f>+D6+D7</f>
        <v>0</v>
      </c>
      <c r="E5" s="301">
        <f t="shared" ref="E5:F5" si="0">+E6+E7</f>
        <v>0</v>
      </c>
      <c r="F5" s="301">
        <f t="shared" si="0"/>
        <v>0</v>
      </c>
      <c r="G5" s="301">
        <f>+G6+G7</f>
        <v>0</v>
      </c>
      <c r="H5" s="301">
        <f>+H6+H7</f>
        <v>0</v>
      </c>
      <c r="I5" s="301">
        <f>+I6+I7</f>
        <v>0</v>
      </c>
      <c r="J5" s="301">
        <f>+J6+J7</f>
        <v>0</v>
      </c>
    </row>
    <row r="6" spans="2:10" ht="13.5" x14ac:dyDescent="0.25">
      <c r="B6" s="304">
        <v>1</v>
      </c>
      <c r="C6" s="304" t="s">
        <v>1062</v>
      </c>
      <c r="D6" s="305"/>
      <c r="E6" s="305">
        <v>0</v>
      </c>
      <c r="F6" s="305">
        <v>0</v>
      </c>
      <c r="G6" s="305">
        <v>0</v>
      </c>
      <c r="H6" s="305">
        <v>0</v>
      </c>
      <c r="I6" s="305">
        <v>0</v>
      </c>
      <c r="J6" s="305">
        <v>0</v>
      </c>
    </row>
    <row r="7" spans="2:10" ht="13.5" x14ac:dyDescent="0.25">
      <c r="B7" s="306">
        <v>2</v>
      </c>
      <c r="C7" s="306" t="s">
        <v>910</v>
      </c>
      <c r="D7" s="307"/>
      <c r="E7" s="307">
        <v>0</v>
      </c>
      <c r="F7" s="307">
        <v>0</v>
      </c>
      <c r="G7" s="307"/>
      <c r="H7" s="307">
        <v>0</v>
      </c>
      <c r="I7" s="307">
        <v>0</v>
      </c>
      <c r="J7" s="307">
        <v>0</v>
      </c>
    </row>
    <row r="8" spans="2:10" x14ac:dyDescent="0.25">
      <c r="B8" s="300"/>
      <c r="C8" s="300" t="s">
        <v>1133</v>
      </c>
      <c r="D8" s="301">
        <f t="shared" ref="D8:J8" si="1">SUM(D9:D27)</f>
        <v>3846512394</v>
      </c>
      <c r="E8" s="301">
        <f t="shared" si="1"/>
        <v>279995628</v>
      </c>
      <c r="F8" s="301">
        <f t="shared" si="1"/>
        <v>4126508022</v>
      </c>
      <c r="G8" s="301">
        <f t="shared" si="1"/>
        <v>4126508022</v>
      </c>
      <c r="H8" s="301">
        <f t="shared" si="1"/>
        <v>0</v>
      </c>
      <c r="I8" s="301">
        <f t="shared" si="1"/>
        <v>4126508022</v>
      </c>
      <c r="J8" s="301">
        <f t="shared" si="1"/>
        <v>0</v>
      </c>
    </row>
    <row r="9" spans="2:10" ht="13.5" x14ac:dyDescent="0.25">
      <c r="B9" s="304">
        <v>3</v>
      </c>
      <c r="C9" s="304" t="s">
        <v>1075</v>
      </c>
      <c r="D9" s="305">
        <v>1629233773</v>
      </c>
      <c r="E9" s="305"/>
      <c r="F9" s="305">
        <v>1629233773</v>
      </c>
      <c r="G9" s="305">
        <v>1629233773</v>
      </c>
      <c r="H9" s="305"/>
      <c r="I9" s="305">
        <v>1629233773</v>
      </c>
      <c r="J9" s="305">
        <v>0</v>
      </c>
    </row>
    <row r="10" spans="2:10" ht="13.5" x14ac:dyDescent="0.25">
      <c r="B10" s="306">
        <v>4</v>
      </c>
      <c r="C10" s="306" t="s">
        <v>1063</v>
      </c>
      <c r="D10" s="307">
        <v>6755484</v>
      </c>
      <c r="E10" s="307">
        <v>798045</v>
      </c>
      <c r="F10" s="307">
        <v>7553529</v>
      </c>
      <c r="G10" s="307">
        <v>7553529</v>
      </c>
      <c r="H10" s="307"/>
      <c r="I10" s="307">
        <v>7553529</v>
      </c>
      <c r="J10" s="307">
        <v>0</v>
      </c>
    </row>
    <row r="11" spans="2:10" ht="13.5" x14ac:dyDescent="0.25">
      <c r="B11" s="304">
        <v>5</v>
      </c>
      <c r="C11" s="304" t="s">
        <v>1071</v>
      </c>
      <c r="D11" s="305">
        <v>1577356982</v>
      </c>
      <c r="E11" s="305"/>
      <c r="F11" s="305">
        <v>1577356982</v>
      </c>
      <c r="G11" s="305">
        <v>1577356982</v>
      </c>
      <c r="H11" s="305"/>
      <c r="I11" s="305">
        <v>1577356982</v>
      </c>
      <c r="J11" s="305">
        <v>0</v>
      </c>
    </row>
    <row r="12" spans="2:10" ht="13.5" x14ac:dyDescent="0.25">
      <c r="B12" s="306">
        <v>6</v>
      </c>
      <c r="C12" s="306" t="s">
        <v>1064</v>
      </c>
      <c r="D12" s="307">
        <v>281496703</v>
      </c>
      <c r="E12" s="307"/>
      <c r="F12" s="307">
        <v>281496703</v>
      </c>
      <c r="G12" s="307">
        <v>281496703</v>
      </c>
      <c r="H12" s="307"/>
      <c r="I12" s="307">
        <v>281496703</v>
      </c>
      <c r="J12" s="307">
        <v>0</v>
      </c>
    </row>
    <row r="13" spans="2:10" ht="13.5" x14ac:dyDescent="0.25">
      <c r="B13" s="304">
        <v>7</v>
      </c>
      <c r="C13" s="304" t="s">
        <v>1072</v>
      </c>
      <c r="D13" s="305">
        <v>5718130</v>
      </c>
      <c r="E13" s="305"/>
      <c r="F13" s="305">
        <v>5718130</v>
      </c>
      <c r="G13" s="305">
        <v>5718130</v>
      </c>
      <c r="H13" s="305"/>
      <c r="I13" s="305">
        <v>5718130</v>
      </c>
      <c r="J13" s="305">
        <v>0</v>
      </c>
    </row>
    <row r="14" spans="2:10" ht="13.5" x14ac:dyDescent="0.25">
      <c r="B14" s="306">
        <v>8</v>
      </c>
      <c r="C14" s="306" t="s">
        <v>2879</v>
      </c>
      <c r="D14" s="307">
        <v>246926488</v>
      </c>
      <c r="E14" s="307">
        <v>279173583</v>
      </c>
      <c r="F14" s="307">
        <v>526100071</v>
      </c>
      <c r="G14" s="307">
        <v>526100071</v>
      </c>
      <c r="H14" s="307"/>
      <c r="I14" s="307">
        <v>526100071</v>
      </c>
      <c r="J14" s="307">
        <v>0</v>
      </c>
    </row>
    <row r="15" spans="2:10" ht="13.5" x14ac:dyDescent="0.25">
      <c r="B15" s="304">
        <v>9</v>
      </c>
      <c r="C15" s="304" t="s">
        <v>1073</v>
      </c>
      <c r="D15" s="305">
        <v>99024834</v>
      </c>
      <c r="E15" s="305"/>
      <c r="F15" s="305">
        <v>99024834</v>
      </c>
      <c r="G15" s="305">
        <v>99024834</v>
      </c>
      <c r="H15" s="305"/>
      <c r="I15" s="305">
        <v>99024834</v>
      </c>
      <c r="J15" s="305">
        <v>0</v>
      </c>
    </row>
    <row r="16" spans="2:10" ht="13.5" x14ac:dyDescent="0.25">
      <c r="B16" s="306">
        <v>10</v>
      </c>
      <c r="C16" s="306" t="s">
        <v>1135</v>
      </c>
      <c r="D16" s="307"/>
      <c r="E16" s="307"/>
      <c r="F16" s="307">
        <v>0</v>
      </c>
      <c r="G16" s="307"/>
      <c r="H16" s="307"/>
      <c r="I16" s="307">
        <v>0</v>
      </c>
      <c r="J16" s="307">
        <v>0</v>
      </c>
    </row>
    <row r="17" spans="2:10" ht="13.5" x14ac:dyDescent="0.25">
      <c r="B17" s="304">
        <v>11</v>
      </c>
      <c r="C17" s="304" t="s">
        <v>1074</v>
      </c>
      <c r="D17" s="305"/>
      <c r="E17" s="305"/>
      <c r="F17" s="305">
        <v>0</v>
      </c>
      <c r="G17" s="305"/>
      <c r="H17" s="305"/>
      <c r="I17" s="305">
        <v>0</v>
      </c>
      <c r="J17" s="305">
        <v>0</v>
      </c>
    </row>
    <row r="18" spans="2:10" ht="13.5" x14ac:dyDescent="0.25">
      <c r="B18" s="306">
        <v>12</v>
      </c>
      <c r="C18" s="306" t="s">
        <v>1065</v>
      </c>
      <c r="D18" s="307"/>
      <c r="E18" s="307"/>
      <c r="F18" s="307">
        <v>0</v>
      </c>
      <c r="G18" s="307"/>
      <c r="H18" s="307"/>
      <c r="I18" s="307">
        <v>0</v>
      </c>
      <c r="J18" s="307">
        <v>0</v>
      </c>
    </row>
    <row r="19" spans="2:10" ht="13.5" x14ac:dyDescent="0.25">
      <c r="B19" s="304">
        <v>13</v>
      </c>
      <c r="C19" s="304" t="s">
        <v>1076</v>
      </c>
      <c r="D19" s="305"/>
      <c r="E19" s="305"/>
      <c r="F19" s="305">
        <v>0</v>
      </c>
      <c r="G19" s="305"/>
      <c r="H19" s="305"/>
      <c r="I19" s="305">
        <v>0</v>
      </c>
      <c r="J19" s="305">
        <v>0</v>
      </c>
    </row>
    <row r="20" spans="2:10" ht="13.5" x14ac:dyDescent="0.25">
      <c r="B20" s="306">
        <v>14</v>
      </c>
      <c r="C20" s="306" t="s">
        <v>1136</v>
      </c>
      <c r="D20" s="307"/>
      <c r="E20" s="307"/>
      <c r="F20" s="307">
        <v>0</v>
      </c>
      <c r="G20" s="307"/>
      <c r="H20" s="307"/>
      <c r="I20" s="307">
        <v>0</v>
      </c>
      <c r="J20" s="307">
        <v>0</v>
      </c>
    </row>
    <row r="21" spans="2:10" ht="13.5" x14ac:dyDescent="0.25">
      <c r="B21" s="304">
        <v>15</v>
      </c>
      <c r="C21" s="304" t="s">
        <v>1077</v>
      </c>
      <c r="D21" s="305"/>
      <c r="E21" s="305"/>
      <c r="F21" s="305">
        <v>0</v>
      </c>
      <c r="G21" s="305"/>
      <c r="H21" s="305"/>
      <c r="I21" s="305">
        <v>0</v>
      </c>
      <c r="J21" s="305">
        <v>0</v>
      </c>
    </row>
    <row r="22" spans="2:10" ht="13.5" x14ac:dyDescent="0.25">
      <c r="B22" s="306">
        <v>16</v>
      </c>
      <c r="C22" s="306" t="s">
        <v>952</v>
      </c>
      <c r="D22" s="307"/>
      <c r="E22" s="307"/>
      <c r="F22" s="307">
        <v>0</v>
      </c>
      <c r="G22" s="307"/>
      <c r="H22" s="307"/>
      <c r="I22" s="307">
        <v>0</v>
      </c>
      <c r="J22" s="307">
        <v>0</v>
      </c>
    </row>
    <row r="23" spans="2:10" ht="13.5" x14ac:dyDescent="0.25">
      <c r="B23" s="304">
        <v>17</v>
      </c>
      <c r="C23" s="304" t="s">
        <v>1138</v>
      </c>
      <c r="D23" s="305"/>
      <c r="E23" s="305"/>
      <c r="F23" s="305">
        <v>0</v>
      </c>
      <c r="G23" s="305"/>
      <c r="H23" s="305"/>
      <c r="I23" s="305">
        <v>0</v>
      </c>
      <c r="J23" s="305">
        <v>0</v>
      </c>
    </row>
    <row r="24" spans="2:10" ht="13.5" x14ac:dyDescent="0.25">
      <c r="B24" s="306">
        <v>18</v>
      </c>
      <c r="C24" s="306" t="s">
        <v>1771</v>
      </c>
      <c r="D24" s="307"/>
      <c r="E24" s="307">
        <v>24000</v>
      </c>
      <c r="F24" s="307">
        <v>24000</v>
      </c>
      <c r="G24" s="307">
        <v>24000</v>
      </c>
      <c r="H24" s="307"/>
      <c r="I24" s="307">
        <v>24000</v>
      </c>
      <c r="J24" s="307">
        <v>0</v>
      </c>
    </row>
    <row r="25" spans="2:10" ht="13.5" x14ac:dyDescent="0.25">
      <c r="B25" s="304">
        <v>19</v>
      </c>
      <c r="C25" s="304" t="s">
        <v>2880</v>
      </c>
      <c r="D25" s="305"/>
      <c r="E25" s="305"/>
      <c r="F25" s="305">
        <v>0</v>
      </c>
      <c r="G25" s="305"/>
      <c r="H25" s="305"/>
      <c r="I25" s="305">
        <v>0</v>
      </c>
      <c r="J25" s="305">
        <v>0</v>
      </c>
    </row>
    <row r="26" spans="2:10" ht="13.5" x14ac:dyDescent="0.25">
      <c r="B26" s="306">
        <v>20</v>
      </c>
      <c r="C26" s="306" t="s">
        <v>2881</v>
      </c>
      <c r="D26" s="307"/>
      <c r="E26" s="307"/>
      <c r="F26" s="307">
        <v>0</v>
      </c>
      <c r="G26" s="307"/>
      <c r="H26" s="307"/>
      <c r="I26" s="307">
        <v>0</v>
      </c>
      <c r="J26" s="307">
        <v>0</v>
      </c>
    </row>
    <row r="27" spans="2:10" ht="13.5" x14ac:dyDescent="0.25">
      <c r="B27" s="304">
        <v>21</v>
      </c>
      <c r="C27" s="304" t="s">
        <v>910</v>
      </c>
      <c r="D27" s="305"/>
      <c r="E27" s="305"/>
      <c r="F27" s="305">
        <v>0</v>
      </c>
      <c r="G27" s="305"/>
      <c r="H27" s="305"/>
      <c r="I27" s="305">
        <v>0</v>
      </c>
      <c r="J27" s="305">
        <v>0</v>
      </c>
    </row>
    <row r="28" spans="2:10" x14ac:dyDescent="0.25">
      <c r="B28" s="300"/>
      <c r="C28" s="300" t="s">
        <v>1140</v>
      </c>
      <c r="D28" s="301">
        <f>SUM(D29:D40)</f>
        <v>-3292057488</v>
      </c>
      <c r="E28" s="301">
        <f t="shared" ref="E28:F28" si="2">SUM(E29:E40)</f>
        <v>172680342</v>
      </c>
      <c r="F28" s="301">
        <f t="shared" si="2"/>
        <v>-3119377146</v>
      </c>
      <c r="G28" s="301">
        <f t="shared" ref="G28:I28" si="3">SUM(G29:G40)</f>
        <v>-3119377146</v>
      </c>
      <c r="H28" s="301">
        <f t="shared" si="3"/>
        <v>0</v>
      </c>
      <c r="I28" s="301">
        <f t="shared" si="3"/>
        <v>-3119377146</v>
      </c>
      <c r="J28" s="301">
        <f t="shared" ref="J28" si="4">SUM(J29:J40)</f>
        <v>0</v>
      </c>
    </row>
    <row r="29" spans="2:10" ht="13.5" x14ac:dyDescent="0.25">
      <c r="B29" s="306">
        <v>22</v>
      </c>
      <c r="C29" s="306" t="s">
        <v>1067</v>
      </c>
      <c r="D29" s="307">
        <v>-5127312075</v>
      </c>
      <c r="E29" s="307">
        <v>-465552017</v>
      </c>
      <c r="F29" s="307">
        <v>-5592864092</v>
      </c>
      <c r="G29" s="307">
        <v>-5592864092</v>
      </c>
      <c r="H29" s="307"/>
      <c r="I29" s="307">
        <v>-5592864092</v>
      </c>
      <c r="J29" s="307">
        <v>0</v>
      </c>
    </row>
    <row r="30" spans="2:10" ht="13.5" x14ac:dyDescent="0.25">
      <c r="B30" s="304">
        <v>23</v>
      </c>
      <c r="C30" s="304" t="s">
        <v>976</v>
      </c>
      <c r="D30" s="305">
        <v>1420542259</v>
      </c>
      <c r="E30" s="305">
        <v>145775756</v>
      </c>
      <c r="F30" s="305">
        <v>1566318015</v>
      </c>
      <c r="G30" s="305">
        <v>1566318015</v>
      </c>
      <c r="H30" s="305"/>
      <c r="I30" s="305">
        <v>1566318015</v>
      </c>
      <c r="J30" s="305">
        <v>0</v>
      </c>
    </row>
    <row r="31" spans="2:10" ht="13.5" x14ac:dyDescent="0.25">
      <c r="B31" s="306">
        <v>24</v>
      </c>
      <c r="C31" s="306" t="s">
        <v>1068</v>
      </c>
      <c r="D31" s="307">
        <v>118397466</v>
      </c>
      <c r="E31" s="307">
        <v>40275000</v>
      </c>
      <c r="F31" s="307">
        <v>158672466</v>
      </c>
      <c r="G31" s="307">
        <v>158672466</v>
      </c>
      <c r="H31" s="307"/>
      <c r="I31" s="307">
        <v>158672466</v>
      </c>
      <c r="J31" s="307">
        <v>0</v>
      </c>
    </row>
    <row r="32" spans="2:10" ht="13.5" x14ac:dyDescent="0.25">
      <c r="B32" s="304">
        <v>25</v>
      </c>
      <c r="C32" s="304" t="s">
        <v>985</v>
      </c>
      <c r="D32" s="305"/>
      <c r="E32" s="305">
        <v>418760375</v>
      </c>
      <c r="F32" s="305">
        <v>418760375</v>
      </c>
      <c r="G32" s="305">
        <v>418760375</v>
      </c>
      <c r="H32" s="305"/>
      <c r="I32" s="305">
        <v>418760375</v>
      </c>
      <c r="J32" s="305">
        <v>0</v>
      </c>
    </row>
    <row r="33" spans="2:11" ht="13.5" x14ac:dyDescent="0.25">
      <c r="B33" s="306">
        <v>26</v>
      </c>
      <c r="C33" s="306" t="s">
        <v>987</v>
      </c>
      <c r="D33" s="307"/>
      <c r="E33" s="307"/>
      <c r="F33" s="307">
        <v>0</v>
      </c>
      <c r="G33" s="307"/>
      <c r="H33" s="307"/>
      <c r="I33" s="307">
        <v>0</v>
      </c>
      <c r="J33" s="307">
        <v>0</v>
      </c>
    </row>
    <row r="34" spans="2:11" ht="13.5" x14ac:dyDescent="0.25">
      <c r="B34" s="304">
        <v>27</v>
      </c>
      <c r="C34" s="304" t="s">
        <v>910</v>
      </c>
      <c r="D34" s="305"/>
      <c r="E34" s="305">
        <v>16324211</v>
      </c>
      <c r="F34" s="305">
        <v>16324211</v>
      </c>
      <c r="G34" s="305">
        <v>16324211</v>
      </c>
      <c r="H34" s="305"/>
      <c r="I34" s="305">
        <v>16324211</v>
      </c>
      <c r="J34" s="305">
        <v>0</v>
      </c>
    </row>
    <row r="35" spans="2:11" ht="13.5" x14ac:dyDescent="0.25">
      <c r="B35" s="306">
        <v>28</v>
      </c>
      <c r="C35" s="306" t="s">
        <v>991</v>
      </c>
      <c r="D35" s="307"/>
      <c r="E35" s="307">
        <v>10000</v>
      </c>
      <c r="F35" s="307">
        <v>10000</v>
      </c>
      <c r="G35" s="307">
        <v>10000</v>
      </c>
      <c r="H35" s="307"/>
      <c r="I35" s="307">
        <v>10000</v>
      </c>
      <c r="J35" s="307">
        <v>0</v>
      </c>
    </row>
    <row r="36" spans="2:11" ht="13.5" x14ac:dyDescent="0.25">
      <c r="B36" s="304">
        <v>29</v>
      </c>
      <c r="C36" s="304" t="s">
        <v>1141</v>
      </c>
      <c r="D36" s="305"/>
      <c r="E36" s="305"/>
      <c r="F36" s="305">
        <v>0</v>
      </c>
      <c r="G36" s="305"/>
      <c r="H36" s="305"/>
      <c r="I36" s="305">
        <v>0</v>
      </c>
      <c r="J36" s="305">
        <v>0</v>
      </c>
    </row>
    <row r="37" spans="2:11" ht="13.5" x14ac:dyDescent="0.25">
      <c r="B37" s="306">
        <v>30</v>
      </c>
      <c r="C37" s="306" t="s">
        <v>1142</v>
      </c>
      <c r="D37" s="307"/>
      <c r="E37" s="307"/>
      <c r="F37" s="307">
        <v>0</v>
      </c>
      <c r="G37" s="307"/>
      <c r="H37" s="307"/>
      <c r="I37" s="307">
        <v>0</v>
      </c>
      <c r="J37" s="307">
        <v>0</v>
      </c>
    </row>
    <row r="38" spans="2:11" ht="13.5" x14ac:dyDescent="0.25">
      <c r="B38" s="304">
        <v>31</v>
      </c>
      <c r="C38" s="304" t="s">
        <v>993</v>
      </c>
      <c r="D38" s="305"/>
      <c r="E38" s="305"/>
      <c r="F38" s="305">
        <v>0</v>
      </c>
      <c r="G38" s="305"/>
      <c r="H38" s="305"/>
      <c r="I38" s="305">
        <v>0</v>
      </c>
      <c r="J38" s="305">
        <v>0</v>
      </c>
    </row>
    <row r="39" spans="2:11" ht="13.5" x14ac:dyDescent="0.25">
      <c r="B39" s="306">
        <v>32</v>
      </c>
      <c r="C39" s="306" t="s">
        <v>995</v>
      </c>
      <c r="D39" s="307"/>
      <c r="E39" s="307"/>
      <c r="F39" s="307">
        <v>0</v>
      </c>
      <c r="G39" s="307"/>
      <c r="H39" s="307"/>
      <c r="I39" s="307">
        <v>0</v>
      </c>
      <c r="J39" s="307">
        <v>0</v>
      </c>
      <c r="K39" s="314"/>
    </row>
    <row r="40" spans="2:11" ht="13.5" x14ac:dyDescent="0.25">
      <c r="B40" s="304">
        <v>33</v>
      </c>
      <c r="C40" s="304" t="s">
        <v>997</v>
      </c>
      <c r="D40" s="305">
        <v>296314862</v>
      </c>
      <c r="E40" s="305">
        <v>17087017</v>
      </c>
      <c r="F40" s="305">
        <v>313401879</v>
      </c>
      <c r="G40" s="305">
        <v>313401879</v>
      </c>
      <c r="H40" s="305"/>
      <c r="I40" s="305">
        <v>313401879</v>
      </c>
      <c r="J40" s="305">
        <v>0</v>
      </c>
    </row>
    <row r="41" spans="2:11" x14ac:dyDescent="0.25">
      <c r="B41" s="300"/>
      <c r="C41" s="300" t="s">
        <v>1143</v>
      </c>
      <c r="D41" s="301">
        <f t="shared" ref="D41:J41" si="5">D42</f>
        <v>0</v>
      </c>
      <c r="E41" s="301">
        <f t="shared" si="5"/>
        <v>0</v>
      </c>
      <c r="F41" s="301">
        <f t="shared" si="5"/>
        <v>0</v>
      </c>
      <c r="G41" s="301">
        <f t="shared" si="5"/>
        <v>0</v>
      </c>
      <c r="H41" s="301">
        <f t="shared" si="5"/>
        <v>0</v>
      </c>
      <c r="I41" s="301">
        <f t="shared" si="5"/>
        <v>0</v>
      </c>
      <c r="J41" s="301">
        <f t="shared" si="5"/>
        <v>0</v>
      </c>
    </row>
    <row r="42" spans="2:11" ht="13.5" x14ac:dyDescent="0.25">
      <c r="B42" s="306">
        <v>34</v>
      </c>
      <c r="C42" s="306" t="s">
        <v>1000</v>
      </c>
      <c r="D42" s="307"/>
      <c r="E42" s="307">
        <v>0</v>
      </c>
      <c r="F42" s="307">
        <v>0</v>
      </c>
      <c r="G42" s="307"/>
      <c r="H42" s="307">
        <v>0</v>
      </c>
      <c r="I42" s="307">
        <v>0</v>
      </c>
      <c r="J42" s="307">
        <v>0</v>
      </c>
    </row>
    <row r="43" spans="2:11" x14ac:dyDescent="0.25">
      <c r="B43" s="300"/>
      <c r="C43" s="300" t="s">
        <v>113</v>
      </c>
      <c r="D43" s="301">
        <f t="shared" ref="D43:J43" si="6">D44+D45</f>
        <v>0</v>
      </c>
      <c r="E43" s="301">
        <f t="shared" si="6"/>
        <v>0</v>
      </c>
      <c r="F43" s="301">
        <f t="shared" si="6"/>
        <v>0</v>
      </c>
      <c r="G43" s="301">
        <f t="shared" si="6"/>
        <v>0</v>
      </c>
      <c r="H43" s="301">
        <f t="shared" si="6"/>
        <v>0</v>
      </c>
      <c r="I43" s="301">
        <f t="shared" si="6"/>
        <v>0</v>
      </c>
      <c r="J43" s="301">
        <f t="shared" si="6"/>
        <v>0</v>
      </c>
    </row>
    <row r="44" spans="2:11" ht="13.5" x14ac:dyDescent="0.25">
      <c r="B44" s="304">
        <v>35</v>
      </c>
      <c r="C44" s="304" t="s">
        <v>1003</v>
      </c>
      <c r="D44" s="305"/>
      <c r="E44" s="305">
        <v>0</v>
      </c>
      <c r="F44" s="305">
        <v>0</v>
      </c>
      <c r="G44" s="305"/>
      <c r="H44" s="305"/>
      <c r="I44" s="305">
        <v>0</v>
      </c>
      <c r="J44" s="305">
        <v>0</v>
      </c>
    </row>
    <row r="45" spans="2:11" ht="13.5" x14ac:dyDescent="0.25">
      <c r="B45" s="306">
        <v>36</v>
      </c>
      <c r="C45" s="306" t="s">
        <v>1005</v>
      </c>
      <c r="D45" s="307"/>
      <c r="E45" s="307">
        <v>0</v>
      </c>
      <c r="F45" s="307">
        <v>0</v>
      </c>
      <c r="G45" s="307"/>
      <c r="H45" s="307">
        <v>0</v>
      </c>
      <c r="I45" s="307">
        <v>0</v>
      </c>
      <c r="J45" s="307">
        <v>0</v>
      </c>
    </row>
    <row r="46" spans="2:11" x14ac:dyDescent="0.25">
      <c r="B46" s="300"/>
      <c r="C46" s="300" t="s">
        <v>2882</v>
      </c>
      <c r="D46" s="301">
        <f t="shared" ref="D46:J46" si="7">D47</f>
        <v>0</v>
      </c>
      <c r="E46" s="301">
        <f t="shared" si="7"/>
        <v>2265600</v>
      </c>
      <c r="F46" s="301">
        <f t="shared" si="7"/>
        <v>2265600</v>
      </c>
      <c r="G46" s="301">
        <f t="shared" si="7"/>
        <v>2265600</v>
      </c>
      <c r="H46" s="301">
        <f t="shared" si="7"/>
        <v>0</v>
      </c>
      <c r="I46" s="301">
        <f t="shared" si="7"/>
        <v>2265600</v>
      </c>
      <c r="J46" s="301">
        <f t="shared" si="7"/>
        <v>0</v>
      </c>
    </row>
    <row r="47" spans="2:11" ht="13.5" x14ac:dyDescent="0.25">
      <c r="B47" s="304">
        <v>37</v>
      </c>
      <c r="C47" s="304" t="s">
        <v>1008</v>
      </c>
      <c r="D47" s="305"/>
      <c r="E47" s="305">
        <v>2265600</v>
      </c>
      <c r="F47" s="305">
        <v>2265600</v>
      </c>
      <c r="G47" s="305">
        <v>2265600</v>
      </c>
      <c r="H47" s="305"/>
      <c r="I47" s="305">
        <v>2265600</v>
      </c>
      <c r="J47" s="305">
        <v>0</v>
      </c>
    </row>
    <row r="48" spans="2:11" x14ac:dyDescent="0.25">
      <c r="B48" s="300"/>
      <c r="C48" s="300" t="s">
        <v>1146</v>
      </c>
      <c r="D48" s="301">
        <f t="shared" ref="D48:J48" si="8">D49</f>
        <v>0</v>
      </c>
      <c r="E48" s="301">
        <f t="shared" si="8"/>
        <v>0</v>
      </c>
      <c r="F48" s="301">
        <f t="shared" si="8"/>
        <v>0</v>
      </c>
      <c r="G48" s="301">
        <f t="shared" si="8"/>
        <v>0</v>
      </c>
      <c r="H48" s="301">
        <f t="shared" si="8"/>
        <v>0</v>
      </c>
      <c r="I48" s="301">
        <f t="shared" si="8"/>
        <v>0</v>
      </c>
      <c r="J48" s="301">
        <f t="shared" si="8"/>
        <v>0</v>
      </c>
    </row>
    <row r="49" spans="2:10" ht="13.5" x14ac:dyDescent="0.25">
      <c r="B49" s="306">
        <v>38</v>
      </c>
      <c r="C49" s="306" t="s">
        <v>1011</v>
      </c>
      <c r="D49" s="307"/>
      <c r="E49" s="307">
        <v>0</v>
      </c>
      <c r="F49" s="307">
        <v>0</v>
      </c>
      <c r="G49" s="307"/>
      <c r="H49" s="307">
        <v>0</v>
      </c>
      <c r="I49" s="307">
        <v>0</v>
      </c>
      <c r="J49" s="307">
        <v>0</v>
      </c>
    </row>
    <row r="50" spans="2:10" x14ac:dyDescent="0.25">
      <c r="B50" s="300"/>
      <c r="C50" s="300" t="s">
        <v>2883</v>
      </c>
      <c r="D50" s="301">
        <f t="shared" ref="D50:J50" si="9">D51</f>
        <v>0</v>
      </c>
      <c r="E50" s="301">
        <f t="shared" si="9"/>
        <v>0</v>
      </c>
      <c r="F50" s="301">
        <f t="shared" si="9"/>
        <v>0</v>
      </c>
      <c r="G50" s="301">
        <f t="shared" si="9"/>
        <v>0</v>
      </c>
      <c r="H50" s="301">
        <f t="shared" si="9"/>
        <v>0</v>
      </c>
      <c r="I50" s="301">
        <f t="shared" si="9"/>
        <v>0</v>
      </c>
      <c r="J50" s="301">
        <f t="shared" si="9"/>
        <v>0</v>
      </c>
    </row>
    <row r="51" spans="2:10" ht="13.5" x14ac:dyDescent="0.25">
      <c r="B51" s="304">
        <v>39</v>
      </c>
      <c r="C51" s="304" t="s">
        <v>1069</v>
      </c>
      <c r="D51" s="305"/>
      <c r="E51" s="305">
        <v>0</v>
      </c>
      <c r="F51" s="305">
        <v>0</v>
      </c>
      <c r="G51" s="305"/>
      <c r="H51" s="305">
        <v>0</v>
      </c>
      <c r="I51" s="305">
        <v>0</v>
      </c>
      <c r="J51" s="305">
        <v>0</v>
      </c>
    </row>
    <row r="52" spans="2:10" x14ac:dyDescent="0.25">
      <c r="B52" s="300"/>
      <c r="C52" s="300" t="s">
        <v>2929</v>
      </c>
      <c r="D52" s="301">
        <f t="shared" ref="D52:J52" si="10">D53</f>
        <v>0</v>
      </c>
      <c r="E52" s="301">
        <f t="shared" si="10"/>
        <v>0</v>
      </c>
      <c r="F52" s="301">
        <f t="shared" si="10"/>
        <v>0</v>
      </c>
      <c r="G52" s="301">
        <f t="shared" si="10"/>
        <v>0</v>
      </c>
      <c r="H52" s="301">
        <f t="shared" si="10"/>
        <v>0</v>
      </c>
      <c r="I52" s="301">
        <f t="shared" si="10"/>
        <v>0</v>
      </c>
      <c r="J52" s="301">
        <f t="shared" si="10"/>
        <v>0</v>
      </c>
    </row>
    <row r="53" spans="2:10" ht="13.5" x14ac:dyDescent="0.25">
      <c r="B53" s="306">
        <v>40</v>
      </c>
      <c r="C53" s="306" t="s">
        <v>2930</v>
      </c>
      <c r="D53" s="307">
        <v>0</v>
      </c>
      <c r="E53" s="307">
        <v>0</v>
      </c>
      <c r="F53" s="307">
        <v>0</v>
      </c>
      <c r="G53" s="307">
        <v>0</v>
      </c>
      <c r="H53" s="307">
        <v>0</v>
      </c>
      <c r="I53" s="307">
        <v>0</v>
      </c>
      <c r="J53" s="307">
        <v>0</v>
      </c>
    </row>
    <row r="54" spans="2:10" x14ac:dyDescent="0.25">
      <c r="B54" s="300"/>
      <c r="C54" s="300" t="s">
        <v>1781</v>
      </c>
      <c r="D54" s="301">
        <f t="shared" ref="D54:J54" si="11">D55</f>
        <v>0</v>
      </c>
      <c r="E54" s="301">
        <f t="shared" si="11"/>
        <v>0</v>
      </c>
      <c r="F54" s="301">
        <f t="shared" si="11"/>
        <v>0</v>
      </c>
      <c r="G54" s="301">
        <f t="shared" si="11"/>
        <v>0</v>
      </c>
      <c r="H54" s="301">
        <f t="shared" si="11"/>
        <v>0</v>
      </c>
      <c r="I54" s="301">
        <f t="shared" si="11"/>
        <v>0</v>
      </c>
      <c r="J54" s="301">
        <f t="shared" si="11"/>
        <v>0</v>
      </c>
    </row>
    <row r="55" spans="2:10" ht="13.5" x14ac:dyDescent="0.25">
      <c r="B55" s="304">
        <v>41</v>
      </c>
      <c r="C55" s="304" t="s">
        <v>2931</v>
      </c>
      <c r="D55" s="305">
        <v>0</v>
      </c>
      <c r="E55" s="305">
        <v>0</v>
      </c>
      <c r="F55" s="305">
        <v>0</v>
      </c>
      <c r="G55" s="305">
        <v>0</v>
      </c>
      <c r="H55" s="305">
        <v>0</v>
      </c>
      <c r="I55" s="305">
        <v>0</v>
      </c>
      <c r="J55" s="305">
        <v>0</v>
      </c>
    </row>
    <row r="56" spans="2:10" ht="13.5" x14ac:dyDescent="0.25">
      <c r="B56" s="459" t="s">
        <v>1070</v>
      </c>
      <c r="C56" s="459"/>
      <c r="D56" s="349">
        <f t="shared" ref="D56:J56" si="12">D5+D8+D28+D41+D43+D46+D48+D50+D52+D54</f>
        <v>554454906</v>
      </c>
      <c r="E56" s="349">
        <f>E5+E8+E28+E41+E43+E46+E48+E50+E52+E54</f>
        <v>454941570</v>
      </c>
      <c r="F56" s="349">
        <f t="shared" si="12"/>
        <v>1009396476</v>
      </c>
      <c r="G56" s="349">
        <f t="shared" si="12"/>
        <v>1009396476</v>
      </c>
      <c r="H56" s="349">
        <f t="shared" si="12"/>
        <v>0</v>
      </c>
      <c r="I56" s="349">
        <f t="shared" si="12"/>
        <v>1009396476</v>
      </c>
      <c r="J56" s="349">
        <f t="shared" si="12"/>
        <v>0</v>
      </c>
    </row>
  </sheetData>
  <mergeCells count="6">
    <mergeCell ref="J3:J4"/>
    <mergeCell ref="B56:C56"/>
    <mergeCell ref="B3:B4"/>
    <mergeCell ref="C3:C4"/>
    <mergeCell ref="D3:F3"/>
    <mergeCell ref="G3:I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J56"/>
  <sheetViews>
    <sheetView zoomScale="80" zoomScaleNormal="80" workbookViewId="0">
      <selection activeCell="C1" sqref="C1:I1"/>
    </sheetView>
  </sheetViews>
  <sheetFormatPr baseColWidth="10" defaultColWidth="45.85546875" defaultRowHeight="11.25" x14ac:dyDescent="0.25"/>
  <cols>
    <col min="1" max="1" width="3.7109375" style="309" bestFit="1" customWidth="1"/>
    <col min="2" max="2" width="3.140625" style="296" customWidth="1"/>
    <col min="3" max="3" width="49.85546875" style="298" bestFit="1" customWidth="1"/>
    <col min="4" max="4" width="19" style="298" customWidth="1"/>
    <col min="5" max="5" width="14.85546875" style="296" customWidth="1"/>
    <col min="6" max="6" width="16.42578125" style="298" customWidth="1"/>
    <col min="7" max="7" width="16" style="298" bestFit="1" customWidth="1"/>
    <col min="8" max="8" width="10.7109375" style="298" bestFit="1" customWidth="1"/>
    <col min="9" max="9" width="16" style="298" bestFit="1" customWidth="1"/>
    <col min="10" max="10" width="14.42578125" style="298" bestFit="1" customWidth="1"/>
    <col min="11" max="16384" width="45.85546875" style="298"/>
  </cols>
  <sheetData>
    <row r="1" spans="2:10" ht="22.5" x14ac:dyDescent="0.25">
      <c r="C1" s="743" t="s">
        <v>26</v>
      </c>
      <c r="D1" s="744" t="s">
        <v>17</v>
      </c>
      <c r="E1" s="745"/>
      <c r="F1" s="746"/>
      <c r="G1" s="747"/>
      <c r="H1" s="746" t="s">
        <v>2873</v>
      </c>
      <c r="I1" s="746">
        <v>2021</v>
      </c>
    </row>
    <row r="2" spans="2:10" x14ac:dyDescent="0.25">
      <c r="C2" s="299"/>
      <c r="E2" s="298"/>
    </row>
    <row r="3" spans="2:10" ht="13.5" x14ac:dyDescent="0.25">
      <c r="B3" s="456" t="s">
        <v>25</v>
      </c>
      <c r="C3" s="456" t="s">
        <v>902</v>
      </c>
      <c r="D3" s="456" t="s">
        <v>701</v>
      </c>
      <c r="E3" s="456"/>
      <c r="F3" s="456"/>
      <c r="G3" s="456" t="s">
        <v>2874</v>
      </c>
      <c r="H3" s="456"/>
      <c r="I3" s="456"/>
      <c r="J3" s="456" t="s">
        <v>2875</v>
      </c>
    </row>
    <row r="4" spans="2:10" ht="13.5" x14ac:dyDescent="0.25">
      <c r="B4" s="457"/>
      <c r="C4" s="457"/>
      <c r="D4" s="348" t="s">
        <v>2876</v>
      </c>
      <c r="E4" s="348" t="s">
        <v>2877</v>
      </c>
      <c r="F4" s="348" t="s">
        <v>2878</v>
      </c>
      <c r="G4" s="348" t="s">
        <v>2876</v>
      </c>
      <c r="H4" s="348" t="s">
        <v>2877</v>
      </c>
      <c r="I4" s="348" t="s">
        <v>2878</v>
      </c>
      <c r="J4" s="457"/>
    </row>
    <row r="5" spans="2:10" x14ac:dyDescent="0.25">
      <c r="B5" s="300"/>
      <c r="C5" s="300" t="s">
        <v>1132</v>
      </c>
      <c r="D5" s="301">
        <f>+D6+D7</f>
        <v>3003086887</v>
      </c>
      <c r="E5" s="301">
        <f t="shared" ref="E5:F5" si="0">+E6+E7</f>
        <v>0</v>
      </c>
      <c r="F5" s="301">
        <f t="shared" si="0"/>
        <v>3003086887</v>
      </c>
      <c r="G5" s="301">
        <f>+G6+G7</f>
        <v>3585965737</v>
      </c>
      <c r="H5" s="301">
        <f>+H6+H7</f>
        <v>0</v>
      </c>
      <c r="I5" s="301">
        <f>+I6+I7</f>
        <v>3585965737</v>
      </c>
      <c r="J5" s="301">
        <f>+J6+J7</f>
        <v>-582878850</v>
      </c>
    </row>
    <row r="6" spans="2:10" ht="13.5" x14ac:dyDescent="0.25">
      <c r="B6" s="304">
        <v>1</v>
      </c>
      <c r="C6" s="304" t="s">
        <v>1062</v>
      </c>
      <c r="D6" s="305">
        <v>3003086887</v>
      </c>
      <c r="E6" s="305"/>
      <c r="F6" s="305">
        <v>3003086887</v>
      </c>
      <c r="G6" s="305">
        <v>3585965737</v>
      </c>
      <c r="H6" s="305"/>
      <c r="I6" s="305">
        <v>3585965737</v>
      </c>
      <c r="J6" s="305">
        <v>-582878850</v>
      </c>
    </row>
    <row r="7" spans="2:10" ht="13.5" x14ac:dyDescent="0.25">
      <c r="B7" s="306">
        <v>2</v>
      </c>
      <c r="C7" s="306" t="s">
        <v>910</v>
      </c>
      <c r="D7" s="307"/>
      <c r="E7" s="307">
        <v>0</v>
      </c>
      <c r="F7" s="307">
        <v>0</v>
      </c>
      <c r="G7" s="307">
        <v>0</v>
      </c>
      <c r="H7" s="307">
        <v>0</v>
      </c>
      <c r="I7" s="307">
        <v>0</v>
      </c>
      <c r="J7" s="307">
        <v>0</v>
      </c>
    </row>
    <row r="8" spans="2:10" x14ac:dyDescent="0.25">
      <c r="B8" s="300"/>
      <c r="C8" s="300" t="s">
        <v>1133</v>
      </c>
      <c r="D8" s="301">
        <f t="shared" ref="D8:J8" si="1">SUM(D9:D27)</f>
        <v>19573839005</v>
      </c>
      <c r="E8" s="301">
        <f t="shared" si="1"/>
        <v>2485991759</v>
      </c>
      <c r="F8" s="301">
        <f t="shared" si="1"/>
        <v>22059830764</v>
      </c>
      <c r="G8" s="301">
        <f t="shared" si="1"/>
        <v>21965388336</v>
      </c>
      <c r="H8" s="301">
        <f t="shared" si="1"/>
        <v>0</v>
      </c>
      <c r="I8" s="301">
        <f t="shared" si="1"/>
        <v>21965388336</v>
      </c>
      <c r="J8" s="301">
        <f t="shared" si="1"/>
        <v>94442428</v>
      </c>
    </row>
    <row r="9" spans="2:10" ht="13.5" x14ac:dyDescent="0.25">
      <c r="B9" s="304">
        <v>3</v>
      </c>
      <c r="C9" s="304" t="s">
        <v>1075</v>
      </c>
      <c r="D9" s="305">
        <v>10160014425</v>
      </c>
      <c r="E9" s="305"/>
      <c r="F9" s="305">
        <v>10160014425</v>
      </c>
      <c r="G9" s="305">
        <v>10160014425</v>
      </c>
      <c r="H9" s="305"/>
      <c r="I9" s="305">
        <v>10160014425</v>
      </c>
      <c r="J9" s="305">
        <v>0</v>
      </c>
    </row>
    <row r="10" spans="2:10" ht="13.5" x14ac:dyDescent="0.25">
      <c r="B10" s="306">
        <v>4</v>
      </c>
      <c r="C10" s="306" t="s">
        <v>1063</v>
      </c>
      <c r="D10" s="307">
        <v>1462711810</v>
      </c>
      <c r="E10" s="307"/>
      <c r="F10" s="307">
        <v>1462711810</v>
      </c>
      <c r="G10" s="307">
        <v>1462711810</v>
      </c>
      <c r="H10" s="307"/>
      <c r="I10" s="307">
        <v>1462711810</v>
      </c>
      <c r="J10" s="307">
        <v>0</v>
      </c>
    </row>
    <row r="11" spans="2:10" ht="13.5" x14ac:dyDescent="0.25">
      <c r="B11" s="304">
        <v>5</v>
      </c>
      <c r="C11" s="304" t="s">
        <v>1071</v>
      </c>
      <c r="D11" s="305">
        <v>5080007212</v>
      </c>
      <c r="E11" s="305"/>
      <c r="F11" s="305">
        <v>5080007212</v>
      </c>
      <c r="G11" s="305">
        <v>5080007212</v>
      </c>
      <c r="H11" s="305"/>
      <c r="I11" s="305">
        <v>5080007212</v>
      </c>
      <c r="J11" s="305">
        <v>0</v>
      </c>
    </row>
    <row r="12" spans="2:10" ht="13.5" x14ac:dyDescent="0.25">
      <c r="B12" s="306">
        <v>6</v>
      </c>
      <c r="C12" s="306" t="s">
        <v>1064</v>
      </c>
      <c r="D12" s="307"/>
      <c r="E12" s="307">
        <v>2485991759</v>
      </c>
      <c r="F12" s="307">
        <v>2485991759</v>
      </c>
      <c r="G12" s="307">
        <v>2485991759</v>
      </c>
      <c r="H12" s="307"/>
      <c r="I12" s="307">
        <v>2485991759</v>
      </c>
      <c r="J12" s="307">
        <v>0</v>
      </c>
    </row>
    <row r="13" spans="2:10" ht="13.5" x14ac:dyDescent="0.25">
      <c r="B13" s="304">
        <v>7</v>
      </c>
      <c r="C13" s="304" t="s">
        <v>1072</v>
      </c>
      <c r="D13" s="305">
        <v>229025889</v>
      </c>
      <c r="E13" s="305"/>
      <c r="F13" s="305">
        <v>229025889</v>
      </c>
      <c r="G13" s="305">
        <v>233109289</v>
      </c>
      <c r="H13" s="305"/>
      <c r="I13" s="305">
        <v>233109289</v>
      </c>
      <c r="J13" s="305">
        <v>-4083400</v>
      </c>
    </row>
    <row r="14" spans="2:10" ht="13.5" x14ac:dyDescent="0.25">
      <c r="B14" s="306">
        <v>8</v>
      </c>
      <c r="C14" s="306" t="s">
        <v>2879</v>
      </c>
      <c r="D14" s="307">
        <v>1166966255</v>
      </c>
      <c r="E14" s="307"/>
      <c r="F14" s="307">
        <v>1166966255</v>
      </c>
      <c r="G14" s="307">
        <v>1166966255</v>
      </c>
      <c r="H14" s="307"/>
      <c r="I14" s="307">
        <v>1166966255</v>
      </c>
      <c r="J14" s="307">
        <v>0</v>
      </c>
    </row>
    <row r="15" spans="2:10" ht="13.5" x14ac:dyDescent="0.25">
      <c r="B15" s="304">
        <v>9</v>
      </c>
      <c r="C15" s="304" t="s">
        <v>1073</v>
      </c>
      <c r="D15" s="305">
        <v>1370724056</v>
      </c>
      <c r="E15" s="305"/>
      <c r="F15" s="305">
        <v>1370724056</v>
      </c>
      <c r="G15" s="305">
        <v>1370724056</v>
      </c>
      <c r="H15" s="305"/>
      <c r="I15" s="305">
        <v>1370724056</v>
      </c>
      <c r="J15" s="305">
        <v>0</v>
      </c>
    </row>
    <row r="16" spans="2:10" ht="13.5" x14ac:dyDescent="0.25">
      <c r="B16" s="306">
        <v>10</v>
      </c>
      <c r="C16" s="306" t="s">
        <v>1135</v>
      </c>
      <c r="D16" s="307"/>
      <c r="E16" s="307"/>
      <c r="F16" s="307">
        <v>0</v>
      </c>
      <c r="G16" s="307"/>
      <c r="H16" s="307"/>
      <c r="I16" s="307">
        <v>0</v>
      </c>
      <c r="J16" s="307">
        <v>0</v>
      </c>
    </row>
    <row r="17" spans="2:10" ht="13.5" x14ac:dyDescent="0.25">
      <c r="B17" s="304">
        <v>11</v>
      </c>
      <c r="C17" s="304" t="s">
        <v>1074</v>
      </c>
      <c r="D17" s="305"/>
      <c r="E17" s="305"/>
      <c r="F17" s="305">
        <v>0</v>
      </c>
      <c r="G17" s="305"/>
      <c r="H17" s="305"/>
      <c r="I17" s="305">
        <v>0</v>
      </c>
      <c r="J17" s="305">
        <v>0</v>
      </c>
    </row>
    <row r="18" spans="2:10" ht="13.5" x14ac:dyDescent="0.25">
      <c r="B18" s="306">
        <v>12</v>
      </c>
      <c r="C18" s="306" t="s">
        <v>1065</v>
      </c>
      <c r="D18" s="307">
        <v>3949675</v>
      </c>
      <c r="E18" s="307"/>
      <c r="F18" s="307">
        <v>3949675</v>
      </c>
      <c r="G18" s="307">
        <v>3949675</v>
      </c>
      <c r="H18" s="307"/>
      <c r="I18" s="307">
        <v>3949675</v>
      </c>
      <c r="J18" s="307">
        <v>0</v>
      </c>
    </row>
    <row r="19" spans="2:10" ht="13.5" x14ac:dyDescent="0.25">
      <c r="B19" s="304">
        <v>13</v>
      </c>
      <c r="C19" s="304" t="s">
        <v>1076</v>
      </c>
      <c r="D19" s="305"/>
      <c r="E19" s="305"/>
      <c r="F19" s="305">
        <v>0</v>
      </c>
      <c r="G19" s="305"/>
      <c r="H19" s="305"/>
      <c r="I19" s="305">
        <v>0</v>
      </c>
      <c r="J19" s="305">
        <v>0</v>
      </c>
    </row>
    <row r="20" spans="2:10" ht="13.5" x14ac:dyDescent="0.25">
      <c r="B20" s="306">
        <v>14</v>
      </c>
      <c r="C20" s="306" t="s">
        <v>1136</v>
      </c>
      <c r="D20" s="307"/>
      <c r="E20" s="307"/>
      <c r="F20" s="307">
        <v>0</v>
      </c>
      <c r="G20" s="307"/>
      <c r="H20" s="307"/>
      <c r="I20" s="307">
        <v>0</v>
      </c>
      <c r="J20" s="307">
        <v>0</v>
      </c>
    </row>
    <row r="21" spans="2:10" ht="13.5" x14ac:dyDescent="0.25">
      <c r="B21" s="304">
        <v>15</v>
      </c>
      <c r="C21" s="304" t="s">
        <v>1077</v>
      </c>
      <c r="D21" s="305"/>
      <c r="E21" s="305"/>
      <c r="F21" s="305">
        <v>0</v>
      </c>
      <c r="G21" s="305"/>
      <c r="H21" s="305"/>
      <c r="I21" s="305">
        <v>0</v>
      </c>
      <c r="J21" s="305">
        <v>0</v>
      </c>
    </row>
    <row r="22" spans="2:10" ht="13.5" x14ac:dyDescent="0.25">
      <c r="B22" s="306">
        <v>16</v>
      </c>
      <c r="C22" s="306" t="s">
        <v>952</v>
      </c>
      <c r="D22" s="307"/>
      <c r="E22" s="307"/>
      <c r="F22" s="307">
        <v>0</v>
      </c>
      <c r="G22" s="307"/>
      <c r="H22" s="307"/>
      <c r="I22" s="307">
        <v>0</v>
      </c>
      <c r="J22" s="307">
        <v>0</v>
      </c>
    </row>
    <row r="23" spans="2:10" ht="13.5" x14ac:dyDescent="0.25">
      <c r="B23" s="304">
        <v>17</v>
      </c>
      <c r="C23" s="304" t="s">
        <v>1138</v>
      </c>
      <c r="D23" s="305"/>
      <c r="E23" s="305"/>
      <c r="F23" s="305">
        <v>0</v>
      </c>
      <c r="G23" s="305"/>
      <c r="H23" s="305"/>
      <c r="I23" s="305">
        <v>0</v>
      </c>
      <c r="J23" s="305">
        <v>0</v>
      </c>
    </row>
    <row r="24" spans="2:10" ht="13.5" x14ac:dyDescent="0.25">
      <c r="B24" s="306">
        <v>18</v>
      </c>
      <c r="C24" s="306" t="s">
        <v>1771</v>
      </c>
      <c r="D24" s="307">
        <v>100439683</v>
      </c>
      <c r="E24" s="307"/>
      <c r="F24" s="307">
        <v>100439683</v>
      </c>
      <c r="G24" s="307">
        <v>1903130</v>
      </c>
      <c r="H24" s="307"/>
      <c r="I24" s="307">
        <v>1903130</v>
      </c>
      <c r="J24" s="307">
        <v>98536553</v>
      </c>
    </row>
    <row r="25" spans="2:10" ht="13.5" x14ac:dyDescent="0.25">
      <c r="B25" s="304">
        <v>19</v>
      </c>
      <c r="C25" s="304" t="s">
        <v>2880</v>
      </c>
      <c r="D25" s="305"/>
      <c r="E25" s="305"/>
      <c r="F25" s="305">
        <v>0</v>
      </c>
      <c r="G25" s="305"/>
      <c r="H25" s="305"/>
      <c r="I25" s="305">
        <v>0</v>
      </c>
      <c r="J25" s="305">
        <v>0</v>
      </c>
    </row>
    <row r="26" spans="2:10" ht="13.5" x14ac:dyDescent="0.25">
      <c r="B26" s="306">
        <v>20</v>
      </c>
      <c r="C26" s="306" t="s">
        <v>2881</v>
      </c>
      <c r="D26" s="307"/>
      <c r="E26" s="307"/>
      <c r="F26" s="307">
        <v>0</v>
      </c>
      <c r="G26" s="307"/>
      <c r="H26" s="307"/>
      <c r="I26" s="307">
        <v>0</v>
      </c>
      <c r="J26" s="307">
        <v>0</v>
      </c>
    </row>
    <row r="27" spans="2:10" ht="13.5" x14ac:dyDescent="0.25">
      <c r="B27" s="304">
        <v>21</v>
      </c>
      <c r="C27" s="304" t="s">
        <v>910</v>
      </c>
      <c r="D27" s="305"/>
      <c r="E27" s="305"/>
      <c r="F27" s="305">
        <v>0</v>
      </c>
      <c r="G27" s="305">
        <v>10725</v>
      </c>
      <c r="H27" s="305"/>
      <c r="I27" s="305">
        <v>10725</v>
      </c>
      <c r="J27" s="305">
        <v>-10725</v>
      </c>
    </row>
    <row r="28" spans="2:10" x14ac:dyDescent="0.25">
      <c r="B28" s="300"/>
      <c r="C28" s="300" t="s">
        <v>1140</v>
      </c>
      <c r="D28" s="301">
        <f>SUM(D29:D40)</f>
        <v>19928478195</v>
      </c>
      <c r="E28" s="301">
        <f t="shared" ref="E28:F28" si="2">SUM(E29:E40)</f>
        <v>-9467505119</v>
      </c>
      <c r="F28" s="301">
        <f t="shared" si="2"/>
        <v>10460973076</v>
      </c>
      <c r="G28" s="301">
        <f t="shared" ref="G28:I28" si="3">SUM(G29:G40)</f>
        <v>10450981929</v>
      </c>
      <c r="H28" s="301">
        <f t="shared" si="3"/>
        <v>9991147</v>
      </c>
      <c r="I28" s="301">
        <f t="shared" si="3"/>
        <v>10460973076</v>
      </c>
      <c r="J28" s="301">
        <f t="shared" ref="J28" si="4">SUM(J29:J40)</f>
        <v>0</v>
      </c>
    </row>
    <row r="29" spans="2:10" ht="13.5" x14ac:dyDescent="0.25">
      <c r="B29" s="304">
        <v>22</v>
      </c>
      <c r="C29" s="304" t="s">
        <v>1067</v>
      </c>
      <c r="D29" s="305">
        <v>-6351845825</v>
      </c>
      <c r="E29" s="305"/>
      <c r="F29" s="305">
        <v>-6351845825</v>
      </c>
      <c r="G29" s="305">
        <v>-6361836972</v>
      </c>
      <c r="H29" s="305">
        <v>9991147</v>
      </c>
      <c r="I29" s="305">
        <v>-6351845825</v>
      </c>
      <c r="J29" s="305">
        <v>0</v>
      </c>
    </row>
    <row r="30" spans="2:10" ht="13.5" x14ac:dyDescent="0.25">
      <c r="B30" s="306">
        <v>23</v>
      </c>
      <c r="C30" s="306" t="s">
        <v>976</v>
      </c>
      <c r="D30" s="307">
        <v>12444942857</v>
      </c>
      <c r="E30" s="307">
        <v>531918118</v>
      </c>
      <c r="F30" s="307">
        <v>12976860975</v>
      </c>
      <c r="G30" s="307">
        <v>12976860975</v>
      </c>
      <c r="H30" s="307"/>
      <c r="I30" s="307">
        <v>12976860975</v>
      </c>
      <c r="J30" s="307">
        <v>0</v>
      </c>
    </row>
    <row r="31" spans="2:10" ht="13.5" x14ac:dyDescent="0.25">
      <c r="B31" s="304">
        <v>24</v>
      </c>
      <c r="C31" s="304" t="s">
        <v>1068</v>
      </c>
      <c r="D31" s="305">
        <v>194175000</v>
      </c>
      <c r="E31" s="305"/>
      <c r="F31" s="305">
        <v>194175000</v>
      </c>
      <c r="G31" s="305">
        <v>194175000</v>
      </c>
      <c r="H31" s="305"/>
      <c r="I31" s="305">
        <v>194175000</v>
      </c>
      <c r="J31" s="305">
        <v>0</v>
      </c>
    </row>
    <row r="32" spans="2:10" ht="13.5" x14ac:dyDescent="0.25">
      <c r="B32" s="306">
        <v>25</v>
      </c>
      <c r="C32" s="306" t="s">
        <v>985</v>
      </c>
      <c r="D32" s="307">
        <v>11151269000</v>
      </c>
      <c r="E32" s="307">
        <v>-10105837531</v>
      </c>
      <c r="F32" s="307">
        <v>1045431469</v>
      </c>
      <c r="G32" s="307">
        <v>1045431469</v>
      </c>
      <c r="H32" s="307"/>
      <c r="I32" s="307">
        <v>1045431469</v>
      </c>
      <c r="J32" s="307">
        <v>0</v>
      </c>
    </row>
    <row r="33" spans="2:10" ht="13.5" x14ac:dyDescent="0.25">
      <c r="B33" s="304">
        <v>26</v>
      </c>
      <c r="C33" s="304" t="s">
        <v>987</v>
      </c>
      <c r="D33" s="305"/>
      <c r="E33" s="305"/>
      <c r="F33" s="305">
        <v>0</v>
      </c>
      <c r="G33" s="305"/>
      <c r="H33" s="305"/>
      <c r="I33" s="305">
        <v>0</v>
      </c>
      <c r="J33" s="305">
        <v>0</v>
      </c>
    </row>
    <row r="34" spans="2:10" ht="13.5" x14ac:dyDescent="0.25">
      <c r="B34" s="306">
        <v>27</v>
      </c>
      <c r="C34" s="306" t="s">
        <v>910</v>
      </c>
      <c r="D34" s="307"/>
      <c r="E34" s="307"/>
      <c r="F34" s="307">
        <v>0</v>
      </c>
      <c r="G34" s="307"/>
      <c r="H34" s="307"/>
      <c r="I34" s="307">
        <v>0</v>
      </c>
      <c r="J34" s="307">
        <v>0</v>
      </c>
    </row>
    <row r="35" spans="2:10" ht="13.5" x14ac:dyDescent="0.25">
      <c r="B35" s="304">
        <v>28</v>
      </c>
      <c r="C35" s="304" t="s">
        <v>991</v>
      </c>
      <c r="D35" s="305"/>
      <c r="E35" s="305"/>
      <c r="F35" s="305">
        <v>0</v>
      </c>
      <c r="G35" s="305"/>
      <c r="H35" s="305"/>
      <c r="I35" s="305">
        <v>0</v>
      </c>
      <c r="J35" s="305">
        <v>0</v>
      </c>
    </row>
    <row r="36" spans="2:10" ht="13.5" x14ac:dyDescent="0.25">
      <c r="B36" s="306">
        <v>29</v>
      </c>
      <c r="C36" s="306" t="s">
        <v>1141</v>
      </c>
      <c r="D36" s="307"/>
      <c r="E36" s="307"/>
      <c r="F36" s="307">
        <v>0</v>
      </c>
      <c r="G36" s="307"/>
      <c r="H36" s="307"/>
      <c r="I36" s="307">
        <v>0</v>
      </c>
      <c r="J36" s="307">
        <v>0</v>
      </c>
    </row>
    <row r="37" spans="2:10" ht="13.5" x14ac:dyDescent="0.25">
      <c r="B37" s="304">
        <v>30</v>
      </c>
      <c r="C37" s="304" t="s">
        <v>1142</v>
      </c>
      <c r="D37" s="305"/>
      <c r="E37" s="305"/>
      <c r="F37" s="305">
        <v>0</v>
      </c>
      <c r="G37" s="305"/>
      <c r="H37" s="305"/>
      <c r="I37" s="305">
        <v>0</v>
      </c>
      <c r="J37" s="305">
        <v>0</v>
      </c>
    </row>
    <row r="38" spans="2:10" ht="13.5" x14ac:dyDescent="0.25">
      <c r="B38" s="306">
        <v>31</v>
      </c>
      <c r="C38" s="306" t="s">
        <v>993</v>
      </c>
      <c r="D38" s="307"/>
      <c r="E38" s="307"/>
      <c r="F38" s="307">
        <v>0</v>
      </c>
      <c r="G38" s="307"/>
      <c r="H38" s="307"/>
      <c r="I38" s="307">
        <v>0</v>
      </c>
      <c r="J38" s="307">
        <v>0</v>
      </c>
    </row>
    <row r="39" spans="2:10" ht="13.5" x14ac:dyDescent="0.25">
      <c r="B39" s="304">
        <v>32</v>
      </c>
      <c r="C39" s="304" t="s">
        <v>995</v>
      </c>
      <c r="D39" s="305"/>
      <c r="E39" s="305"/>
      <c r="F39" s="305">
        <v>0</v>
      </c>
      <c r="G39" s="305"/>
      <c r="H39" s="305"/>
      <c r="I39" s="305">
        <v>0</v>
      </c>
      <c r="J39" s="305">
        <v>0</v>
      </c>
    </row>
    <row r="40" spans="2:10" ht="13.5" x14ac:dyDescent="0.25">
      <c r="B40" s="306">
        <v>33</v>
      </c>
      <c r="C40" s="306" t="s">
        <v>997</v>
      </c>
      <c r="D40" s="307">
        <v>2489937163</v>
      </c>
      <c r="E40" s="307">
        <v>106414294</v>
      </c>
      <c r="F40" s="307">
        <v>2596351457</v>
      </c>
      <c r="G40" s="307">
        <v>2596351457</v>
      </c>
      <c r="H40" s="307"/>
      <c r="I40" s="307">
        <v>2596351457</v>
      </c>
      <c r="J40" s="307">
        <v>0</v>
      </c>
    </row>
    <row r="41" spans="2:10" x14ac:dyDescent="0.25">
      <c r="B41" s="300"/>
      <c r="C41" s="300" t="s">
        <v>1143</v>
      </c>
      <c r="D41" s="301">
        <f t="shared" ref="D41:J41" si="5">D42</f>
        <v>0</v>
      </c>
      <c r="E41" s="301">
        <f t="shared" si="5"/>
        <v>0</v>
      </c>
      <c r="F41" s="301">
        <f t="shared" si="5"/>
        <v>0</v>
      </c>
      <c r="G41" s="301">
        <f t="shared" si="5"/>
        <v>0</v>
      </c>
      <c r="H41" s="301">
        <f t="shared" si="5"/>
        <v>0</v>
      </c>
      <c r="I41" s="301">
        <f t="shared" si="5"/>
        <v>0</v>
      </c>
      <c r="J41" s="301">
        <f t="shared" si="5"/>
        <v>0</v>
      </c>
    </row>
    <row r="42" spans="2:10" ht="13.5" x14ac:dyDescent="0.25">
      <c r="B42" s="304">
        <v>34</v>
      </c>
      <c r="C42" s="304" t="s">
        <v>1000</v>
      </c>
      <c r="D42" s="305"/>
      <c r="E42" s="305">
        <v>0</v>
      </c>
      <c r="F42" s="305">
        <v>0</v>
      </c>
      <c r="G42" s="305"/>
      <c r="H42" s="305">
        <v>0</v>
      </c>
      <c r="I42" s="305">
        <v>0</v>
      </c>
      <c r="J42" s="305">
        <v>0</v>
      </c>
    </row>
    <row r="43" spans="2:10" x14ac:dyDescent="0.25">
      <c r="B43" s="300"/>
      <c r="C43" s="300" t="s">
        <v>113</v>
      </c>
      <c r="D43" s="301">
        <f t="shared" ref="D43:J43" si="6">D44+D45</f>
        <v>0</v>
      </c>
      <c r="E43" s="301">
        <f t="shared" si="6"/>
        <v>0</v>
      </c>
      <c r="F43" s="301">
        <f t="shared" si="6"/>
        <v>0</v>
      </c>
      <c r="G43" s="301">
        <f t="shared" si="6"/>
        <v>0</v>
      </c>
      <c r="H43" s="301">
        <f t="shared" si="6"/>
        <v>0</v>
      </c>
      <c r="I43" s="301">
        <f t="shared" si="6"/>
        <v>0</v>
      </c>
      <c r="J43" s="301">
        <f t="shared" si="6"/>
        <v>0</v>
      </c>
    </row>
    <row r="44" spans="2:10" ht="13.5" x14ac:dyDescent="0.25">
      <c r="B44" s="306">
        <v>35</v>
      </c>
      <c r="C44" s="306" t="s">
        <v>1003</v>
      </c>
      <c r="D44" s="307"/>
      <c r="E44" s="307">
        <v>0</v>
      </c>
      <c r="F44" s="307">
        <v>0</v>
      </c>
      <c r="G44" s="307"/>
      <c r="H44" s="307"/>
      <c r="I44" s="307">
        <v>0</v>
      </c>
      <c r="J44" s="307">
        <v>0</v>
      </c>
    </row>
    <row r="45" spans="2:10" ht="13.5" x14ac:dyDescent="0.25">
      <c r="B45" s="304">
        <v>36</v>
      </c>
      <c r="C45" s="304" t="s">
        <v>1005</v>
      </c>
      <c r="D45" s="305"/>
      <c r="E45" s="305">
        <v>0</v>
      </c>
      <c r="F45" s="305">
        <v>0</v>
      </c>
      <c r="G45" s="305"/>
      <c r="H45" s="305">
        <v>0</v>
      </c>
      <c r="I45" s="305">
        <v>0</v>
      </c>
      <c r="J45" s="305">
        <v>0</v>
      </c>
    </row>
    <row r="46" spans="2:10" x14ac:dyDescent="0.25">
      <c r="B46" s="300"/>
      <c r="C46" s="300" t="s">
        <v>2882</v>
      </c>
      <c r="D46" s="301">
        <f t="shared" ref="D46:J46" si="7">D47</f>
        <v>0</v>
      </c>
      <c r="E46" s="301">
        <f t="shared" si="7"/>
        <v>0</v>
      </c>
      <c r="F46" s="301">
        <f t="shared" si="7"/>
        <v>0</v>
      </c>
      <c r="G46" s="301">
        <f t="shared" si="7"/>
        <v>0</v>
      </c>
      <c r="H46" s="301">
        <f t="shared" si="7"/>
        <v>0</v>
      </c>
      <c r="I46" s="301">
        <f t="shared" si="7"/>
        <v>0</v>
      </c>
      <c r="J46" s="301">
        <f t="shared" si="7"/>
        <v>0</v>
      </c>
    </row>
    <row r="47" spans="2:10" ht="13.5" x14ac:dyDescent="0.25">
      <c r="B47" s="306">
        <v>37</v>
      </c>
      <c r="C47" s="306" t="s">
        <v>1008</v>
      </c>
      <c r="D47" s="307">
        <v>0</v>
      </c>
      <c r="E47" s="307">
        <v>0</v>
      </c>
      <c r="F47" s="307">
        <v>0</v>
      </c>
      <c r="G47" s="307"/>
      <c r="H47" s="307">
        <v>0</v>
      </c>
      <c r="I47" s="307">
        <v>0</v>
      </c>
      <c r="J47" s="307">
        <v>0</v>
      </c>
    </row>
    <row r="48" spans="2:10" x14ac:dyDescent="0.25">
      <c r="B48" s="300"/>
      <c r="C48" s="300" t="s">
        <v>1146</v>
      </c>
      <c r="D48" s="301">
        <f t="shared" ref="D48:J48" si="8">D49</f>
        <v>0</v>
      </c>
      <c r="E48" s="301">
        <f t="shared" si="8"/>
        <v>0</v>
      </c>
      <c r="F48" s="301">
        <f t="shared" si="8"/>
        <v>0</v>
      </c>
      <c r="G48" s="301">
        <f t="shared" si="8"/>
        <v>329220</v>
      </c>
      <c r="H48" s="301">
        <f t="shared" si="8"/>
        <v>0</v>
      </c>
      <c r="I48" s="301">
        <f t="shared" si="8"/>
        <v>329220</v>
      </c>
      <c r="J48" s="301">
        <f t="shared" si="8"/>
        <v>-329220</v>
      </c>
    </row>
    <row r="49" spans="2:10" ht="13.5" x14ac:dyDescent="0.25">
      <c r="B49" s="304">
        <v>38</v>
      </c>
      <c r="C49" s="304" t="s">
        <v>1011</v>
      </c>
      <c r="D49" s="305">
        <v>0</v>
      </c>
      <c r="E49" s="305">
        <v>0</v>
      </c>
      <c r="F49" s="305">
        <v>0</v>
      </c>
      <c r="G49" s="305">
        <v>329220</v>
      </c>
      <c r="H49" s="305"/>
      <c r="I49" s="305">
        <v>329220</v>
      </c>
      <c r="J49" s="305">
        <v>-329220</v>
      </c>
    </row>
    <row r="50" spans="2:10" x14ac:dyDescent="0.25">
      <c r="B50" s="300"/>
      <c r="C50" s="300" t="s">
        <v>2883</v>
      </c>
      <c r="D50" s="301">
        <f t="shared" ref="D50:J50" si="9">D51</f>
        <v>681478847</v>
      </c>
      <c r="E50" s="301">
        <f t="shared" si="9"/>
        <v>0</v>
      </c>
      <c r="F50" s="301">
        <f t="shared" si="9"/>
        <v>681478847</v>
      </c>
      <c r="G50" s="301">
        <f t="shared" si="9"/>
        <v>681478847</v>
      </c>
      <c r="H50" s="301">
        <f t="shared" si="9"/>
        <v>0</v>
      </c>
      <c r="I50" s="301">
        <f t="shared" si="9"/>
        <v>681478847</v>
      </c>
      <c r="J50" s="301">
        <f t="shared" si="9"/>
        <v>0</v>
      </c>
    </row>
    <row r="51" spans="2:10" ht="13.5" x14ac:dyDescent="0.25">
      <c r="B51" s="306">
        <v>39</v>
      </c>
      <c r="C51" s="306" t="s">
        <v>1069</v>
      </c>
      <c r="D51" s="307">
        <v>681478847</v>
      </c>
      <c r="E51" s="307"/>
      <c r="F51" s="307">
        <v>681478847</v>
      </c>
      <c r="G51" s="307">
        <v>681478847</v>
      </c>
      <c r="H51" s="307"/>
      <c r="I51" s="307">
        <v>681478847</v>
      </c>
      <c r="J51" s="307">
        <v>0</v>
      </c>
    </row>
    <row r="52" spans="2:10" x14ac:dyDescent="0.25">
      <c r="B52" s="300"/>
      <c r="C52" s="300" t="s">
        <v>2929</v>
      </c>
      <c r="D52" s="301">
        <f t="shared" ref="D52:J52" si="10">D53</f>
        <v>0</v>
      </c>
      <c r="E52" s="301">
        <f t="shared" si="10"/>
        <v>0</v>
      </c>
      <c r="F52" s="301">
        <f t="shared" si="10"/>
        <v>0</v>
      </c>
      <c r="G52" s="301">
        <f t="shared" si="10"/>
        <v>0</v>
      </c>
      <c r="H52" s="301">
        <f t="shared" si="10"/>
        <v>0</v>
      </c>
      <c r="I52" s="301">
        <f t="shared" si="10"/>
        <v>0</v>
      </c>
      <c r="J52" s="301">
        <f t="shared" si="10"/>
        <v>0</v>
      </c>
    </row>
    <row r="53" spans="2:10" ht="13.5" x14ac:dyDescent="0.25">
      <c r="B53" s="306">
        <v>40</v>
      </c>
      <c r="C53" s="306" t="s">
        <v>2930</v>
      </c>
      <c r="D53" s="307">
        <v>0</v>
      </c>
      <c r="E53" s="307">
        <v>0</v>
      </c>
      <c r="F53" s="307">
        <v>0</v>
      </c>
      <c r="G53" s="307">
        <v>0</v>
      </c>
      <c r="H53" s="307">
        <v>0</v>
      </c>
      <c r="I53" s="307">
        <v>0</v>
      </c>
      <c r="J53" s="307">
        <v>0</v>
      </c>
    </row>
    <row r="54" spans="2:10" x14ac:dyDescent="0.25">
      <c r="B54" s="300"/>
      <c r="C54" s="300" t="s">
        <v>1781</v>
      </c>
      <c r="D54" s="301">
        <f t="shared" ref="D54:J54" si="11">D55</f>
        <v>210046376</v>
      </c>
      <c r="E54" s="301">
        <f t="shared" si="11"/>
        <v>0</v>
      </c>
      <c r="F54" s="301">
        <f t="shared" si="11"/>
        <v>210046376</v>
      </c>
      <c r="G54" s="301">
        <f t="shared" si="11"/>
        <v>210046376</v>
      </c>
      <c r="H54" s="301">
        <f t="shared" si="11"/>
        <v>0</v>
      </c>
      <c r="I54" s="301">
        <f t="shared" si="11"/>
        <v>210046376</v>
      </c>
      <c r="J54" s="301">
        <f t="shared" si="11"/>
        <v>0</v>
      </c>
    </row>
    <row r="55" spans="2:10" ht="13.5" x14ac:dyDescent="0.25">
      <c r="B55" s="304">
        <v>41</v>
      </c>
      <c r="C55" s="304" t="s">
        <v>2931</v>
      </c>
      <c r="D55" s="305">
        <v>210046376</v>
      </c>
      <c r="E55" s="305">
        <v>0</v>
      </c>
      <c r="F55" s="305">
        <v>210046376</v>
      </c>
      <c r="G55" s="305">
        <v>210046376</v>
      </c>
      <c r="H55" s="305">
        <v>0</v>
      </c>
      <c r="I55" s="305">
        <v>210046376</v>
      </c>
      <c r="J55" s="305">
        <v>0</v>
      </c>
    </row>
    <row r="56" spans="2:10" ht="13.5" x14ac:dyDescent="0.25">
      <c r="B56" s="459" t="s">
        <v>1070</v>
      </c>
      <c r="C56" s="459"/>
      <c r="D56" s="349">
        <f t="shared" ref="D56:J56" si="12">D5+D8+D28+D41+D43+D46+D48+D50+D52+D54</f>
        <v>43396929310</v>
      </c>
      <c r="E56" s="349">
        <f t="shared" si="12"/>
        <v>-6981513360</v>
      </c>
      <c r="F56" s="349">
        <f t="shared" si="12"/>
        <v>36415415950</v>
      </c>
      <c r="G56" s="349">
        <f t="shared" si="12"/>
        <v>36894190445</v>
      </c>
      <c r="H56" s="349">
        <f t="shared" si="12"/>
        <v>9991147</v>
      </c>
      <c r="I56" s="349">
        <f t="shared" si="12"/>
        <v>36904181592</v>
      </c>
      <c r="J56" s="349">
        <f t="shared" si="12"/>
        <v>-488765642</v>
      </c>
    </row>
  </sheetData>
  <mergeCells count="6">
    <mergeCell ref="J3:J4"/>
    <mergeCell ref="B56:C56"/>
    <mergeCell ref="B3:B4"/>
    <mergeCell ref="C3:C4"/>
    <mergeCell ref="D3:F3"/>
    <mergeCell ref="G3:I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K69"/>
  <sheetViews>
    <sheetView zoomScale="80" zoomScaleNormal="80" workbookViewId="0">
      <selection activeCell="C1" sqref="C1:I1"/>
    </sheetView>
  </sheetViews>
  <sheetFormatPr baseColWidth="10" defaultColWidth="45.85546875" defaultRowHeight="11.25" x14ac:dyDescent="0.25"/>
  <cols>
    <col min="1" max="1" width="3.7109375" style="309" bestFit="1" customWidth="1"/>
    <col min="2" max="2" width="3.28515625" style="296" customWidth="1"/>
    <col min="3" max="3" width="49.85546875" style="298" bestFit="1" customWidth="1"/>
    <col min="4" max="4" width="14.7109375" style="298" customWidth="1"/>
    <col min="5" max="5" width="15" style="296" bestFit="1" customWidth="1"/>
    <col min="6" max="6" width="15.42578125" style="298" customWidth="1"/>
    <col min="7" max="7" width="14.85546875" style="298" bestFit="1" customWidth="1"/>
    <col min="8" max="8" width="15.140625" style="298" customWidth="1"/>
    <col min="9" max="9" width="16.140625" style="298" customWidth="1"/>
    <col min="10" max="10" width="13.140625" style="298" bestFit="1" customWidth="1"/>
    <col min="11" max="16384" width="45.85546875" style="298"/>
  </cols>
  <sheetData>
    <row r="1" spans="2:10" ht="22.5" x14ac:dyDescent="0.25">
      <c r="C1" s="743" t="s">
        <v>26</v>
      </c>
      <c r="D1" s="744" t="s">
        <v>22</v>
      </c>
      <c r="E1" s="745"/>
      <c r="F1" s="746"/>
      <c r="G1" s="747"/>
      <c r="H1" s="746" t="s">
        <v>2873</v>
      </c>
      <c r="I1" s="746">
        <v>2020</v>
      </c>
    </row>
    <row r="2" spans="2:10" x14ac:dyDescent="0.25">
      <c r="C2" s="299"/>
      <c r="E2" s="298"/>
    </row>
    <row r="3" spans="2:10" ht="13.5" x14ac:dyDescent="0.25">
      <c r="B3" s="456" t="s">
        <v>25</v>
      </c>
      <c r="C3" s="456" t="s">
        <v>902</v>
      </c>
      <c r="D3" s="456" t="s">
        <v>701</v>
      </c>
      <c r="E3" s="456"/>
      <c r="F3" s="456"/>
      <c r="G3" s="456" t="s">
        <v>2874</v>
      </c>
      <c r="H3" s="456"/>
      <c r="I3" s="456"/>
      <c r="J3" s="456" t="s">
        <v>2875</v>
      </c>
    </row>
    <row r="4" spans="2:10" ht="13.5" x14ac:dyDescent="0.25">
      <c r="B4" s="457"/>
      <c r="C4" s="457"/>
      <c r="D4" s="348" t="s">
        <v>2876</v>
      </c>
      <c r="E4" s="348" t="s">
        <v>2877</v>
      </c>
      <c r="F4" s="348" t="s">
        <v>2878</v>
      </c>
      <c r="G4" s="348" t="s">
        <v>2876</v>
      </c>
      <c r="H4" s="348" t="s">
        <v>2877</v>
      </c>
      <c r="I4" s="348" t="s">
        <v>2878</v>
      </c>
      <c r="J4" s="457"/>
    </row>
    <row r="5" spans="2:10" x14ac:dyDescent="0.25">
      <c r="B5" s="300"/>
      <c r="C5" s="300" t="s">
        <v>1132</v>
      </c>
      <c r="D5" s="301">
        <f>+D6+D7</f>
        <v>0</v>
      </c>
      <c r="E5" s="301">
        <f t="shared" ref="E5:F5" si="0">+E6+E7</f>
        <v>406878340</v>
      </c>
      <c r="F5" s="301">
        <f t="shared" si="0"/>
        <v>406878340</v>
      </c>
      <c r="G5" s="301">
        <f>+G6+G7</f>
        <v>406878340</v>
      </c>
      <c r="H5" s="301">
        <f>+H6+H7</f>
        <v>0</v>
      </c>
      <c r="I5" s="301">
        <f>+I6+I7</f>
        <v>406878340</v>
      </c>
      <c r="J5" s="301">
        <f>+J6+J7</f>
        <v>0</v>
      </c>
    </row>
    <row r="6" spans="2:10" ht="13.5" x14ac:dyDescent="0.25">
      <c r="B6" s="304">
        <v>1</v>
      </c>
      <c r="C6" s="304" t="s">
        <v>1062</v>
      </c>
      <c r="D6" s="305"/>
      <c r="E6" s="305">
        <v>406878340</v>
      </c>
      <c r="F6" s="305">
        <v>406878340</v>
      </c>
      <c r="G6" s="305">
        <v>406878340</v>
      </c>
      <c r="H6" s="305"/>
      <c r="I6" s="305">
        <v>406878340</v>
      </c>
      <c r="J6" s="305">
        <v>0</v>
      </c>
    </row>
    <row r="7" spans="2:10" ht="13.5" x14ac:dyDescent="0.25">
      <c r="B7" s="306">
        <v>2</v>
      </c>
      <c r="C7" s="306" t="s">
        <v>910</v>
      </c>
      <c r="D7" s="307"/>
      <c r="E7" s="307">
        <v>0</v>
      </c>
      <c r="F7" s="307">
        <v>0</v>
      </c>
      <c r="G7" s="307"/>
      <c r="H7" s="307">
        <v>0</v>
      </c>
      <c r="I7" s="307">
        <v>0</v>
      </c>
      <c r="J7" s="307">
        <v>0</v>
      </c>
    </row>
    <row r="8" spans="2:10" x14ac:dyDescent="0.25">
      <c r="B8" s="300"/>
      <c r="C8" s="300" t="s">
        <v>1133</v>
      </c>
      <c r="D8" s="301">
        <f t="shared" ref="D8:J8" si="1">SUM(D9:D27)</f>
        <v>386178164</v>
      </c>
      <c r="E8" s="301">
        <f t="shared" si="1"/>
        <v>0</v>
      </c>
      <c r="F8" s="301">
        <f t="shared" si="1"/>
        <v>386178164</v>
      </c>
      <c r="G8" s="301">
        <f t="shared" si="1"/>
        <v>386178164</v>
      </c>
      <c r="H8" s="301">
        <f t="shared" si="1"/>
        <v>0</v>
      </c>
      <c r="I8" s="301">
        <f t="shared" si="1"/>
        <v>386178164</v>
      </c>
      <c r="J8" s="301">
        <f t="shared" si="1"/>
        <v>0</v>
      </c>
    </row>
    <row r="9" spans="2:10" ht="13.5" x14ac:dyDescent="0.25">
      <c r="B9" s="304">
        <v>3</v>
      </c>
      <c r="C9" s="304" t="s">
        <v>1075</v>
      </c>
      <c r="D9" s="305">
        <v>257185998</v>
      </c>
      <c r="E9" s="305"/>
      <c r="F9" s="305">
        <v>257185998</v>
      </c>
      <c r="G9" s="305">
        <v>257185998</v>
      </c>
      <c r="H9" s="305"/>
      <c r="I9" s="305">
        <v>257185998</v>
      </c>
      <c r="J9" s="305">
        <v>0</v>
      </c>
    </row>
    <row r="10" spans="2:10" ht="13.5" x14ac:dyDescent="0.25">
      <c r="B10" s="306">
        <v>4</v>
      </c>
      <c r="C10" s="306" t="s">
        <v>1063</v>
      </c>
      <c r="D10" s="307"/>
      <c r="E10" s="307"/>
      <c r="F10" s="307">
        <v>0</v>
      </c>
      <c r="G10" s="307"/>
      <c r="H10" s="307"/>
      <c r="I10" s="307">
        <v>0</v>
      </c>
      <c r="J10" s="307">
        <v>0</v>
      </c>
    </row>
    <row r="11" spans="2:10" ht="13.5" x14ac:dyDescent="0.25">
      <c r="B11" s="304">
        <v>5</v>
      </c>
      <c r="C11" s="304" t="s">
        <v>1071</v>
      </c>
      <c r="D11" s="305">
        <v>128593000</v>
      </c>
      <c r="E11" s="305"/>
      <c r="F11" s="305">
        <v>128593000</v>
      </c>
      <c r="G11" s="305">
        <v>128593000</v>
      </c>
      <c r="H11" s="305"/>
      <c r="I11" s="305">
        <v>128593000</v>
      </c>
      <c r="J11" s="305">
        <v>0</v>
      </c>
    </row>
    <row r="12" spans="2:10" ht="13.5" x14ac:dyDescent="0.25">
      <c r="B12" s="306">
        <v>6</v>
      </c>
      <c r="C12" s="306" t="s">
        <v>1064</v>
      </c>
      <c r="D12" s="307">
        <v>0</v>
      </c>
      <c r="E12" s="307"/>
      <c r="F12" s="307">
        <v>0</v>
      </c>
      <c r="G12" s="307">
        <v>0</v>
      </c>
      <c r="H12" s="307"/>
      <c r="I12" s="307">
        <v>0</v>
      </c>
      <c r="J12" s="307">
        <v>0</v>
      </c>
    </row>
    <row r="13" spans="2:10" ht="13.5" x14ac:dyDescent="0.25">
      <c r="B13" s="304">
        <v>7</v>
      </c>
      <c r="C13" s="304" t="s">
        <v>1072</v>
      </c>
      <c r="D13" s="305">
        <v>132500</v>
      </c>
      <c r="E13" s="305"/>
      <c r="F13" s="305">
        <v>132500</v>
      </c>
      <c r="G13" s="305">
        <v>132500</v>
      </c>
      <c r="H13" s="305"/>
      <c r="I13" s="305">
        <v>132500</v>
      </c>
      <c r="J13" s="305">
        <v>0</v>
      </c>
    </row>
    <row r="14" spans="2:10" ht="13.5" x14ac:dyDescent="0.25">
      <c r="B14" s="306">
        <v>8</v>
      </c>
      <c r="C14" s="306" t="s">
        <v>2879</v>
      </c>
      <c r="D14" s="307">
        <v>266666</v>
      </c>
      <c r="E14" s="307"/>
      <c r="F14" s="307">
        <v>266666</v>
      </c>
      <c r="G14" s="307">
        <v>266666</v>
      </c>
      <c r="H14" s="307"/>
      <c r="I14" s="307">
        <v>266666</v>
      </c>
      <c r="J14" s="307">
        <v>0</v>
      </c>
    </row>
    <row r="15" spans="2:10" ht="13.5" x14ac:dyDescent="0.25">
      <c r="B15" s="304">
        <v>9</v>
      </c>
      <c r="C15" s="304" t="s">
        <v>1073</v>
      </c>
      <c r="D15" s="305"/>
      <c r="E15" s="305"/>
      <c r="F15" s="305">
        <v>0</v>
      </c>
      <c r="G15" s="305"/>
      <c r="H15" s="305"/>
      <c r="I15" s="305">
        <v>0</v>
      </c>
      <c r="J15" s="305">
        <v>0</v>
      </c>
    </row>
    <row r="16" spans="2:10" ht="13.5" x14ac:dyDescent="0.25">
      <c r="B16" s="306">
        <v>10</v>
      </c>
      <c r="C16" s="306" t="s">
        <v>1135</v>
      </c>
      <c r="D16" s="307"/>
      <c r="E16" s="307"/>
      <c r="F16" s="307">
        <v>0</v>
      </c>
      <c r="G16" s="307"/>
      <c r="H16" s="307"/>
      <c r="I16" s="307">
        <v>0</v>
      </c>
      <c r="J16" s="307">
        <v>0</v>
      </c>
    </row>
    <row r="17" spans="2:11" ht="13.5" x14ac:dyDescent="0.25">
      <c r="B17" s="304">
        <v>11</v>
      </c>
      <c r="C17" s="304" t="s">
        <v>1074</v>
      </c>
      <c r="D17" s="305"/>
      <c r="E17" s="305"/>
      <c r="F17" s="305">
        <v>0</v>
      </c>
      <c r="G17" s="305"/>
      <c r="H17" s="305"/>
      <c r="I17" s="305">
        <v>0</v>
      </c>
      <c r="J17" s="305">
        <v>0</v>
      </c>
    </row>
    <row r="18" spans="2:11" ht="13.5" x14ac:dyDescent="0.25">
      <c r="B18" s="306">
        <v>12</v>
      </c>
      <c r="C18" s="306" t="s">
        <v>1065</v>
      </c>
      <c r="D18" s="307"/>
      <c r="E18" s="307"/>
      <c r="F18" s="307">
        <v>0</v>
      </c>
      <c r="G18" s="307"/>
      <c r="H18" s="307"/>
      <c r="I18" s="307">
        <v>0</v>
      </c>
      <c r="J18" s="307">
        <v>0</v>
      </c>
    </row>
    <row r="19" spans="2:11" ht="13.5" x14ac:dyDescent="0.25">
      <c r="B19" s="304">
        <v>13</v>
      </c>
      <c r="C19" s="304" t="s">
        <v>1076</v>
      </c>
      <c r="D19" s="305"/>
      <c r="E19" s="305"/>
      <c r="F19" s="305">
        <v>0</v>
      </c>
      <c r="G19" s="305"/>
      <c r="H19" s="305"/>
      <c r="I19" s="305">
        <v>0</v>
      </c>
      <c r="J19" s="305">
        <v>0</v>
      </c>
    </row>
    <row r="20" spans="2:11" ht="13.5" x14ac:dyDescent="0.25">
      <c r="B20" s="306">
        <v>14</v>
      </c>
      <c r="C20" s="306" t="s">
        <v>1136</v>
      </c>
      <c r="D20" s="307"/>
      <c r="E20" s="307"/>
      <c r="F20" s="307">
        <v>0</v>
      </c>
      <c r="G20" s="307"/>
      <c r="H20" s="307"/>
      <c r="I20" s="307">
        <v>0</v>
      </c>
      <c r="J20" s="307">
        <v>0</v>
      </c>
    </row>
    <row r="21" spans="2:11" ht="13.5" x14ac:dyDescent="0.25">
      <c r="B21" s="304">
        <v>15</v>
      </c>
      <c r="C21" s="304" t="s">
        <v>1077</v>
      </c>
      <c r="D21" s="305"/>
      <c r="E21" s="305"/>
      <c r="F21" s="305">
        <v>0</v>
      </c>
      <c r="G21" s="305"/>
      <c r="H21" s="305"/>
      <c r="I21" s="305">
        <v>0</v>
      </c>
      <c r="J21" s="305">
        <v>0</v>
      </c>
    </row>
    <row r="22" spans="2:11" ht="13.5" x14ac:dyDescent="0.25">
      <c r="B22" s="306">
        <v>16</v>
      </c>
      <c r="C22" s="306" t="s">
        <v>952</v>
      </c>
      <c r="D22" s="307"/>
      <c r="E22" s="307"/>
      <c r="F22" s="307">
        <v>0</v>
      </c>
      <c r="G22" s="307"/>
      <c r="H22" s="307"/>
      <c r="I22" s="307">
        <v>0</v>
      </c>
      <c r="J22" s="307">
        <v>0</v>
      </c>
    </row>
    <row r="23" spans="2:11" ht="13.5" x14ac:dyDescent="0.25">
      <c r="B23" s="304">
        <v>17</v>
      </c>
      <c r="C23" s="304" t="s">
        <v>1138</v>
      </c>
      <c r="D23" s="305"/>
      <c r="E23" s="305"/>
      <c r="F23" s="305">
        <v>0</v>
      </c>
      <c r="G23" s="305"/>
      <c r="H23" s="305"/>
      <c r="I23" s="305">
        <v>0</v>
      </c>
      <c r="J23" s="305">
        <v>0</v>
      </c>
    </row>
    <row r="24" spans="2:11" ht="13.5" x14ac:dyDescent="0.25">
      <c r="B24" s="306">
        <v>18</v>
      </c>
      <c r="C24" s="306" t="s">
        <v>1771</v>
      </c>
      <c r="D24" s="307"/>
      <c r="E24" s="307"/>
      <c r="F24" s="307">
        <v>0</v>
      </c>
      <c r="G24" s="307"/>
      <c r="H24" s="307"/>
      <c r="I24" s="307">
        <v>0</v>
      </c>
      <c r="J24" s="307">
        <v>0</v>
      </c>
    </row>
    <row r="25" spans="2:11" ht="13.5" x14ac:dyDescent="0.25">
      <c r="B25" s="304">
        <v>19</v>
      </c>
      <c r="C25" s="304" t="s">
        <v>2880</v>
      </c>
      <c r="D25" s="305"/>
      <c r="E25" s="305"/>
      <c r="F25" s="305">
        <v>0</v>
      </c>
      <c r="G25" s="305"/>
      <c r="H25" s="305"/>
      <c r="I25" s="305">
        <v>0</v>
      </c>
      <c r="J25" s="305">
        <v>0</v>
      </c>
    </row>
    <row r="26" spans="2:11" ht="13.5" x14ac:dyDescent="0.25">
      <c r="B26" s="306">
        <v>20</v>
      </c>
      <c r="C26" s="306" t="s">
        <v>2881</v>
      </c>
      <c r="D26" s="307"/>
      <c r="E26" s="307"/>
      <c r="F26" s="307">
        <v>0</v>
      </c>
      <c r="G26" s="307"/>
      <c r="H26" s="307"/>
      <c r="I26" s="307">
        <v>0</v>
      </c>
      <c r="J26" s="307">
        <v>0</v>
      </c>
    </row>
    <row r="27" spans="2:11" ht="13.5" x14ac:dyDescent="0.25">
      <c r="B27" s="304">
        <v>21</v>
      </c>
      <c r="C27" s="304" t="s">
        <v>910</v>
      </c>
      <c r="D27" s="305"/>
      <c r="E27" s="305"/>
      <c r="F27" s="305">
        <v>0</v>
      </c>
      <c r="G27" s="305"/>
      <c r="H27" s="305"/>
      <c r="I27" s="305">
        <v>0</v>
      </c>
      <c r="J27" s="305">
        <v>0</v>
      </c>
    </row>
    <row r="28" spans="2:11" x14ac:dyDescent="0.25">
      <c r="B28" s="300"/>
      <c r="C28" s="300" t="s">
        <v>1140</v>
      </c>
      <c r="D28" s="301">
        <f>SUM(D29:D40)</f>
        <v>476382045</v>
      </c>
      <c r="E28" s="301">
        <f t="shared" ref="E28:F28" si="2">SUM(E29:E40)</f>
        <v>1137610423</v>
      </c>
      <c r="F28" s="301">
        <f t="shared" si="2"/>
        <v>1613992468</v>
      </c>
      <c r="G28" s="301">
        <f t="shared" ref="G28:I28" si="3">SUM(G29:G40)</f>
        <v>1613992468</v>
      </c>
      <c r="H28" s="301">
        <f t="shared" si="3"/>
        <v>0</v>
      </c>
      <c r="I28" s="301">
        <f t="shared" si="3"/>
        <v>1613992468</v>
      </c>
      <c r="J28" s="301">
        <f t="shared" ref="J28" si="4">SUM(J29:J40)</f>
        <v>0</v>
      </c>
    </row>
    <row r="29" spans="2:11" ht="13.5" x14ac:dyDescent="0.25">
      <c r="B29" s="306">
        <v>22</v>
      </c>
      <c r="C29" s="306" t="s">
        <v>1067</v>
      </c>
      <c r="D29" s="307">
        <v>-2303744591</v>
      </c>
      <c r="E29" s="307">
        <v>1284434850</v>
      </c>
      <c r="F29" s="307">
        <v>-1019309741</v>
      </c>
      <c r="G29" s="307">
        <v>-1019309741</v>
      </c>
      <c r="H29" s="307"/>
      <c r="I29" s="307">
        <v>-1019309741</v>
      </c>
      <c r="J29" s="307">
        <v>0</v>
      </c>
    </row>
    <row r="30" spans="2:11" ht="13.5" x14ac:dyDescent="0.25">
      <c r="B30" s="304">
        <v>23</v>
      </c>
      <c r="C30" s="304" t="s">
        <v>976</v>
      </c>
      <c r="D30" s="305">
        <v>2267612194</v>
      </c>
      <c r="E30" s="305">
        <v>-156824427</v>
      </c>
      <c r="F30" s="305">
        <v>2110787767</v>
      </c>
      <c r="G30" s="305">
        <v>2110787767</v>
      </c>
      <c r="H30" s="305"/>
      <c r="I30" s="305">
        <v>2110787767</v>
      </c>
      <c r="J30" s="305">
        <v>0</v>
      </c>
      <c r="K30" s="417"/>
    </row>
    <row r="31" spans="2:11" ht="13.5" x14ac:dyDescent="0.25">
      <c r="B31" s="306">
        <v>24</v>
      </c>
      <c r="C31" s="306" t="s">
        <v>1068</v>
      </c>
      <c r="D31" s="307">
        <v>74400000</v>
      </c>
      <c r="E31" s="307"/>
      <c r="F31" s="307">
        <v>74400000</v>
      </c>
      <c r="G31" s="307">
        <v>74400000</v>
      </c>
      <c r="H31" s="307"/>
      <c r="I31" s="307">
        <v>74400000</v>
      </c>
      <c r="J31" s="307">
        <v>0</v>
      </c>
    </row>
    <row r="32" spans="2:11" ht="13.5" x14ac:dyDescent="0.25">
      <c r="B32" s="304">
        <v>25</v>
      </c>
      <c r="C32" s="304" t="s">
        <v>985</v>
      </c>
      <c r="D32" s="305">
        <v>87480085</v>
      </c>
      <c r="E32" s="305"/>
      <c r="F32" s="305">
        <v>87480085</v>
      </c>
      <c r="G32" s="305">
        <v>87480085</v>
      </c>
      <c r="H32" s="305"/>
      <c r="I32" s="305">
        <v>87480085</v>
      </c>
      <c r="J32" s="305">
        <v>0</v>
      </c>
    </row>
    <row r="33" spans="2:10" ht="13.5" x14ac:dyDescent="0.25">
      <c r="B33" s="306">
        <v>26</v>
      </c>
      <c r="C33" s="306" t="s">
        <v>987</v>
      </c>
      <c r="D33" s="307"/>
      <c r="E33" s="307">
        <v>10000000</v>
      </c>
      <c r="F33" s="307">
        <v>10000000</v>
      </c>
      <c r="G33" s="307">
        <v>10000000</v>
      </c>
      <c r="H33" s="307"/>
      <c r="I33" s="307">
        <v>10000000</v>
      </c>
      <c r="J33" s="307">
        <v>0</v>
      </c>
    </row>
    <row r="34" spans="2:10" ht="13.5" x14ac:dyDescent="0.25">
      <c r="B34" s="304">
        <v>27</v>
      </c>
      <c r="C34" s="304" t="s">
        <v>910</v>
      </c>
      <c r="D34" s="305"/>
      <c r="E34" s="305"/>
      <c r="F34" s="305">
        <v>0</v>
      </c>
      <c r="G34" s="305"/>
      <c r="H34" s="305"/>
      <c r="I34" s="305">
        <v>0</v>
      </c>
      <c r="J34" s="305">
        <v>0</v>
      </c>
    </row>
    <row r="35" spans="2:10" ht="13.5" x14ac:dyDescent="0.25">
      <c r="B35" s="306">
        <v>28</v>
      </c>
      <c r="C35" s="306" t="s">
        <v>991</v>
      </c>
      <c r="D35" s="307"/>
      <c r="E35" s="307"/>
      <c r="F35" s="307">
        <v>0</v>
      </c>
      <c r="G35" s="307"/>
      <c r="H35" s="307"/>
      <c r="I35" s="307">
        <v>0</v>
      </c>
      <c r="J35" s="307">
        <v>0</v>
      </c>
    </row>
    <row r="36" spans="2:10" ht="13.5" x14ac:dyDescent="0.25">
      <c r="B36" s="304">
        <v>29</v>
      </c>
      <c r="C36" s="304" t="s">
        <v>1141</v>
      </c>
      <c r="D36" s="305"/>
      <c r="E36" s="305"/>
      <c r="F36" s="305">
        <v>0</v>
      </c>
      <c r="G36" s="305"/>
      <c r="H36" s="305"/>
      <c r="I36" s="305">
        <v>0</v>
      </c>
      <c r="J36" s="305">
        <v>0</v>
      </c>
    </row>
    <row r="37" spans="2:10" ht="13.5" x14ac:dyDescent="0.25">
      <c r="B37" s="306">
        <v>30</v>
      </c>
      <c r="C37" s="306" t="s">
        <v>1142</v>
      </c>
      <c r="D37" s="307"/>
      <c r="E37" s="307"/>
      <c r="F37" s="307">
        <v>0</v>
      </c>
      <c r="G37" s="307"/>
      <c r="H37" s="307"/>
      <c r="I37" s="307">
        <v>0</v>
      </c>
      <c r="J37" s="307">
        <v>0</v>
      </c>
    </row>
    <row r="38" spans="2:10" ht="13.5" x14ac:dyDescent="0.25">
      <c r="B38" s="304">
        <v>31</v>
      </c>
      <c r="C38" s="304" t="s">
        <v>993</v>
      </c>
      <c r="D38" s="305"/>
      <c r="E38" s="305"/>
      <c r="F38" s="305">
        <v>0</v>
      </c>
      <c r="G38" s="305"/>
      <c r="H38" s="305"/>
      <c r="I38" s="305">
        <v>0</v>
      </c>
      <c r="J38" s="305">
        <v>0</v>
      </c>
    </row>
    <row r="39" spans="2:10" ht="13.5" x14ac:dyDescent="0.25">
      <c r="B39" s="306">
        <v>32</v>
      </c>
      <c r="C39" s="306" t="s">
        <v>995</v>
      </c>
      <c r="D39" s="307"/>
      <c r="E39" s="307"/>
      <c r="F39" s="307">
        <v>0</v>
      </c>
      <c r="G39" s="307"/>
      <c r="H39" s="307"/>
      <c r="I39" s="307">
        <v>0</v>
      </c>
      <c r="J39" s="307">
        <v>0</v>
      </c>
    </row>
    <row r="40" spans="2:10" ht="13.5" x14ac:dyDescent="0.25">
      <c r="B40" s="304">
        <v>33</v>
      </c>
      <c r="C40" s="304" t="s">
        <v>997</v>
      </c>
      <c r="D40" s="305">
        <v>350634357</v>
      </c>
      <c r="E40" s="305"/>
      <c r="F40" s="305">
        <v>350634357</v>
      </c>
      <c r="G40" s="305">
        <v>350634357</v>
      </c>
      <c r="H40" s="305"/>
      <c r="I40" s="305">
        <v>350634357</v>
      </c>
      <c r="J40" s="305">
        <v>0</v>
      </c>
    </row>
    <row r="41" spans="2:10" x14ac:dyDescent="0.25">
      <c r="B41" s="300"/>
      <c r="C41" s="300" t="s">
        <v>1143</v>
      </c>
      <c r="D41" s="301">
        <f t="shared" ref="D41:J41" si="5">D42</f>
        <v>0</v>
      </c>
      <c r="E41" s="301">
        <f t="shared" si="5"/>
        <v>0</v>
      </c>
      <c r="F41" s="301">
        <f t="shared" si="5"/>
        <v>0</v>
      </c>
      <c r="G41" s="301">
        <f t="shared" si="5"/>
        <v>0</v>
      </c>
      <c r="H41" s="301">
        <f t="shared" si="5"/>
        <v>0</v>
      </c>
      <c r="I41" s="301">
        <f t="shared" si="5"/>
        <v>0</v>
      </c>
      <c r="J41" s="301">
        <f t="shared" si="5"/>
        <v>0</v>
      </c>
    </row>
    <row r="42" spans="2:10" ht="13.5" x14ac:dyDescent="0.25">
      <c r="B42" s="306">
        <v>34</v>
      </c>
      <c r="C42" s="306" t="s">
        <v>1000</v>
      </c>
      <c r="D42" s="307"/>
      <c r="E42" s="307">
        <v>0</v>
      </c>
      <c r="F42" s="307">
        <v>0</v>
      </c>
      <c r="G42" s="307"/>
      <c r="H42" s="307">
        <v>0</v>
      </c>
      <c r="I42" s="307">
        <v>0</v>
      </c>
      <c r="J42" s="307">
        <v>0</v>
      </c>
    </row>
    <row r="43" spans="2:10" x14ac:dyDescent="0.25">
      <c r="B43" s="300"/>
      <c r="C43" s="300" t="s">
        <v>113</v>
      </c>
      <c r="D43" s="301">
        <f t="shared" ref="D43:J43" si="6">D44+D45</f>
        <v>0</v>
      </c>
      <c r="E43" s="301">
        <f t="shared" si="6"/>
        <v>0</v>
      </c>
      <c r="F43" s="301">
        <f t="shared" si="6"/>
        <v>0</v>
      </c>
      <c r="G43" s="301">
        <f t="shared" si="6"/>
        <v>0</v>
      </c>
      <c r="H43" s="301">
        <f t="shared" si="6"/>
        <v>0</v>
      </c>
      <c r="I43" s="301">
        <f t="shared" si="6"/>
        <v>0</v>
      </c>
      <c r="J43" s="301">
        <f t="shared" si="6"/>
        <v>0</v>
      </c>
    </row>
    <row r="44" spans="2:10" ht="13.5" x14ac:dyDescent="0.25">
      <c r="B44" s="304">
        <v>35</v>
      </c>
      <c r="C44" s="304" t="s">
        <v>1003</v>
      </c>
      <c r="D44" s="305"/>
      <c r="E44" s="305">
        <v>0</v>
      </c>
      <c r="F44" s="305">
        <v>0</v>
      </c>
      <c r="G44" s="305"/>
      <c r="H44" s="305"/>
      <c r="I44" s="305">
        <v>0</v>
      </c>
      <c r="J44" s="305">
        <v>0</v>
      </c>
    </row>
    <row r="45" spans="2:10" ht="13.5" x14ac:dyDescent="0.25">
      <c r="B45" s="306">
        <v>36</v>
      </c>
      <c r="C45" s="306" t="s">
        <v>1005</v>
      </c>
      <c r="D45" s="307"/>
      <c r="E45" s="307">
        <v>0</v>
      </c>
      <c r="F45" s="307">
        <v>0</v>
      </c>
      <c r="G45" s="307"/>
      <c r="H45" s="307">
        <v>0</v>
      </c>
      <c r="I45" s="307">
        <v>0</v>
      </c>
      <c r="J45" s="307">
        <v>0</v>
      </c>
    </row>
    <row r="46" spans="2:10" x14ac:dyDescent="0.25">
      <c r="B46" s="300"/>
      <c r="C46" s="300" t="s">
        <v>2882</v>
      </c>
      <c r="D46" s="301">
        <f t="shared" ref="D46:J46" si="7">D47</f>
        <v>0</v>
      </c>
      <c r="E46" s="301">
        <f t="shared" si="7"/>
        <v>0</v>
      </c>
      <c r="F46" s="301">
        <f t="shared" si="7"/>
        <v>0</v>
      </c>
      <c r="G46" s="301">
        <f t="shared" si="7"/>
        <v>0</v>
      </c>
      <c r="H46" s="301">
        <f t="shared" si="7"/>
        <v>0</v>
      </c>
      <c r="I46" s="301">
        <f t="shared" si="7"/>
        <v>0</v>
      </c>
      <c r="J46" s="301">
        <f t="shared" si="7"/>
        <v>0</v>
      </c>
    </row>
    <row r="47" spans="2:10" ht="13.5" x14ac:dyDescent="0.25">
      <c r="B47" s="304">
        <v>37</v>
      </c>
      <c r="C47" s="304" t="s">
        <v>1008</v>
      </c>
      <c r="D47" s="305"/>
      <c r="E47" s="305">
        <v>0</v>
      </c>
      <c r="F47" s="305">
        <v>0</v>
      </c>
      <c r="G47" s="305">
        <v>0</v>
      </c>
      <c r="H47" s="305">
        <v>0</v>
      </c>
      <c r="I47" s="305">
        <v>0</v>
      </c>
      <c r="J47" s="305">
        <v>0</v>
      </c>
    </row>
    <row r="48" spans="2:10" x14ac:dyDescent="0.25">
      <c r="B48" s="300"/>
      <c r="C48" s="300" t="s">
        <v>1146</v>
      </c>
      <c r="D48" s="301">
        <f t="shared" ref="D48:J48" si="8">D49</f>
        <v>0</v>
      </c>
      <c r="E48" s="301">
        <f t="shared" si="8"/>
        <v>0</v>
      </c>
      <c r="F48" s="301">
        <f t="shared" si="8"/>
        <v>0</v>
      </c>
      <c r="G48" s="301">
        <f t="shared" si="8"/>
        <v>0</v>
      </c>
      <c r="H48" s="301">
        <f t="shared" si="8"/>
        <v>0</v>
      </c>
      <c r="I48" s="301">
        <f t="shared" si="8"/>
        <v>0</v>
      </c>
      <c r="J48" s="301">
        <f t="shared" si="8"/>
        <v>0</v>
      </c>
    </row>
    <row r="49" spans="2:10" ht="13.5" x14ac:dyDescent="0.25">
      <c r="B49" s="306">
        <v>38</v>
      </c>
      <c r="C49" s="306" t="s">
        <v>1011</v>
      </c>
      <c r="D49" s="307"/>
      <c r="E49" s="307">
        <v>0</v>
      </c>
      <c r="F49" s="307">
        <v>0</v>
      </c>
      <c r="G49" s="307"/>
      <c r="H49" s="307">
        <v>0</v>
      </c>
      <c r="I49" s="307">
        <v>0</v>
      </c>
      <c r="J49" s="307">
        <v>0</v>
      </c>
    </row>
    <row r="50" spans="2:10" x14ac:dyDescent="0.25">
      <c r="B50" s="300"/>
      <c r="C50" s="300" t="s">
        <v>2883</v>
      </c>
      <c r="D50" s="301">
        <f t="shared" ref="D50:J50" si="9">D51</f>
        <v>0</v>
      </c>
      <c r="E50" s="301">
        <f t="shared" si="9"/>
        <v>0</v>
      </c>
      <c r="F50" s="301">
        <f t="shared" si="9"/>
        <v>0</v>
      </c>
      <c r="G50" s="301">
        <f t="shared" si="9"/>
        <v>0</v>
      </c>
      <c r="H50" s="301">
        <f t="shared" si="9"/>
        <v>0</v>
      </c>
      <c r="I50" s="301">
        <f t="shared" si="9"/>
        <v>0</v>
      </c>
      <c r="J50" s="301">
        <f t="shared" si="9"/>
        <v>0</v>
      </c>
    </row>
    <row r="51" spans="2:10" ht="13.5" x14ac:dyDescent="0.25">
      <c r="B51" s="304">
        <v>39</v>
      </c>
      <c r="C51" s="304" t="s">
        <v>1069</v>
      </c>
      <c r="D51" s="305"/>
      <c r="E51" s="305">
        <v>0</v>
      </c>
      <c r="F51" s="305">
        <v>0</v>
      </c>
      <c r="G51" s="305"/>
      <c r="H51" s="305">
        <v>0</v>
      </c>
      <c r="I51" s="305">
        <v>0</v>
      </c>
      <c r="J51" s="305">
        <v>0</v>
      </c>
    </row>
    <row r="52" spans="2:10" x14ac:dyDescent="0.25">
      <c r="B52" s="300"/>
      <c r="C52" s="300" t="s">
        <v>2929</v>
      </c>
      <c r="D52" s="301">
        <f t="shared" ref="D52:J52" si="10">D53</f>
        <v>0</v>
      </c>
      <c r="E52" s="301">
        <f t="shared" si="10"/>
        <v>0</v>
      </c>
      <c r="F52" s="301">
        <f t="shared" si="10"/>
        <v>0</v>
      </c>
      <c r="G52" s="301">
        <f t="shared" si="10"/>
        <v>0</v>
      </c>
      <c r="H52" s="301">
        <f t="shared" si="10"/>
        <v>0</v>
      </c>
      <c r="I52" s="301">
        <f t="shared" si="10"/>
        <v>0</v>
      </c>
      <c r="J52" s="301">
        <f t="shared" si="10"/>
        <v>0</v>
      </c>
    </row>
    <row r="53" spans="2:10" ht="13.5" x14ac:dyDescent="0.25">
      <c r="B53" s="306">
        <v>40</v>
      </c>
      <c r="C53" s="306" t="s">
        <v>2930</v>
      </c>
      <c r="D53" s="307">
        <v>0</v>
      </c>
      <c r="E53" s="307">
        <v>0</v>
      </c>
      <c r="F53" s="307">
        <v>0</v>
      </c>
      <c r="G53" s="307">
        <v>0</v>
      </c>
      <c r="H53" s="307">
        <v>0</v>
      </c>
      <c r="I53" s="307">
        <v>0</v>
      </c>
      <c r="J53" s="307">
        <v>0</v>
      </c>
    </row>
    <row r="54" spans="2:10" x14ac:dyDescent="0.25">
      <c r="B54" s="300"/>
      <c r="C54" s="300" t="s">
        <v>1781</v>
      </c>
      <c r="D54" s="301">
        <f t="shared" ref="D54:J54" si="11">D55</f>
        <v>0</v>
      </c>
      <c r="E54" s="301">
        <f t="shared" si="11"/>
        <v>0</v>
      </c>
      <c r="F54" s="301">
        <f t="shared" si="11"/>
        <v>0</v>
      </c>
      <c r="G54" s="301">
        <f t="shared" si="11"/>
        <v>0</v>
      </c>
      <c r="H54" s="301">
        <f t="shared" si="11"/>
        <v>0</v>
      </c>
      <c r="I54" s="301">
        <f t="shared" si="11"/>
        <v>0</v>
      </c>
      <c r="J54" s="301">
        <f t="shared" si="11"/>
        <v>0</v>
      </c>
    </row>
    <row r="55" spans="2:10" ht="13.5" x14ac:dyDescent="0.25">
      <c r="B55" s="304">
        <v>41</v>
      </c>
      <c r="C55" s="304" t="s">
        <v>2931</v>
      </c>
      <c r="D55" s="305">
        <v>0</v>
      </c>
      <c r="E55" s="305">
        <v>0</v>
      </c>
      <c r="F55" s="305">
        <v>0</v>
      </c>
      <c r="G55" s="305">
        <v>0</v>
      </c>
      <c r="H55" s="305">
        <v>0</v>
      </c>
      <c r="I55" s="305">
        <v>0</v>
      </c>
      <c r="J55" s="305">
        <v>0</v>
      </c>
    </row>
    <row r="56" spans="2:10" ht="13.5" x14ac:dyDescent="0.25">
      <c r="B56" s="459" t="s">
        <v>1070</v>
      </c>
      <c r="C56" s="459"/>
      <c r="D56" s="349">
        <f>D5+D8+D28+D41+D43+D46+D48+D50+D52+D54</f>
        <v>862560209</v>
      </c>
      <c r="E56" s="349">
        <f>E5+E8+E28+E41+E43+E46+E48+E50+E52+E54</f>
        <v>1544488763</v>
      </c>
      <c r="F56" s="349">
        <f>F5+F8+F28+F41+F43+F46+F48+F50+F52+F54</f>
        <v>2407048972</v>
      </c>
      <c r="G56" s="349">
        <f>G5+G8+G28+G41+G43+G46+G48+G50+G52+G54</f>
        <v>2407048972</v>
      </c>
      <c r="H56" s="349">
        <f>H5+H8+H28+H41+H43+H46+H48+H50+H52+H54</f>
        <v>0</v>
      </c>
      <c r="I56" s="349">
        <f>I5+I8+I28+I41+I43+I46+I48+I50+I52+I54</f>
        <v>2407048972</v>
      </c>
      <c r="J56" s="349">
        <f>J5+J8+J28+J41+J43+J46+J48+J50+J52+J54</f>
        <v>0</v>
      </c>
    </row>
    <row r="66" spans="11:11" x14ac:dyDescent="0.25">
      <c r="K66" s="298" t="s">
        <v>2932</v>
      </c>
    </row>
    <row r="69" spans="11:11" x14ac:dyDescent="0.25">
      <c r="K69" s="298" t="s">
        <v>2932</v>
      </c>
    </row>
  </sheetData>
  <mergeCells count="6">
    <mergeCell ref="J3:J4"/>
    <mergeCell ref="B56:C56"/>
    <mergeCell ref="B3:B4"/>
    <mergeCell ref="C3:C4"/>
    <mergeCell ref="D3:F3"/>
    <mergeCell ref="G3:I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J56"/>
  <sheetViews>
    <sheetView zoomScale="80" zoomScaleNormal="80" workbookViewId="0">
      <selection activeCell="C1" sqref="C1:I1"/>
    </sheetView>
  </sheetViews>
  <sheetFormatPr baseColWidth="10" defaultColWidth="45.85546875" defaultRowHeight="11.25" x14ac:dyDescent="0.25"/>
  <cols>
    <col min="1" max="1" width="3.7109375" style="309" bestFit="1" customWidth="1"/>
    <col min="2" max="2" width="3.140625" style="296" customWidth="1"/>
    <col min="3" max="3" width="49.85546875" style="298" bestFit="1" customWidth="1"/>
    <col min="4" max="4" width="13.42578125" style="298" bestFit="1" customWidth="1"/>
    <col min="5" max="5" width="12.28515625" style="296" bestFit="1" customWidth="1"/>
    <col min="6" max="7" width="13.42578125" style="298" bestFit="1" customWidth="1"/>
    <col min="8" max="8" width="15.140625" style="298" customWidth="1"/>
    <col min="9" max="9" width="16.140625" style="298" customWidth="1"/>
    <col min="10" max="10" width="13.140625" style="298" bestFit="1" customWidth="1"/>
    <col min="11" max="16384" width="45.85546875" style="298"/>
  </cols>
  <sheetData>
    <row r="1" spans="2:10" ht="56.25" x14ac:dyDescent="0.25">
      <c r="C1" s="743" t="s">
        <v>26</v>
      </c>
      <c r="D1" s="744" t="s">
        <v>23</v>
      </c>
      <c r="E1" s="745"/>
      <c r="F1" s="746"/>
      <c r="G1" s="747"/>
      <c r="H1" s="746" t="s">
        <v>2873</v>
      </c>
      <c r="I1" s="746">
        <v>2021</v>
      </c>
    </row>
    <row r="2" spans="2:10" x14ac:dyDescent="0.25">
      <c r="C2" s="299"/>
      <c r="E2" s="298"/>
    </row>
    <row r="3" spans="2:10" ht="13.5" x14ac:dyDescent="0.25">
      <c r="B3" s="456" t="s">
        <v>25</v>
      </c>
      <c r="C3" s="456" t="s">
        <v>902</v>
      </c>
      <c r="D3" s="456" t="s">
        <v>701</v>
      </c>
      <c r="E3" s="456"/>
      <c r="F3" s="456"/>
      <c r="G3" s="456" t="s">
        <v>2874</v>
      </c>
      <c r="H3" s="456"/>
      <c r="I3" s="456"/>
      <c r="J3" s="456" t="s">
        <v>2875</v>
      </c>
    </row>
    <row r="4" spans="2:10" ht="13.5" x14ac:dyDescent="0.25">
      <c r="B4" s="457"/>
      <c r="C4" s="457"/>
      <c r="D4" s="348" t="s">
        <v>2876</v>
      </c>
      <c r="E4" s="348" t="s">
        <v>2877</v>
      </c>
      <c r="F4" s="348" t="s">
        <v>2878</v>
      </c>
      <c r="G4" s="348" t="s">
        <v>2876</v>
      </c>
      <c r="H4" s="348" t="s">
        <v>2877</v>
      </c>
      <c r="I4" s="348" t="s">
        <v>2878</v>
      </c>
      <c r="J4" s="457"/>
    </row>
    <row r="5" spans="2:10" x14ac:dyDescent="0.25">
      <c r="B5" s="300"/>
      <c r="C5" s="300" t="s">
        <v>1132</v>
      </c>
      <c r="D5" s="301">
        <f>+D6+D7</f>
        <v>0</v>
      </c>
      <c r="E5" s="301">
        <f t="shared" ref="E5:F5" si="0">+E6+E7</f>
        <v>15743183</v>
      </c>
      <c r="F5" s="301">
        <f t="shared" si="0"/>
        <v>15743183</v>
      </c>
      <c r="G5" s="301">
        <f>+G6+G7</f>
        <v>15727455</v>
      </c>
      <c r="H5" s="301">
        <f>+H6+H7</f>
        <v>0</v>
      </c>
      <c r="I5" s="301">
        <f>+I6+I7</f>
        <v>15727455</v>
      </c>
      <c r="J5" s="301">
        <f>+J6+J7</f>
        <v>15728</v>
      </c>
    </row>
    <row r="6" spans="2:10" ht="13.5" x14ac:dyDescent="0.25">
      <c r="B6" s="304">
        <v>1</v>
      </c>
      <c r="C6" s="304" t="s">
        <v>1062</v>
      </c>
      <c r="D6" s="305">
        <v>0</v>
      </c>
      <c r="E6" s="305">
        <v>15743183</v>
      </c>
      <c r="F6" s="305">
        <v>15743183</v>
      </c>
      <c r="G6" s="305">
        <v>15727455</v>
      </c>
      <c r="H6" s="305"/>
      <c r="I6" s="305">
        <v>15727455</v>
      </c>
      <c r="J6" s="305">
        <v>15728</v>
      </c>
    </row>
    <row r="7" spans="2:10" ht="13.5" x14ac:dyDescent="0.25">
      <c r="B7" s="306">
        <v>2</v>
      </c>
      <c r="C7" s="306" t="s">
        <v>910</v>
      </c>
      <c r="D7" s="307"/>
      <c r="E7" s="307">
        <v>0</v>
      </c>
      <c r="F7" s="307">
        <v>0</v>
      </c>
      <c r="G7" s="307"/>
      <c r="H7" s="307">
        <v>0</v>
      </c>
      <c r="I7" s="307">
        <v>0</v>
      </c>
      <c r="J7" s="307">
        <v>0</v>
      </c>
    </row>
    <row r="8" spans="2:10" x14ac:dyDescent="0.25">
      <c r="B8" s="300"/>
      <c r="C8" s="300" t="s">
        <v>1133</v>
      </c>
      <c r="D8" s="301">
        <f t="shared" ref="D8:J8" si="1">SUM(D9:D27)</f>
        <v>22285452</v>
      </c>
      <c r="E8" s="301">
        <f t="shared" si="1"/>
        <v>8048386</v>
      </c>
      <c r="F8" s="301">
        <f t="shared" si="1"/>
        <v>30333838</v>
      </c>
      <c r="G8" s="301">
        <f t="shared" si="1"/>
        <v>30333847</v>
      </c>
      <c r="H8" s="301">
        <f t="shared" si="1"/>
        <v>0</v>
      </c>
      <c r="I8" s="301">
        <f t="shared" si="1"/>
        <v>30333847</v>
      </c>
      <c r="J8" s="301">
        <f t="shared" si="1"/>
        <v>-9</v>
      </c>
    </row>
    <row r="9" spans="2:10" ht="13.5" x14ac:dyDescent="0.25">
      <c r="B9" s="304">
        <v>3</v>
      </c>
      <c r="C9" s="304" t="s">
        <v>1075</v>
      </c>
      <c r="D9" s="305"/>
      <c r="E9" s="305"/>
      <c r="F9" s="305">
        <v>0</v>
      </c>
      <c r="G9" s="305"/>
      <c r="H9" s="305"/>
      <c r="I9" s="305">
        <v>0</v>
      </c>
      <c r="J9" s="305">
        <v>0</v>
      </c>
    </row>
    <row r="10" spans="2:10" ht="13.5" x14ac:dyDescent="0.25">
      <c r="B10" s="306">
        <v>4</v>
      </c>
      <c r="C10" s="306" t="s">
        <v>1063</v>
      </c>
      <c r="D10" s="307">
        <v>6522851</v>
      </c>
      <c r="E10" s="307">
        <v>3872566</v>
      </c>
      <c r="F10" s="307">
        <v>10395417</v>
      </c>
      <c r="G10" s="307">
        <v>10395417</v>
      </c>
      <c r="H10" s="307"/>
      <c r="I10" s="307">
        <v>10395417</v>
      </c>
      <c r="J10" s="307">
        <v>0</v>
      </c>
    </row>
    <row r="11" spans="2:10" ht="13.5" x14ac:dyDescent="0.25">
      <c r="B11" s="304">
        <v>5</v>
      </c>
      <c r="C11" s="304" t="s">
        <v>1071</v>
      </c>
      <c r="D11" s="305"/>
      <c r="E11" s="305"/>
      <c r="F11" s="305">
        <v>0</v>
      </c>
      <c r="G11" s="305"/>
      <c r="H11" s="305"/>
      <c r="I11" s="305">
        <v>0</v>
      </c>
      <c r="J11" s="305">
        <v>0</v>
      </c>
    </row>
    <row r="12" spans="2:10" ht="13.5" x14ac:dyDescent="0.25">
      <c r="B12" s="306">
        <v>6</v>
      </c>
      <c r="C12" s="306" t="s">
        <v>1064</v>
      </c>
      <c r="D12" s="307"/>
      <c r="E12" s="307"/>
      <c r="F12" s="307">
        <v>0</v>
      </c>
      <c r="G12" s="307"/>
      <c r="H12" s="307"/>
      <c r="I12" s="307">
        <v>0</v>
      </c>
      <c r="J12" s="307">
        <v>0</v>
      </c>
    </row>
    <row r="13" spans="2:10" ht="13.5" x14ac:dyDescent="0.25">
      <c r="B13" s="304">
        <v>7</v>
      </c>
      <c r="C13" s="304" t="s">
        <v>1072</v>
      </c>
      <c r="D13" s="305">
        <v>9716896</v>
      </c>
      <c r="E13" s="305">
        <v>3233482</v>
      </c>
      <c r="F13" s="305">
        <v>12950378</v>
      </c>
      <c r="G13" s="305">
        <v>12950378</v>
      </c>
      <c r="H13" s="305"/>
      <c r="I13" s="305">
        <v>12950378</v>
      </c>
      <c r="J13" s="305">
        <v>0</v>
      </c>
    </row>
    <row r="14" spans="2:10" ht="13.5" x14ac:dyDescent="0.25">
      <c r="B14" s="306">
        <v>8</v>
      </c>
      <c r="C14" s="306" t="s">
        <v>2879</v>
      </c>
      <c r="D14" s="307"/>
      <c r="E14" s="307"/>
      <c r="F14" s="307">
        <v>0</v>
      </c>
      <c r="G14" s="307"/>
      <c r="H14" s="307"/>
      <c r="I14" s="307">
        <v>0</v>
      </c>
      <c r="J14" s="307">
        <v>0</v>
      </c>
    </row>
    <row r="15" spans="2:10" ht="13.5" x14ac:dyDescent="0.25">
      <c r="B15" s="304">
        <v>9</v>
      </c>
      <c r="C15" s="304" t="s">
        <v>1073</v>
      </c>
      <c r="D15" s="305"/>
      <c r="E15" s="305"/>
      <c r="F15" s="305">
        <v>0</v>
      </c>
      <c r="G15" s="305"/>
      <c r="H15" s="305"/>
      <c r="I15" s="305">
        <v>0</v>
      </c>
      <c r="J15" s="305">
        <v>0</v>
      </c>
    </row>
    <row r="16" spans="2:10" ht="13.5" x14ac:dyDescent="0.25">
      <c r="B16" s="306">
        <v>10</v>
      </c>
      <c r="C16" s="306" t="s">
        <v>1135</v>
      </c>
      <c r="D16" s="307"/>
      <c r="E16" s="307"/>
      <c r="F16" s="307">
        <v>0</v>
      </c>
      <c r="G16" s="307"/>
      <c r="H16" s="307"/>
      <c r="I16" s="307">
        <v>0</v>
      </c>
      <c r="J16" s="307">
        <v>0</v>
      </c>
    </row>
    <row r="17" spans="2:10" ht="13.5" x14ac:dyDescent="0.25">
      <c r="B17" s="304">
        <v>11</v>
      </c>
      <c r="C17" s="304" t="s">
        <v>1074</v>
      </c>
      <c r="D17" s="305">
        <v>2186735</v>
      </c>
      <c r="E17" s="305">
        <v>881338</v>
      </c>
      <c r="F17" s="305">
        <v>3068073</v>
      </c>
      <c r="G17" s="305">
        <v>3068082</v>
      </c>
      <c r="H17" s="305"/>
      <c r="I17" s="305">
        <v>3068082</v>
      </c>
      <c r="J17" s="305">
        <v>-9</v>
      </c>
    </row>
    <row r="18" spans="2:10" ht="13.5" x14ac:dyDescent="0.25">
      <c r="B18" s="306">
        <v>12</v>
      </c>
      <c r="C18" s="306" t="s">
        <v>1065</v>
      </c>
      <c r="D18" s="307"/>
      <c r="E18" s="307"/>
      <c r="F18" s="307">
        <v>0</v>
      </c>
      <c r="G18" s="307"/>
      <c r="H18" s="307"/>
      <c r="I18" s="307">
        <v>0</v>
      </c>
      <c r="J18" s="307">
        <v>0</v>
      </c>
    </row>
    <row r="19" spans="2:10" ht="13.5" x14ac:dyDescent="0.25">
      <c r="B19" s="304">
        <v>13</v>
      </c>
      <c r="C19" s="304" t="s">
        <v>1076</v>
      </c>
      <c r="D19" s="305"/>
      <c r="E19" s="305"/>
      <c r="F19" s="305">
        <v>0</v>
      </c>
      <c r="G19" s="305"/>
      <c r="H19" s="305"/>
      <c r="I19" s="305">
        <v>0</v>
      </c>
      <c r="J19" s="305">
        <v>0</v>
      </c>
    </row>
    <row r="20" spans="2:10" ht="13.5" x14ac:dyDescent="0.25">
      <c r="B20" s="306">
        <v>14</v>
      </c>
      <c r="C20" s="306" t="s">
        <v>1136</v>
      </c>
      <c r="D20" s="307"/>
      <c r="E20" s="307"/>
      <c r="F20" s="307">
        <v>0</v>
      </c>
      <c r="G20" s="307"/>
      <c r="H20" s="307"/>
      <c r="I20" s="307">
        <v>0</v>
      </c>
      <c r="J20" s="307">
        <v>0</v>
      </c>
    </row>
    <row r="21" spans="2:10" ht="13.5" x14ac:dyDescent="0.25">
      <c r="B21" s="304">
        <v>15</v>
      </c>
      <c r="C21" s="304" t="s">
        <v>1077</v>
      </c>
      <c r="D21" s="305"/>
      <c r="E21" s="305"/>
      <c r="F21" s="305">
        <v>0</v>
      </c>
      <c r="G21" s="305"/>
      <c r="H21" s="305"/>
      <c r="I21" s="305">
        <v>0</v>
      </c>
      <c r="J21" s="305">
        <v>0</v>
      </c>
    </row>
    <row r="22" spans="2:10" ht="13.5" x14ac:dyDescent="0.25">
      <c r="B22" s="306">
        <v>16</v>
      </c>
      <c r="C22" s="306" t="s">
        <v>952</v>
      </c>
      <c r="D22" s="307"/>
      <c r="E22" s="307"/>
      <c r="F22" s="307">
        <v>0</v>
      </c>
      <c r="G22" s="307"/>
      <c r="H22" s="307"/>
      <c r="I22" s="307">
        <v>0</v>
      </c>
      <c r="J22" s="307">
        <v>0</v>
      </c>
    </row>
    <row r="23" spans="2:10" ht="13.5" x14ac:dyDescent="0.25">
      <c r="B23" s="304">
        <v>17</v>
      </c>
      <c r="C23" s="304" t="s">
        <v>1138</v>
      </c>
      <c r="D23" s="305"/>
      <c r="E23" s="305"/>
      <c r="F23" s="305">
        <v>0</v>
      </c>
      <c r="G23" s="305"/>
      <c r="H23" s="305"/>
      <c r="I23" s="305">
        <v>0</v>
      </c>
      <c r="J23" s="305">
        <v>0</v>
      </c>
    </row>
    <row r="24" spans="2:10" ht="13.5" x14ac:dyDescent="0.25">
      <c r="B24" s="306">
        <v>18</v>
      </c>
      <c r="C24" s="306" t="s">
        <v>1771</v>
      </c>
      <c r="D24" s="307">
        <v>3858970</v>
      </c>
      <c r="E24" s="307">
        <v>55000</v>
      </c>
      <c r="F24" s="307">
        <v>3913970</v>
      </c>
      <c r="G24" s="307">
        <v>3913970</v>
      </c>
      <c r="H24" s="307"/>
      <c r="I24" s="307">
        <v>3913970</v>
      </c>
      <c r="J24" s="307">
        <v>0</v>
      </c>
    </row>
    <row r="25" spans="2:10" ht="13.5" x14ac:dyDescent="0.25">
      <c r="B25" s="304">
        <v>19</v>
      </c>
      <c r="C25" s="304" t="s">
        <v>2880</v>
      </c>
      <c r="D25" s="305"/>
      <c r="E25" s="305"/>
      <c r="F25" s="305">
        <v>0</v>
      </c>
      <c r="G25" s="305"/>
      <c r="H25" s="305"/>
      <c r="I25" s="305">
        <v>0</v>
      </c>
      <c r="J25" s="305">
        <v>0</v>
      </c>
    </row>
    <row r="26" spans="2:10" ht="13.5" x14ac:dyDescent="0.25">
      <c r="B26" s="306">
        <v>20</v>
      </c>
      <c r="C26" s="306" t="s">
        <v>2881</v>
      </c>
      <c r="D26" s="307"/>
      <c r="E26" s="307"/>
      <c r="F26" s="307">
        <v>0</v>
      </c>
      <c r="G26" s="307"/>
      <c r="H26" s="307"/>
      <c r="I26" s="307">
        <v>0</v>
      </c>
      <c r="J26" s="307">
        <v>0</v>
      </c>
    </row>
    <row r="27" spans="2:10" ht="13.5" x14ac:dyDescent="0.25">
      <c r="B27" s="304">
        <v>21</v>
      </c>
      <c r="C27" s="304" t="s">
        <v>910</v>
      </c>
      <c r="D27" s="305"/>
      <c r="E27" s="305">
        <v>6000</v>
      </c>
      <c r="F27" s="305">
        <v>6000</v>
      </c>
      <c r="G27" s="305">
        <v>6000</v>
      </c>
      <c r="H27" s="305"/>
      <c r="I27" s="305">
        <v>6000</v>
      </c>
      <c r="J27" s="305">
        <v>0</v>
      </c>
    </row>
    <row r="28" spans="2:10" x14ac:dyDescent="0.25">
      <c r="B28" s="300"/>
      <c r="C28" s="300" t="s">
        <v>1140</v>
      </c>
      <c r="D28" s="301">
        <f>SUM(D29:D40)</f>
        <v>0</v>
      </c>
      <c r="E28" s="301">
        <f t="shared" ref="E28:F28" si="2">SUM(E29:E40)</f>
        <v>0</v>
      </c>
      <c r="F28" s="301">
        <f t="shared" si="2"/>
        <v>0</v>
      </c>
      <c r="G28" s="301">
        <f t="shared" ref="G28:I28" si="3">SUM(G29:G40)</f>
        <v>0</v>
      </c>
      <c r="H28" s="301">
        <f t="shared" si="3"/>
        <v>0</v>
      </c>
      <c r="I28" s="301">
        <f t="shared" si="3"/>
        <v>0</v>
      </c>
      <c r="J28" s="301">
        <f t="shared" ref="J28" si="4">SUM(J29:J40)</f>
        <v>0</v>
      </c>
    </row>
    <row r="29" spans="2:10" ht="13.5" x14ac:dyDescent="0.25">
      <c r="B29" s="306">
        <v>22</v>
      </c>
      <c r="C29" s="306" t="s">
        <v>1067</v>
      </c>
      <c r="D29" s="307"/>
      <c r="E29" s="307">
        <v>0</v>
      </c>
      <c r="F29" s="307">
        <v>0</v>
      </c>
      <c r="G29" s="307"/>
      <c r="H29" s="307">
        <v>0</v>
      </c>
      <c r="I29" s="307">
        <v>0</v>
      </c>
      <c r="J29" s="307">
        <v>0</v>
      </c>
    </row>
    <row r="30" spans="2:10" ht="13.5" x14ac:dyDescent="0.25">
      <c r="B30" s="304">
        <v>23</v>
      </c>
      <c r="C30" s="304" t="s">
        <v>976</v>
      </c>
      <c r="D30" s="305"/>
      <c r="E30" s="305">
        <v>0</v>
      </c>
      <c r="F30" s="305">
        <v>0</v>
      </c>
      <c r="G30" s="305"/>
      <c r="H30" s="305">
        <v>0</v>
      </c>
      <c r="I30" s="305">
        <v>0</v>
      </c>
      <c r="J30" s="305">
        <v>0</v>
      </c>
    </row>
    <row r="31" spans="2:10" ht="13.5" x14ac:dyDescent="0.25">
      <c r="B31" s="306">
        <v>24</v>
      </c>
      <c r="C31" s="306" t="s">
        <v>1068</v>
      </c>
      <c r="D31" s="307"/>
      <c r="E31" s="307"/>
      <c r="F31" s="307">
        <v>0</v>
      </c>
      <c r="G31" s="307"/>
      <c r="H31" s="307"/>
      <c r="I31" s="307">
        <v>0</v>
      </c>
      <c r="J31" s="307">
        <v>0</v>
      </c>
    </row>
    <row r="32" spans="2:10" ht="13.5" x14ac:dyDescent="0.25">
      <c r="B32" s="304">
        <v>25</v>
      </c>
      <c r="C32" s="304" t="s">
        <v>985</v>
      </c>
      <c r="D32" s="305"/>
      <c r="E32" s="305">
        <v>0</v>
      </c>
      <c r="F32" s="305">
        <v>0</v>
      </c>
      <c r="G32" s="305"/>
      <c r="H32" s="305">
        <v>0</v>
      </c>
      <c r="I32" s="305">
        <v>0</v>
      </c>
      <c r="J32" s="305">
        <v>0</v>
      </c>
    </row>
    <row r="33" spans="2:10" ht="13.5" x14ac:dyDescent="0.25">
      <c r="B33" s="306">
        <v>26</v>
      </c>
      <c r="C33" s="306" t="s">
        <v>987</v>
      </c>
      <c r="D33" s="307"/>
      <c r="E33" s="307">
        <v>0</v>
      </c>
      <c r="F33" s="307">
        <v>0</v>
      </c>
      <c r="G33" s="307"/>
      <c r="H33" s="307">
        <v>0</v>
      </c>
      <c r="I33" s="307">
        <v>0</v>
      </c>
      <c r="J33" s="307">
        <v>0</v>
      </c>
    </row>
    <row r="34" spans="2:10" ht="13.5" x14ac:dyDescent="0.25">
      <c r="B34" s="304">
        <v>27</v>
      </c>
      <c r="C34" s="304" t="s">
        <v>910</v>
      </c>
      <c r="D34" s="305"/>
      <c r="E34" s="305">
        <v>0</v>
      </c>
      <c r="F34" s="305">
        <v>0</v>
      </c>
      <c r="G34" s="305"/>
      <c r="H34" s="305">
        <v>0</v>
      </c>
      <c r="I34" s="305">
        <v>0</v>
      </c>
      <c r="J34" s="305">
        <v>0</v>
      </c>
    </row>
    <row r="35" spans="2:10" ht="13.5" x14ac:dyDescent="0.25">
      <c r="B35" s="306">
        <v>28</v>
      </c>
      <c r="C35" s="306" t="s">
        <v>991</v>
      </c>
      <c r="D35" s="307"/>
      <c r="E35" s="307">
        <v>0</v>
      </c>
      <c r="F35" s="307">
        <v>0</v>
      </c>
      <c r="G35" s="307"/>
      <c r="H35" s="307">
        <v>0</v>
      </c>
      <c r="I35" s="307">
        <v>0</v>
      </c>
      <c r="J35" s="307">
        <v>0</v>
      </c>
    </row>
    <row r="36" spans="2:10" ht="13.5" x14ac:dyDescent="0.25">
      <c r="B36" s="304">
        <v>29</v>
      </c>
      <c r="C36" s="304" t="s">
        <v>1141</v>
      </c>
      <c r="D36" s="305"/>
      <c r="E36" s="305">
        <v>0</v>
      </c>
      <c r="F36" s="305">
        <v>0</v>
      </c>
      <c r="G36" s="305"/>
      <c r="H36" s="305">
        <v>0</v>
      </c>
      <c r="I36" s="305">
        <v>0</v>
      </c>
      <c r="J36" s="305">
        <v>0</v>
      </c>
    </row>
    <row r="37" spans="2:10" ht="13.5" x14ac:dyDescent="0.25">
      <c r="B37" s="306">
        <v>30</v>
      </c>
      <c r="C37" s="306" t="s">
        <v>1142</v>
      </c>
      <c r="D37" s="307"/>
      <c r="E37" s="307">
        <v>0</v>
      </c>
      <c r="F37" s="307">
        <v>0</v>
      </c>
      <c r="G37" s="307"/>
      <c r="H37" s="307">
        <v>0</v>
      </c>
      <c r="I37" s="307">
        <v>0</v>
      </c>
      <c r="J37" s="307">
        <v>0</v>
      </c>
    </row>
    <row r="38" spans="2:10" ht="13.5" x14ac:dyDescent="0.25">
      <c r="B38" s="304">
        <v>31</v>
      </c>
      <c r="C38" s="304" t="s">
        <v>993</v>
      </c>
      <c r="D38" s="305"/>
      <c r="E38" s="305">
        <v>0</v>
      </c>
      <c r="F38" s="305">
        <v>0</v>
      </c>
      <c r="G38" s="305"/>
      <c r="H38" s="305">
        <v>0</v>
      </c>
      <c r="I38" s="305">
        <v>0</v>
      </c>
      <c r="J38" s="305">
        <v>0</v>
      </c>
    </row>
    <row r="39" spans="2:10" ht="13.5" x14ac:dyDescent="0.25">
      <c r="B39" s="306">
        <v>32</v>
      </c>
      <c r="C39" s="306" t="s">
        <v>995</v>
      </c>
      <c r="D39" s="307"/>
      <c r="E39" s="307">
        <v>0</v>
      </c>
      <c r="F39" s="307">
        <v>0</v>
      </c>
      <c r="G39" s="307"/>
      <c r="H39" s="307">
        <v>0</v>
      </c>
      <c r="I39" s="307">
        <v>0</v>
      </c>
      <c r="J39" s="307">
        <v>0</v>
      </c>
    </row>
    <row r="40" spans="2:10" ht="13.5" x14ac:dyDescent="0.25">
      <c r="B40" s="304">
        <v>33</v>
      </c>
      <c r="C40" s="304" t="s">
        <v>997</v>
      </c>
      <c r="D40" s="305"/>
      <c r="E40" s="305"/>
      <c r="F40" s="305">
        <v>0</v>
      </c>
      <c r="G40" s="305"/>
      <c r="H40" s="305">
        <v>0</v>
      </c>
      <c r="I40" s="305">
        <v>0</v>
      </c>
      <c r="J40" s="305">
        <v>0</v>
      </c>
    </row>
    <row r="41" spans="2:10" x14ac:dyDescent="0.25">
      <c r="B41" s="300"/>
      <c r="C41" s="300" t="s">
        <v>1143</v>
      </c>
      <c r="D41" s="301">
        <f t="shared" ref="D41:J41" si="5">D42</f>
        <v>0</v>
      </c>
      <c r="E41" s="301">
        <f t="shared" si="5"/>
        <v>0</v>
      </c>
      <c r="F41" s="301">
        <f t="shared" si="5"/>
        <v>0</v>
      </c>
      <c r="G41" s="301">
        <f t="shared" si="5"/>
        <v>0</v>
      </c>
      <c r="H41" s="301">
        <f t="shared" si="5"/>
        <v>0</v>
      </c>
      <c r="I41" s="301">
        <f t="shared" si="5"/>
        <v>0</v>
      </c>
      <c r="J41" s="301">
        <f t="shared" si="5"/>
        <v>0</v>
      </c>
    </row>
    <row r="42" spans="2:10" ht="13.5" x14ac:dyDescent="0.25">
      <c r="B42" s="306">
        <v>34</v>
      </c>
      <c r="C42" s="306" t="s">
        <v>1000</v>
      </c>
      <c r="D42" s="307"/>
      <c r="E42" s="307">
        <v>0</v>
      </c>
      <c r="F42" s="307">
        <v>0</v>
      </c>
      <c r="G42" s="307"/>
      <c r="H42" s="307">
        <v>0</v>
      </c>
      <c r="I42" s="307">
        <v>0</v>
      </c>
      <c r="J42" s="307">
        <v>0</v>
      </c>
    </row>
    <row r="43" spans="2:10" x14ac:dyDescent="0.25">
      <c r="B43" s="300"/>
      <c r="C43" s="300" t="s">
        <v>113</v>
      </c>
      <c r="D43" s="301">
        <f t="shared" ref="D43:J43" si="6">D44+D45</f>
        <v>0</v>
      </c>
      <c r="E43" s="301">
        <f t="shared" si="6"/>
        <v>0</v>
      </c>
      <c r="F43" s="301">
        <f t="shared" si="6"/>
        <v>0</v>
      </c>
      <c r="G43" s="301">
        <f t="shared" si="6"/>
        <v>0</v>
      </c>
      <c r="H43" s="301">
        <f t="shared" si="6"/>
        <v>0</v>
      </c>
      <c r="I43" s="301">
        <f t="shared" si="6"/>
        <v>0</v>
      </c>
      <c r="J43" s="301">
        <f t="shared" si="6"/>
        <v>0</v>
      </c>
    </row>
    <row r="44" spans="2:10" ht="13.5" x14ac:dyDescent="0.25">
      <c r="B44" s="304">
        <v>35</v>
      </c>
      <c r="C44" s="304" t="s">
        <v>1003</v>
      </c>
      <c r="D44" s="305"/>
      <c r="E44" s="305">
        <v>0</v>
      </c>
      <c r="F44" s="305">
        <v>0</v>
      </c>
      <c r="G44" s="305"/>
      <c r="H44" s="305"/>
      <c r="I44" s="305">
        <v>0</v>
      </c>
      <c r="J44" s="305">
        <v>0</v>
      </c>
    </row>
    <row r="45" spans="2:10" ht="13.5" x14ac:dyDescent="0.25">
      <c r="B45" s="306">
        <v>36</v>
      </c>
      <c r="C45" s="306" t="s">
        <v>1005</v>
      </c>
      <c r="D45" s="307"/>
      <c r="E45" s="307">
        <v>0</v>
      </c>
      <c r="F45" s="307">
        <v>0</v>
      </c>
      <c r="G45" s="307"/>
      <c r="H45" s="307">
        <v>0</v>
      </c>
      <c r="I45" s="307">
        <v>0</v>
      </c>
      <c r="J45" s="307">
        <v>0</v>
      </c>
    </row>
    <row r="46" spans="2:10" x14ac:dyDescent="0.25">
      <c r="B46" s="300"/>
      <c r="C46" s="300" t="s">
        <v>2882</v>
      </c>
      <c r="D46" s="301">
        <f t="shared" ref="D46:J46" si="7">D47</f>
        <v>0</v>
      </c>
      <c r="E46" s="301">
        <f t="shared" si="7"/>
        <v>0</v>
      </c>
      <c r="F46" s="301">
        <f t="shared" si="7"/>
        <v>0</v>
      </c>
      <c r="G46" s="301">
        <f t="shared" si="7"/>
        <v>0</v>
      </c>
      <c r="H46" s="301">
        <f t="shared" si="7"/>
        <v>0</v>
      </c>
      <c r="I46" s="301">
        <f t="shared" si="7"/>
        <v>0</v>
      </c>
      <c r="J46" s="301">
        <f t="shared" si="7"/>
        <v>0</v>
      </c>
    </row>
    <row r="47" spans="2:10" ht="13.5" x14ac:dyDescent="0.25">
      <c r="B47" s="304">
        <v>37</v>
      </c>
      <c r="C47" s="304" t="s">
        <v>1008</v>
      </c>
      <c r="D47" s="305">
        <v>0</v>
      </c>
      <c r="E47" s="305">
        <v>0</v>
      </c>
      <c r="F47" s="305">
        <v>0</v>
      </c>
      <c r="G47" s="305">
        <v>0</v>
      </c>
      <c r="H47" s="305">
        <v>0</v>
      </c>
      <c r="I47" s="305">
        <v>0</v>
      </c>
      <c r="J47" s="305">
        <v>0</v>
      </c>
    </row>
    <row r="48" spans="2:10" x14ac:dyDescent="0.25">
      <c r="B48" s="300"/>
      <c r="C48" s="300" t="s">
        <v>1146</v>
      </c>
      <c r="D48" s="301">
        <f t="shared" ref="D48:J48" si="8">D49</f>
        <v>0</v>
      </c>
      <c r="E48" s="301">
        <f t="shared" si="8"/>
        <v>0</v>
      </c>
      <c r="F48" s="301">
        <f t="shared" si="8"/>
        <v>0</v>
      </c>
      <c r="G48" s="301">
        <f t="shared" si="8"/>
        <v>0</v>
      </c>
      <c r="H48" s="301">
        <f t="shared" si="8"/>
        <v>0</v>
      </c>
      <c r="I48" s="301">
        <f t="shared" si="8"/>
        <v>0</v>
      </c>
      <c r="J48" s="301">
        <f t="shared" si="8"/>
        <v>0</v>
      </c>
    </row>
    <row r="49" spans="2:10" ht="13.5" x14ac:dyDescent="0.25">
      <c r="B49" s="306">
        <v>38</v>
      </c>
      <c r="C49" s="306" t="s">
        <v>1011</v>
      </c>
      <c r="D49" s="307"/>
      <c r="E49" s="307">
        <v>0</v>
      </c>
      <c r="F49" s="307">
        <v>0</v>
      </c>
      <c r="G49" s="307"/>
      <c r="H49" s="307">
        <v>0</v>
      </c>
      <c r="I49" s="307">
        <v>0</v>
      </c>
      <c r="J49" s="307">
        <v>0</v>
      </c>
    </row>
    <row r="50" spans="2:10" x14ac:dyDescent="0.25">
      <c r="B50" s="300"/>
      <c r="C50" s="300" t="s">
        <v>2883</v>
      </c>
      <c r="D50" s="301">
        <f t="shared" ref="D50:J50" si="9">D51</f>
        <v>0</v>
      </c>
      <c r="E50" s="301">
        <f t="shared" si="9"/>
        <v>0</v>
      </c>
      <c r="F50" s="301">
        <f t="shared" si="9"/>
        <v>0</v>
      </c>
      <c r="G50" s="301">
        <f t="shared" si="9"/>
        <v>0</v>
      </c>
      <c r="H50" s="301">
        <f t="shared" si="9"/>
        <v>0</v>
      </c>
      <c r="I50" s="301">
        <f t="shared" si="9"/>
        <v>0</v>
      </c>
      <c r="J50" s="301">
        <f t="shared" si="9"/>
        <v>0</v>
      </c>
    </row>
    <row r="51" spans="2:10" ht="13.5" x14ac:dyDescent="0.25">
      <c r="B51" s="304">
        <v>39</v>
      </c>
      <c r="C51" s="304" t="s">
        <v>1069</v>
      </c>
      <c r="D51" s="305"/>
      <c r="E51" s="305">
        <v>0</v>
      </c>
      <c r="F51" s="305">
        <v>0</v>
      </c>
      <c r="G51" s="305"/>
      <c r="H51" s="305">
        <v>0</v>
      </c>
      <c r="I51" s="305">
        <v>0</v>
      </c>
      <c r="J51" s="305">
        <v>0</v>
      </c>
    </row>
    <row r="52" spans="2:10" x14ac:dyDescent="0.25">
      <c r="B52" s="300"/>
      <c r="C52" s="300" t="s">
        <v>2929</v>
      </c>
      <c r="D52" s="301">
        <f t="shared" ref="D52:J52" si="10">D53</f>
        <v>0</v>
      </c>
      <c r="E52" s="301">
        <f t="shared" si="10"/>
        <v>0</v>
      </c>
      <c r="F52" s="301">
        <f t="shared" si="10"/>
        <v>0</v>
      </c>
      <c r="G52" s="301">
        <f t="shared" si="10"/>
        <v>0</v>
      </c>
      <c r="H52" s="301">
        <f t="shared" si="10"/>
        <v>0</v>
      </c>
      <c r="I52" s="301">
        <f t="shared" si="10"/>
        <v>0</v>
      </c>
      <c r="J52" s="301">
        <f t="shared" si="10"/>
        <v>0</v>
      </c>
    </row>
    <row r="53" spans="2:10" ht="13.5" x14ac:dyDescent="0.25">
      <c r="B53" s="306">
        <v>40</v>
      </c>
      <c r="C53" s="306" t="s">
        <v>2930</v>
      </c>
      <c r="D53" s="307">
        <v>0</v>
      </c>
      <c r="E53" s="307">
        <v>0</v>
      </c>
      <c r="F53" s="307">
        <v>0</v>
      </c>
      <c r="G53" s="307">
        <v>0</v>
      </c>
      <c r="H53" s="307">
        <v>0</v>
      </c>
      <c r="I53" s="307">
        <v>0</v>
      </c>
      <c r="J53" s="307">
        <v>0</v>
      </c>
    </row>
    <row r="54" spans="2:10" x14ac:dyDescent="0.25">
      <c r="B54" s="300"/>
      <c r="C54" s="300" t="s">
        <v>1781</v>
      </c>
      <c r="D54" s="301">
        <f t="shared" ref="D54:J54" si="11">D55</f>
        <v>0</v>
      </c>
      <c r="E54" s="301">
        <f t="shared" si="11"/>
        <v>0</v>
      </c>
      <c r="F54" s="301">
        <f t="shared" si="11"/>
        <v>0</v>
      </c>
      <c r="G54" s="301">
        <f t="shared" si="11"/>
        <v>0</v>
      </c>
      <c r="H54" s="301">
        <f t="shared" si="11"/>
        <v>0</v>
      </c>
      <c r="I54" s="301">
        <f t="shared" si="11"/>
        <v>0</v>
      </c>
      <c r="J54" s="301">
        <f t="shared" si="11"/>
        <v>0</v>
      </c>
    </row>
    <row r="55" spans="2:10" ht="13.5" x14ac:dyDescent="0.25">
      <c r="B55" s="304">
        <v>41</v>
      </c>
      <c r="C55" s="304" t="s">
        <v>2931</v>
      </c>
      <c r="D55" s="305">
        <v>0</v>
      </c>
      <c r="E55" s="305">
        <v>0</v>
      </c>
      <c r="F55" s="305">
        <v>0</v>
      </c>
      <c r="G55" s="305">
        <v>0</v>
      </c>
      <c r="H55" s="305">
        <v>0</v>
      </c>
      <c r="I55" s="305">
        <v>0</v>
      </c>
      <c r="J55" s="305">
        <v>0</v>
      </c>
    </row>
    <row r="56" spans="2:10" ht="13.5" x14ac:dyDescent="0.25">
      <c r="B56" s="459" t="s">
        <v>1070</v>
      </c>
      <c r="C56" s="459"/>
      <c r="D56" s="349">
        <f t="shared" ref="D56:J56" si="12">D5+D8+D28+D41+D43+D46+D48+D50+D52+D54</f>
        <v>22285452</v>
      </c>
      <c r="E56" s="349">
        <f t="shared" si="12"/>
        <v>23791569</v>
      </c>
      <c r="F56" s="349">
        <f t="shared" si="12"/>
        <v>46077021</v>
      </c>
      <c r="G56" s="349">
        <f t="shared" si="12"/>
        <v>46061302</v>
      </c>
      <c r="H56" s="349">
        <f t="shared" si="12"/>
        <v>0</v>
      </c>
      <c r="I56" s="349">
        <f t="shared" si="12"/>
        <v>46061302</v>
      </c>
      <c r="J56" s="349">
        <f t="shared" si="12"/>
        <v>15719</v>
      </c>
    </row>
  </sheetData>
  <mergeCells count="6">
    <mergeCell ref="J3:J4"/>
    <mergeCell ref="B56:C56"/>
    <mergeCell ref="B3:B4"/>
    <mergeCell ref="C3:C4"/>
    <mergeCell ref="D3:F3"/>
    <mergeCell ref="G3:I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G614"/>
  <sheetViews>
    <sheetView zoomScale="102" zoomScaleNormal="102" workbookViewId="0">
      <selection activeCell="C6" sqref="C6"/>
    </sheetView>
  </sheetViews>
  <sheetFormatPr baseColWidth="10" defaultColWidth="11.5703125" defaultRowHeight="13.5" x14ac:dyDescent="0.3"/>
  <cols>
    <col min="1" max="1" width="11.5703125" style="22"/>
    <col min="2" max="2" width="45.28515625" style="22" customWidth="1"/>
    <col min="3" max="3" width="32.140625" style="22" customWidth="1"/>
    <col min="4" max="4" width="12.5703125" style="22" bestFit="1" customWidth="1"/>
    <col min="5" max="5" width="12.85546875" style="22" bestFit="1" customWidth="1"/>
    <col min="6" max="16384" width="11.5703125" style="22"/>
  </cols>
  <sheetData>
    <row r="1" spans="1:7" ht="15" x14ac:dyDescent="0.3">
      <c r="A1" s="2" t="s">
        <v>1082</v>
      </c>
      <c r="C1" s="369">
        <v>2021</v>
      </c>
    </row>
    <row r="3" spans="1:7" x14ac:dyDescent="0.3">
      <c r="A3" s="176" t="s">
        <v>1081</v>
      </c>
    </row>
    <row r="4" spans="1:7" x14ac:dyDescent="0.3">
      <c r="A4" s="176" t="s">
        <v>1080</v>
      </c>
    </row>
    <row r="5" spans="1:7" ht="14.25" thickBot="1" x14ac:dyDescent="0.35">
      <c r="A5" s="224" t="s">
        <v>1078</v>
      </c>
      <c r="B5" s="220" t="s">
        <v>1</v>
      </c>
      <c r="C5" s="221" t="s">
        <v>1079</v>
      </c>
      <c r="E5" s="378"/>
    </row>
    <row r="6" spans="1:7" x14ac:dyDescent="0.3">
      <c r="A6" s="128" t="s">
        <v>1767</v>
      </c>
      <c r="B6" s="128" t="s">
        <v>4</v>
      </c>
      <c r="C6" s="223">
        <f>'Annexe 10-(1)'!I5+'Annexe 10-(1)'!I8+'Annexe 10-(1)'!I28-'Annexe 10-(1)'!I40</f>
        <v>38440714576</v>
      </c>
      <c r="E6" s="313"/>
    </row>
    <row r="7" spans="1:7" x14ac:dyDescent="0.3">
      <c r="A7" s="222" t="s">
        <v>1767</v>
      </c>
      <c r="B7" s="222" t="s">
        <v>19</v>
      </c>
      <c r="C7" s="283">
        <f>'Annexe 10-(5)'!I5+'Annexe 10-(5)'!I8+'Annexe 10-(5)'!I28-'Annexe 10-(5)'!I40</f>
        <v>46028096878</v>
      </c>
      <c r="E7" s="313"/>
    </row>
    <row r="8" spans="1:7" ht="27" customHeight="1" x14ac:dyDescent="0.3">
      <c r="A8" s="128" t="s">
        <v>1767</v>
      </c>
      <c r="B8" s="128" t="s">
        <v>6</v>
      </c>
      <c r="C8" s="223">
        <f>'Annexe 10-(3)'!I5+'Annexe 10-(3)'!I8+'Annexe 10-(3)'!I28-'Annexe 10-(3)'!I40</f>
        <v>26183225695</v>
      </c>
      <c r="E8" s="313"/>
      <c r="G8" s="282"/>
    </row>
    <row r="9" spans="1:7" x14ac:dyDescent="0.3">
      <c r="A9" s="222" t="s">
        <v>1767</v>
      </c>
      <c r="B9" s="222" t="s">
        <v>16</v>
      </c>
      <c r="C9" s="283">
        <f>'Annexe 10-(13)'!I5+'Annexe 10-(13)'!I8+'Annexe 10-(13)'!I28-'Annexe 10-(13)'!I40</f>
        <v>21640035026</v>
      </c>
      <c r="E9" s="313"/>
    </row>
    <row r="10" spans="1:7" x14ac:dyDescent="0.3">
      <c r="A10" s="128" t="s">
        <v>1767</v>
      </c>
      <c r="B10" s="128" t="s">
        <v>10</v>
      </c>
      <c r="C10" s="223">
        <f>'Annexe 10-(7)'!I5+'Annexe 10-(7)'!I8+'Annexe 10-(7)'!I28-'Annexe 10-(7)'!I40</f>
        <v>22728338883</v>
      </c>
      <c r="E10" s="313"/>
    </row>
    <row r="11" spans="1:7" x14ac:dyDescent="0.3">
      <c r="A11" s="222" t="s">
        <v>1767</v>
      </c>
      <c r="B11" s="222" t="s">
        <v>12</v>
      </c>
      <c r="C11" s="283">
        <f>'Annexe 10-(9)'!I5+'Annexe 10-(9)'!I8+'Annexe 10-(9)'!I28-'Annexe 10-(9)'!I40</f>
        <v>8675322470</v>
      </c>
      <c r="E11" s="313"/>
    </row>
    <row r="12" spans="1:7" x14ac:dyDescent="0.3">
      <c r="A12" s="128" t="s">
        <v>1767</v>
      </c>
      <c r="B12" s="128" t="s">
        <v>17</v>
      </c>
      <c r="C12" s="223">
        <f>'Annexe 10-(15)'!I5+'Annexe 10-(15)'!I8+'Annexe 10-(15)'!I28-'Annexe 10-(15)'!I40</f>
        <v>33415975692</v>
      </c>
      <c r="E12" s="313"/>
    </row>
    <row r="13" spans="1:7" x14ac:dyDescent="0.3">
      <c r="A13" s="222" t="s">
        <v>1767</v>
      </c>
      <c r="B13" s="222" t="s">
        <v>18</v>
      </c>
      <c r="C13" s="283">
        <f>'Annexe 10-(2)'!I5+'Annexe 10-(2)'!I8+'Annexe 10-(2)'!I28-'Annexe 10-(2)'!I40</f>
        <v>33560714267</v>
      </c>
      <c r="E13" s="313"/>
    </row>
    <row r="14" spans="1:7" x14ac:dyDescent="0.3">
      <c r="A14" s="128" t="s">
        <v>1767</v>
      </c>
      <c r="B14" s="128" t="s">
        <v>11</v>
      </c>
      <c r="C14" s="223">
        <f>'Annexe 10-(8)'!I5+'Annexe 10-(8)'!I8+'Annexe 10-(8)'!I28-'Annexe 10-(8)'!I40</f>
        <v>2095153306</v>
      </c>
      <c r="E14" s="313"/>
    </row>
    <row r="15" spans="1:7" x14ac:dyDescent="0.3">
      <c r="A15" s="222" t="s">
        <v>1767</v>
      </c>
      <c r="B15" s="222" t="s">
        <v>21</v>
      </c>
      <c r="C15" s="283">
        <f>'Annexe 10-(14)'!I5+'Annexe 10-(14)'!I8+'Annexe 10-(14)'!I28-'Annexe 10-(14)'!I40</f>
        <v>693728997</v>
      </c>
      <c r="E15" s="313"/>
    </row>
    <row r="16" spans="1:7" x14ac:dyDescent="0.3">
      <c r="A16" s="128" t="s">
        <v>1767</v>
      </c>
      <c r="B16" s="128" t="s">
        <v>9</v>
      </c>
      <c r="C16" s="223">
        <f>'Annexe 10-(6)'!I5+'Annexe 10-(6)'!I8+'Annexe 10-(6)'!I28-'Annexe 10-(6)'!I40</f>
        <v>10153545832</v>
      </c>
      <c r="E16" s="313"/>
    </row>
    <row r="17" spans="1:5" x14ac:dyDescent="0.3">
      <c r="A17" s="222" t="s">
        <v>1767</v>
      </c>
      <c r="B17" s="222" t="s">
        <v>22</v>
      </c>
      <c r="C17" s="283">
        <f>'Annexe 10-(16)'!I5+'Annexe 10-(16)'!I8+'Annexe 10-(16)'!I28-'Annexe 10-(16)'!I40</f>
        <v>2056414615</v>
      </c>
    </row>
    <row r="18" spans="1:5" x14ac:dyDescent="0.3">
      <c r="A18" s="128" t="s">
        <v>1767</v>
      </c>
      <c r="B18" s="128" t="s">
        <v>20</v>
      </c>
      <c r="C18" s="223">
        <f>'Annexe 10-(12)'!I5+'Annexe 10-(12)'!I8+'Annexe 10-(12)'!I28-'Annexe 10-(12)'!I40</f>
        <v>1788279049</v>
      </c>
      <c r="E18" s="313"/>
    </row>
    <row r="19" spans="1:5" x14ac:dyDescent="0.3">
      <c r="A19" s="222" t="s">
        <v>1767</v>
      </c>
      <c r="B19" s="176" t="s">
        <v>59</v>
      </c>
      <c r="C19" s="283">
        <f>'Annexe 10-(4)'!I5+'Annexe 10-(4)'!I8+'Annexe 10-(4)'!I28-'Annexe 10-(4)'!I40</f>
        <v>1983723602</v>
      </c>
    </row>
    <row r="20" spans="1:5" x14ac:dyDescent="0.3">
      <c r="A20" s="128" t="s">
        <v>1767</v>
      </c>
      <c r="B20" s="128" t="s">
        <v>23</v>
      </c>
      <c r="C20" s="223">
        <f>'Annexe 10-(17)'!I5+'Annexe 10-(17)'!I8+'Annexe 10-(17)'!I28-'Annexe 10-(17)'!I40</f>
        <v>46061302</v>
      </c>
    </row>
    <row r="21" spans="1:5" x14ac:dyDescent="0.3">
      <c r="A21" s="222" t="s">
        <v>1767</v>
      </c>
      <c r="B21" s="222" t="s">
        <v>13</v>
      </c>
      <c r="C21" s="283">
        <f>'Annexe 10-(10)'!I5+'Annexe 10-(10)'!I8+'Annexe 10-(10)'!I28-'Annexe 10-(10)'!I40</f>
        <v>3922719023</v>
      </c>
      <c r="E21" s="313"/>
    </row>
    <row r="22" spans="1:5" x14ac:dyDescent="0.3">
      <c r="A22" s="128" t="s">
        <v>1767</v>
      </c>
      <c r="B22" s="128" t="s">
        <v>14</v>
      </c>
      <c r="C22" s="223">
        <f>'Annexe 10-(11)'!I5+'Annexe 10-(11)'!I8+'Annexe 10-(11)'!I28-'Annexe 10-(11)'!I40</f>
        <v>1629350853</v>
      </c>
    </row>
    <row r="23" spans="1:5" x14ac:dyDescent="0.3">
      <c r="A23" s="222" t="s">
        <v>1785</v>
      </c>
      <c r="B23" s="222" t="s">
        <v>2954</v>
      </c>
      <c r="C23" s="283">
        <v>10112236</v>
      </c>
    </row>
    <row r="24" spans="1:5" x14ac:dyDescent="0.3">
      <c r="A24" s="128" t="s">
        <v>1785</v>
      </c>
      <c r="B24" s="128" t="s">
        <v>2955</v>
      </c>
      <c r="C24" s="223">
        <v>60000</v>
      </c>
    </row>
    <row r="25" spans="1:5" x14ac:dyDescent="0.3">
      <c r="A25" s="222" t="s">
        <v>1785</v>
      </c>
      <c r="B25" s="222" t="s">
        <v>1786</v>
      </c>
      <c r="C25" s="283">
        <v>27590578</v>
      </c>
    </row>
    <row r="26" spans="1:5" x14ac:dyDescent="0.3">
      <c r="A26" s="128" t="s">
        <v>1785</v>
      </c>
      <c r="B26" s="128" t="s">
        <v>244</v>
      </c>
      <c r="C26" s="223">
        <v>4927434.5999999996</v>
      </c>
    </row>
    <row r="27" spans="1:5" x14ac:dyDescent="0.3">
      <c r="A27" s="222" t="s">
        <v>1785</v>
      </c>
      <c r="B27" s="222" t="s">
        <v>426</v>
      </c>
      <c r="C27" s="283">
        <v>20000</v>
      </c>
    </row>
    <row r="28" spans="1:5" x14ac:dyDescent="0.3">
      <c r="A28" s="128" t="s">
        <v>1785</v>
      </c>
      <c r="B28" s="128" t="s">
        <v>2956</v>
      </c>
      <c r="C28" s="223">
        <v>779939</v>
      </c>
    </row>
    <row r="29" spans="1:5" x14ac:dyDescent="0.3">
      <c r="A29" s="222" t="s">
        <v>1785</v>
      </c>
      <c r="B29" s="222" t="s">
        <v>3021</v>
      </c>
      <c r="C29" s="283">
        <v>1404343</v>
      </c>
    </row>
    <row r="30" spans="1:5" x14ac:dyDescent="0.3">
      <c r="A30" s="128" t="s">
        <v>1785</v>
      </c>
      <c r="B30" s="128" t="s">
        <v>3022</v>
      </c>
      <c r="C30" s="223">
        <v>16153245</v>
      </c>
    </row>
    <row r="31" spans="1:5" x14ac:dyDescent="0.3">
      <c r="A31" s="222" t="s">
        <v>1785</v>
      </c>
      <c r="B31" s="222" t="s">
        <v>3023</v>
      </c>
      <c r="C31" s="283">
        <v>4030000</v>
      </c>
    </row>
    <row r="32" spans="1:5" x14ac:dyDescent="0.3">
      <c r="A32" s="128" t="s">
        <v>1785</v>
      </c>
      <c r="B32" s="128" t="s">
        <v>3024</v>
      </c>
      <c r="C32" s="223">
        <v>2000000</v>
      </c>
    </row>
    <row r="33" spans="1:3" x14ac:dyDescent="0.3">
      <c r="A33" s="222" t="s">
        <v>1785</v>
      </c>
      <c r="B33" s="222" t="s">
        <v>3025</v>
      </c>
      <c r="C33" s="283">
        <v>2063780</v>
      </c>
    </row>
    <row r="34" spans="1:3" x14ac:dyDescent="0.3">
      <c r="A34" s="128" t="s">
        <v>1785</v>
      </c>
      <c r="B34" s="128" t="s">
        <v>3026</v>
      </c>
      <c r="C34" s="223">
        <v>3000000</v>
      </c>
    </row>
    <row r="35" spans="1:3" x14ac:dyDescent="0.3">
      <c r="A35" s="222" t="s">
        <v>1785</v>
      </c>
      <c r="B35" s="222" t="s">
        <v>3027</v>
      </c>
      <c r="C35" s="283">
        <v>10000</v>
      </c>
    </row>
    <row r="36" spans="1:3" x14ac:dyDescent="0.3">
      <c r="A36" s="222" t="s">
        <v>1785</v>
      </c>
      <c r="B36" s="222" t="s">
        <v>3028</v>
      </c>
      <c r="C36" s="283">
        <v>2110000</v>
      </c>
    </row>
    <row r="37" spans="1:3" x14ac:dyDescent="0.3">
      <c r="A37" s="222" t="s">
        <v>1785</v>
      </c>
      <c r="B37" s="222" t="s">
        <v>3029</v>
      </c>
      <c r="C37" s="283">
        <v>4199809</v>
      </c>
    </row>
    <row r="38" spans="1:3" x14ac:dyDescent="0.3">
      <c r="A38" s="128" t="s">
        <v>1785</v>
      </c>
      <c r="B38" s="128" t="s">
        <v>2957</v>
      </c>
      <c r="C38" s="223">
        <v>24667</v>
      </c>
    </row>
    <row r="39" spans="1:3" x14ac:dyDescent="0.3">
      <c r="A39" s="222" t="s">
        <v>1785</v>
      </c>
      <c r="B39" s="222" t="s">
        <v>2958</v>
      </c>
      <c r="C39" s="283">
        <v>60000</v>
      </c>
    </row>
    <row r="40" spans="1:3" x14ac:dyDescent="0.3">
      <c r="A40" s="128" t="s">
        <v>1785</v>
      </c>
      <c r="B40" s="128" t="s">
        <v>3030</v>
      </c>
      <c r="C40" s="223">
        <v>10000</v>
      </c>
    </row>
    <row r="41" spans="1:3" x14ac:dyDescent="0.3">
      <c r="A41" s="222" t="s">
        <v>1785</v>
      </c>
      <c r="B41" s="222" t="s">
        <v>3031</v>
      </c>
      <c r="C41" s="283">
        <v>10000</v>
      </c>
    </row>
    <row r="42" spans="1:3" x14ac:dyDescent="0.3">
      <c r="A42" s="128" t="s">
        <v>1785</v>
      </c>
      <c r="B42" s="128" t="s">
        <v>3032</v>
      </c>
      <c r="C42" s="223">
        <v>10000</v>
      </c>
    </row>
    <row r="43" spans="1:3" x14ac:dyDescent="0.3">
      <c r="A43" s="222" t="s">
        <v>1785</v>
      </c>
      <c r="B43" s="222" t="s">
        <v>578</v>
      </c>
      <c r="C43" s="283">
        <v>10000</v>
      </c>
    </row>
    <row r="44" spans="1:3" x14ac:dyDescent="0.3">
      <c r="A44" s="128" t="s">
        <v>1785</v>
      </c>
      <c r="B44" s="128" t="s">
        <v>1791</v>
      </c>
      <c r="C44" s="223">
        <v>4838537</v>
      </c>
    </row>
    <row r="45" spans="1:3" x14ac:dyDescent="0.3">
      <c r="A45" s="222" t="s">
        <v>1785</v>
      </c>
      <c r="B45" s="222" t="s">
        <v>140</v>
      </c>
      <c r="C45" s="283">
        <v>8751980</v>
      </c>
    </row>
    <row r="46" spans="1:3" x14ac:dyDescent="0.3">
      <c r="A46" s="128" t="s">
        <v>1785</v>
      </c>
      <c r="B46" s="128" t="s">
        <v>2959</v>
      </c>
      <c r="C46" s="223">
        <v>200000</v>
      </c>
    </row>
    <row r="47" spans="1:3" x14ac:dyDescent="0.3">
      <c r="A47" s="128" t="s">
        <v>1785</v>
      </c>
      <c r="B47" s="128" t="s">
        <v>3033</v>
      </c>
      <c r="C47" s="223">
        <v>1766700</v>
      </c>
    </row>
    <row r="48" spans="1:3" x14ac:dyDescent="0.3">
      <c r="A48" s="222" t="s">
        <v>1785</v>
      </c>
      <c r="B48" s="222" t="s">
        <v>3034</v>
      </c>
      <c r="C48" s="283">
        <v>10000</v>
      </c>
    </row>
    <row r="49" spans="1:3" x14ac:dyDescent="0.3">
      <c r="A49" s="128" t="s">
        <v>1785</v>
      </c>
      <c r="B49" s="128" t="s">
        <v>1793</v>
      </c>
      <c r="C49" s="223">
        <v>1563300</v>
      </c>
    </row>
    <row r="50" spans="1:3" x14ac:dyDescent="0.3">
      <c r="A50" s="222" t="s">
        <v>1785</v>
      </c>
      <c r="B50" s="222" t="s">
        <v>127</v>
      </c>
      <c r="C50" s="283">
        <v>52947927</v>
      </c>
    </row>
    <row r="51" spans="1:3" x14ac:dyDescent="0.3">
      <c r="A51" s="128" t="s">
        <v>1785</v>
      </c>
      <c r="B51" s="128" t="s">
        <v>3035</v>
      </c>
      <c r="C51" s="223">
        <v>2000000</v>
      </c>
    </row>
    <row r="52" spans="1:3" x14ac:dyDescent="0.3">
      <c r="A52" s="222" t="s">
        <v>1785</v>
      </c>
      <c r="B52" s="222" t="s">
        <v>3036</v>
      </c>
      <c r="C52" s="283">
        <v>30000</v>
      </c>
    </row>
    <row r="53" spans="1:3" x14ac:dyDescent="0.3">
      <c r="A53" s="128" t="s">
        <v>1785</v>
      </c>
      <c r="B53" s="128" t="s">
        <v>1794</v>
      </c>
      <c r="C53" s="223">
        <v>2159181</v>
      </c>
    </row>
    <row r="54" spans="1:3" x14ac:dyDescent="0.3">
      <c r="A54" s="222" t="s">
        <v>1785</v>
      </c>
      <c r="B54" s="222" t="s">
        <v>241</v>
      </c>
      <c r="C54" s="283">
        <v>1187424</v>
      </c>
    </row>
    <row r="55" spans="1:3" x14ac:dyDescent="0.3">
      <c r="A55" s="128" t="s">
        <v>1785</v>
      </c>
      <c r="B55" s="128" t="s">
        <v>3037</v>
      </c>
      <c r="C55" s="223">
        <v>10000</v>
      </c>
    </row>
    <row r="56" spans="1:3" x14ac:dyDescent="0.3">
      <c r="A56" s="222" t="s">
        <v>1785</v>
      </c>
      <c r="B56" s="222" t="s">
        <v>113</v>
      </c>
      <c r="C56" s="283">
        <v>48652902</v>
      </c>
    </row>
    <row r="57" spans="1:3" x14ac:dyDescent="0.3">
      <c r="A57" s="128" t="s">
        <v>1785</v>
      </c>
      <c r="B57" s="128" t="s">
        <v>3038</v>
      </c>
      <c r="C57" s="223">
        <v>10000</v>
      </c>
    </row>
    <row r="58" spans="1:3" x14ac:dyDescent="0.3">
      <c r="A58" s="222" t="s">
        <v>1785</v>
      </c>
      <c r="B58" s="222" t="s">
        <v>315</v>
      </c>
      <c r="C58" s="283">
        <v>3000000</v>
      </c>
    </row>
    <row r="59" spans="1:3" x14ac:dyDescent="0.3">
      <c r="A59" s="128" t="s">
        <v>1785</v>
      </c>
      <c r="B59" s="128" t="s">
        <v>3039</v>
      </c>
      <c r="C59" s="223">
        <v>10000</v>
      </c>
    </row>
    <row r="60" spans="1:3" x14ac:dyDescent="0.3">
      <c r="A60" s="222" t="s">
        <v>1785</v>
      </c>
      <c r="B60" s="222" t="s">
        <v>3040</v>
      </c>
      <c r="C60" s="283">
        <v>30000</v>
      </c>
    </row>
    <row r="61" spans="1:3" x14ac:dyDescent="0.3">
      <c r="A61" s="128" t="s">
        <v>1785</v>
      </c>
      <c r="B61" s="128" t="s">
        <v>3041</v>
      </c>
      <c r="C61" s="223">
        <v>10000</v>
      </c>
    </row>
    <row r="62" spans="1:3" x14ac:dyDescent="0.3">
      <c r="A62" s="222" t="s">
        <v>1785</v>
      </c>
      <c r="B62" s="222" t="s">
        <v>2960</v>
      </c>
      <c r="C62" s="283">
        <v>80000</v>
      </c>
    </row>
    <row r="63" spans="1:3" x14ac:dyDescent="0.3">
      <c r="A63" s="128" t="s">
        <v>1785</v>
      </c>
      <c r="B63" s="128" t="s">
        <v>3042</v>
      </c>
      <c r="C63" s="223">
        <v>5000000</v>
      </c>
    </row>
    <row r="64" spans="1:3" x14ac:dyDescent="0.3">
      <c r="A64" s="222" t="s">
        <v>1785</v>
      </c>
      <c r="B64" s="222" t="s">
        <v>3043</v>
      </c>
      <c r="C64" s="283">
        <v>339178</v>
      </c>
    </row>
    <row r="65" spans="1:5" x14ac:dyDescent="0.3">
      <c r="A65" s="128" t="s">
        <v>1785</v>
      </c>
      <c r="B65" s="128" t="s">
        <v>3044</v>
      </c>
      <c r="C65" s="223">
        <v>50000000</v>
      </c>
    </row>
    <row r="66" spans="1:5" x14ac:dyDescent="0.3">
      <c r="A66" s="222" t="s">
        <v>1785</v>
      </c>
      <c r="B66" s="222" t="s">
        <v>3045</v>
      </c>
      <c r="C66" s="283">
        <v>456964</v>
      </c>
    </row>
    <row r="67" spans="1:5" x14ac:dyDescent="0.3">
      <c r="A67" s="128" t="s">
        <v>1785</v>
      </c>
      <c r="B67" s="128" t="s">
        <v>3046</v>
      </c>
      <c r="C67" s="223">
        <v>10000</v>
      </c>
    </row>
    <row r="68" spans="1:5" x14ac:dyDescent="0.3">
      <c r="A68" s="222" t="s">
        <v>1785</v>
      </c>
      <c r="B68" s="222" t="s">
        <v>3047</v>
      </c>
      <c r="C68" s="283">
        <v>30000</v>
      </c>
    </row>
    <row r="69" spans="1:5" x14ac:dyDescent="0.3">
      <c r="A69" s="128" t="s">
        <v>1785</v>
      </c>
      <c r="B69" s="128" t="s">
        <v>3048</v>
      </c>
      <c r="C69" s="223">
        <v>2968800</v>
      </c>
    </row>
    <row r="70" spans="1:5" x14ac:dyDescent="0.3">
      <c r="A70" s="222" t="s">
        <v>1785</v>
      </c>
      <c r="B70" s="222" t="s">
        <v>3049</v>
      </c>
      <c r="C70" s="283">
        <v>429815</v>
      </c>
    </row>
    <row r="71" spans="1:5" x14ac:dyDescent="0.3">
      <c r="A71" s="128" t="s">
        <v>1785</v>
      </c>
      <c r="B71" s="128" t="s">
        <v>3050</v>
      </c>
      <c r="C71" s="223">
        <v>7929336</v>
      </c>
    </row>
    <row r="72" spans="1:5" x14ac:dyDescent="0.3">
      <c r="A72" s="222" t="s">
        <v>1785</v>
      </c>
      <c r="B72" s="222" t="s">
        <v>1795</v>
      </c>
      <c r="C72" s="283">
        <v>917400</v>
      </c>
    </row>
    <row r="73" spans="1:5" x14ac:dyDescent="0.3">
      <c r="A73" s="128" t="s">
        <v>1785</v>
      </c>
      <c r="B73" s="128" t="s">
        <v>3051</v>
      </c>
      <c r="C73" s="223">
        <v>10000</v>
      </c>
      <c r="E73" s="313"/>
    </row>
    <row r="74" spans="1:5" x14ac:dyDescent="0.3">
      <c r="A74" s="222" t="s">
        <v>1785</v>
      </c>
      <c r="B74" s="222" t="s">
        <v>3052</v>
      </c>
      <c r="C74" s="283">
        <v>321750</v>
      </c>
    </row>
    <row r="75" spans="1:5" x14ac:dyDescent="0.3">
      <c r="A75" s="128" t="s">
        <v>1785</v>
      </c>
      <c r="B75" s="128" t="s">
        <v>2961</v>
      </c>
      <c r="C75" s="223">
        <v>1666500</v>
      </c>
    </row>
    <row r="76" spans="1:5" x14ac:dyDescent="0.3">
      <c r="A76" s="222" t="s">
        <v>1785</v>
      </c>
      <c r="B76" s="222" t="s">
        <v>3053</v>
      </c>
      <c r="C76" s="283">
        <v>2000000</v>
      </c>
    </row>
    <row r="77" spans="1:5" x14ac:dyDescent="0.3">
      <c r="A77" s="128" t="s">
        <v>1785</v>
      </c>
      <c r="B77" s="128" t="s">
        <v>2962</v>
      </c>
      <c r="C77" s="223">
        <v>15000</v>
      </c>
    </row>
    <row r="78" spans="1:5" x14ac:dyDescent="0.3">
      <c r="A78" s="222" t="s">
        <v>1785</v>
      </c>
      <c r="B78" s="222" t="s">
        <v>3054</v>
      </c>
      <c r="C78" s="283">
        <v>10000</v>
      </c>
    </row>
    <row r="79" spans="1:5" x14ac:dyDescent="0.3">
      <c r="A79" s="128" t="s">
        <v>1785</v>
      </c>
      <c r="B79" s="128" t="s">
        <v>3055</v>
      </c>
      <c r="C79" s="223">
        <v>4000000</v>
      </c>
    </row>
    <row r="80" spans="1:5" x14ac:dyDescent="0.3">
      <c r="A80" s="222" t="s">
        <v>1785</v>
      </c>
      <c r="B80" s="222" t="s">
        <v>3056</v>
      </c>
      <c r="C80" s="283">
        <v>4908800</v>
      </c>
    </row>
    <row r="81" spans="1:3" x14ac:dyDescent="0.3">
      <c r="A81" s="128" t="s">
        <v>1785</v>
      </c>
      <c r="B81" s="128" t="s">
        <v>3057</v>
      </c>
      <c r="C81" s="223">
        <v>10000</v>
      </c>
    </row>
    <row r="82" spans="1:3" x14ac:dyDescent="0.3">
      <c r="A82" s="222" t="s">
        <v>1785</v>
      </c>
      <c r="B82" s="222" t="s">
        <v>3058</v>
      </c>
      <c r="C82" s="283">
        <v>1836200</v>
      </c>
    </row>
    <row r="83" spans="1:3" x14ac:dyDescent="0.3">
      <c r="A83" s="128" t="s">
        <v>1785</v>
      </c>
      <c r="B83" s="128" t="s">
        <v>3059</v>
      </c>
      <c r="C83" s="223">
        <v>2207967</v>
      </c>
    </row>
    <row r="84" spans="1:3" x14ac:dyDescent="0.3">
      <c r="A84" s="222" t="s">
        <v>1785</v>
      </c>
      <c r="B84" s="222" t="s">
        <v>3060</v>
      </c>
      <c r="C84" s="283">
        <v>16603290</v>
      </c>
    </row>
    <row r="85" spans="1:3" x14ac:dyDescent="0.3">
      <c r="A85" s="128" t="s">
        <v>1785</v>
      </c>
      <c r="B85" s="128" t="s">
        <v>3061</v>
      </c>
      <c r="C85" s="223">
        <v>22746279</v>
      </c>
    </row>
    <row r="86" spans="1:3" x14ac:dyDescent="0.3">
      <c r="A86" s="222" t="s">
        <v>1785</v>
      </c>
      <c r="B86" s="222" t="s">
        <v>3062</v>
      </c>
      <c r="C86" s="283">
        <v>3000000</v>
      </c>
    </row>
    <row r="87" spans="1:3" x14ac:dyDescent="0.3">
      <c r="A87" s="222" t="s">
        <v>1785</v>
      </c>
      <c r="B87" s="222" t="s">
        <v>3063</v>
      </c>
      <c r="C87" s="283">
        <v>10000</v>
      </c>
    </row>
    <row r="88" spans="1:3" x14ac:dyDescent="0.3">
      <c r="A88" s="128" t="s">
        <v>1785</v>
      </c>
      <c r="B88" s="128" t="s">
        <v>2963</v>
      </c>
      <c r="C88" s="223">
        <v>1461128</v>
      </c>
    </row>
    <row r="89" spans="1:3" x14ac:dyDescent="0.3">
      <c r="A89" s="222" t="s">
        <v>1785</v>
      </c>
      <c r="B89" s="222" t="s">
        <v>1797</v>
      </c>
      <c r="C89" s="283">
        <v>385776</v>
      </c>
    </row>
    <row r="90" spans="1:3" x14ac:dyDescent="0.3">
      <c r="A90" s="128" t="s">
        <v>1785</v>
      </c>
      <c r="B90" s="128" t="s">
        <v>1798</v>
      </c>
      <c r="C90" s="223">
        <v>123574</v>
      </c>
    </row>
    <row r="91" spans="1:3" x14ac:dyDescent="0.3">
      <c r="A91" s="222" t="s">
        <v>1785</v>
      </c>
      <c r="B91" s="222" t="s">
        <v>148</v>
      </c>
      <c r="C91" s="283">
        <v>2808469</v>
      </c>
    </row>
    <row r="92" spans="1:3" x14ac:dyDescent="0.3">
      <c r="A92" s="128" t="s">
        <v>1785</v>
      </c>
      <c r="B92" s="128" t="s">
        <v>3064</v>
      </c>
      <c r="C92" s="223">
        <v>8479099</v>
      </c>
    </row>
    <row r="93" spans="1:3" x14ac:dyDescent="0.3">
      <c r="A93" s="222" t="s">
        <v>1785</v>
      </c>
      <c r="B93" s="222" t="s">
        <v>1799</v>
      </c>
      <c r="C93" s="283">
        <v>32432502</v>
      </c>
    </row>
    <row r="94" spans="1:3" x14ac:dyDescent="0.3">
      <c r="A94" s="128" t="s">
        <v>1785</v>
      </c>
      <c r="B94" s="128" t="s">
        <v>3065</v>
      </c>
      <c r="C94" s="223">
        <v>96549335</v>
      </c>
    </row>
    <row r="95" spans="1:3" x14ac:dyDescent="0.3">
      <c r="A95" s="222" t="s">
        <v>1785</v>
      </c>
      <c r="B95" s="222" t="s">
        <v>3066</v>
      </c>
      <c r="C95" s="283">
        <v>4283886</v>
      </c>
    </row>
    <row r="96" spans="1:3" x14ac:dyDescent="0.3">
      <c r="A96" s="128" t="s">
        <v>1785</v>
      </c>
      <c r="B96" s="128" t="s">
        <v>3067</v>
      </c>
      <c r="C96" s="223">
        <v>20000</v>
      </c>
    </row>
    <row r="97" spans="1:3" x14ac:dyDescent="0.3">
      <c r="A97" s="222" t="s">
        <v>1785</v>
      </c>
      <c r="B97" s="222" t="s">
        <v>3068</v>
      </c>
      <c r="C97" s="283">
        <v>2000000</v>
      </c>
    </row>
    <row r="98" spans="1:3" x14ac:dyDescent="0.3">
      <c r="A98" s="128" t="s">
        <v>1785</v>
      </c>
      <c r="B98" s="128" t="s">
        <v>3069</v>
      </c>
      <c r="C98" s="223">
        <v>244950</v>
      </c>
    </row>
    <row r="99" spans="1:3" x14ac:dyDescent="0.3">
      <c r="A99" s="222" t="s">
        <v>1785</v>
      </c>
      <c r="B99" s="222" t="s">
        <v>3070</v>
      </c>
      <c r="C99" s="283">
        <v>2449500</v>
      </c>
    </row>
    <row r="100" spans="1:3" x14ac:dyDescent="0.3">
      <c r="A100" s="128" t="s">
        <v>1785</v>
      </c>
      <c r="B100" s="128" t="s">
        <v>321</v>
      </c>
      <c r="C100" s="223">
        <v>62334122</v>
      </c>
    </row>
    <row r="101" spans="1:3" x14ac:dyDescent="0.3">
      <c r="A101" s="222" t="s">
        <v>1785</v>
      </c>
      <c r="B101" s="222" t="s">
        <v>106</v>
      </c>
      <c r="C101" s="283">
        <v>7821036</v>
      </c>
    </row>
    <row r="102" spans="1:3" x14ac:dyDescent="0.3">
      <c r="A102" s="128" t="s">
        <v>1785</v>
      </c>
      <c r="B102" s="128" t="s">
        <v>3071</v>
      </c>
      <c r="C102" s="223">
        <v>3554425</v>
      </c>
    </row>
    <row r="103" spans="1:3" x14ac:dyDescent="0.3">
      <c r="A103" s="222" t="s">
        <v>1785</v>
      </c>
      <c r="B103" s="222" t="s">
        <v>3072</v>
      </c>
      <c r="C103" s="283">
        <v>528042</v>
      </c>
    </row>
    <row r="104" spans="1:3" x14ac:dyDescent="0.3">
      <c r="A104" s="128" t="s">
        <v>1785</v>
      </c>
      <c r="B104" s="128" t="s">
        <v>3073</v>
      </c>
      <c r="C104" s="223">
        <v>14406199</v>
      </c>
    </row>
    <row r="105" spans="1:3" x14ac:dyDescent="0.3">
      <c r="A105" s="222" t="s">
        <v>1785</v>
      </c>
      <c r="B105" s="222" t="s">
        <v>2964</v>
      </c>
      <c r="C105" s="283">
        <v>10000</v>
      </c>
    </row>
    <row r="106" spans="1:3" x14ac:dyDescent="0.3">
      <c r="A106" s="128" t="s">
        <v>1785</v>
      </c>
      <c r="B106" s="128" t="s">
        <v>3074</v>
      </c>
      <c r="C106" s="223">
        <v>10000</v>
      </c>
    </row>
    <row r="107" spans="1:3" x14ac:dyDescent="0.3">
      <c r="A107" s="222" t="s">
        <v>1785</v>
      </c>
      <c r="B107" s="222" t="s">
        <v>2965</v>
      </c>
      <c r="C107" s="283">
        <v>500000</v>
      </c>
    </row>
    <row r="108" spans="1:3" x14ac:dyDescent="0.3">
      <c r="A108" s="128" t="s">
        <v>1785</v>
      </c>
      <c r="B108" s="128" t="s">
        <v>2462</v>
      </c>
      <c r="C108" s="223">
        <v>11688570</v>
      </c>
    </row>
    <row r="109" spans="1:3" x14ac:dyDescent="0.3">
      <c r="A109" s="222" t="s">
        <v>1785</v>
      </c>
      <c r="B109" s="222" t="s">
        <v>3075</v>
      </c>
      <c r="C109" s="283">
        <v>1554617</v>
      </c>
    </row>
    <row r="110" spans="1:3" x14ac:dyDescent="0.3">
      <c r="A110" s="128" t="s">
        <v>1785</v>
      </c>
      <c r="B110" s="128" t="s">
        <v>311</v>
      </c>
      <c r="C110" s="223">
        <v>30000</v>
      </c>
    </row>
    <row r="111" spans="1:3" x14ac:dyDescent="0.3">
      <c r="A111" s="222" t="s">
        <v>1785</v>
      </c>
      <c r="B111" s="222" t="s">
        <v>329</v>
      </c>
      <c r="C111" s="283">
        <v>13183166</v>
      </c>
    </row>
    <row r="112" spans="1:3" x14ac:dyDescent="0.3">
      <c r="A112" s="128" t="s">
        <v>1785</v>
      </c>
      <c r="B112" s="128" t="s">
        <v>3076</v>
      </c>
      <c r="C112" s="223">
        <v>20000</v>
      </c>
    </row>
    <row r="113" spans="1:3" x14ac:dyDescent="0.3">
      <c r="A113" s="128" t="s">
        <v>1785</v>
      </c>
      <c r="B113" s="128" t="s">
        <v>3077</v>
      </c>
      <c r="C113" s="223">
        <v>10000</v>
      </c>
    </row>
    <row r="114" spans="1:3" x14ac:dyDescent="0.3">
      <c r="A114" s="222" t="s">
        <v>1785</v>
      </c>
      <c r="B114" s="222" t="s">
        <v>1801</v>
      </c>
      <c r="C114" s="283">
        <v>724346962</v>
      </c>
    </row>
    <row r="115" spans="1:3" x14ac:dyDescent="0.3">
      <c r="A115" s="128" t="s">
        <v>1785</v>
      </c>
      <c r="B115" s="128" t="s">
        <v>3078</v>
      </c>
      <c r="C115" s="223">
        <v>2000000</v>
      </c>
    </row>
    <row r="116" spans="1:3" x14ac:dyDescent="0.3">
      <c r="A116" s="222" t="s">
        <v>1785</v>
      </c>
      <c r="B116" s="222" t="s">
        <v>3079</v>
      </c>
      <c r="C116" s="283">
        <v>3000000</v>
      </c>
    </row>
    <row r="117" spans="1:3" x14ac:dyDescent="0.3">
      <c r="A117" s="128" t="s">
        <v>1785</v>
      </c>
      <c r="B117" s="128" t="s">
        <v>1802</v>
      </c>
      <c r="C117" s="223">
        <v>4315937</v>
      </c>
    </row>
    <row r="118" spans="1:3" x14ac:dyDescent="0.3">
      <c r="A118" s="222" t="s">
        <v>1785</v>
      </c>
      <c r="B118" s="222" t="s">
        <v>123</v>
      </c>
      <c r="C118" s="283">
        <v>823757</v>
      </c>
    </row>
    <row r="119" spans="1:3" x14ac:dyDescent="0.3">
      <c r="A119" s="128" t="s">
        <v>1785</v>
      </c>
      <c r="B119" s="128" t="s">
        <v>63</v>
      </c>
      <c r="C119" s="223">
        <v>13779092</v>
      </c>
    </row>
    <row r="120" spans="1:3" x14ac:dyDescent="0.3">
      <c r="A120" s="128" t="s">
        <v>1785</v>
      </c>
      <c r="B120" s="128" t="s">
        <v>3080</v>
      </c>
      <c r="C120" s="223">
        <v>5000000</v>
      </c>
    </row>
    <row r="121" spans="1:3" x14ac:dyDescent="0.3">
      <c r="A121" s="222" t="s">
        <v>1785</v>
      </c>
      <c r="B121" s="222" t="s">
        <v>2966</v>
      </c>
      <c r="C121" s="283">
        <v>215850</v>
      </c>
    </row>
    <row r="122" spans="1:3" x14ac:dyDescent="0.3">
      <c r="A122" s="128" t="s">
        <v>1785</v>
      </c>
      <c r="B122" s="128" t="s">
        <v>3081</v>
      </c>
      <c r="C122" s="223">
        <v>10000</v>
      </c>
    </row>
    <row r="123" spans="1:3" x14ac:dyDescent="0.3">
      <c r="A123" s="222" t="s">
        <v>1785</v>
      </c>
      <c r="B123" s="222" t="s">
        <v>3082</v>
      </c>
      <c r="C123" s="283">
        <v>5000000</v>
      </c>
    </row>
    <row r="124" spans="1:3" x14ac:dyDescent="0.3">
      <c r="A124" s="128" t="s">
        <v>1785</v>
      </c>
      <c r="B124" s="128" t="s">
        <v>3083</v>
      </c>
      <c r="C124" s="223">
        <v>10000</v>
      </c>
    </row>
    <row r="125" spans="1:3" x14ac:dyDescent="0.3">
      <c r="A125" s="222" t="s">
        <v>1785</v>
      </c>
      <c r="B125" s="222" t="s">
        <v>3084</v>
      </c>
      <c r="C125" s="283">
        <v>20000</v>
      </c>
    </row>
    <row r="126" spans="1:3" x14ac:dyDescent="0.3">
      <c r="A126" s="128" t="s">
        <v>1785</v>
      </c>
      <c r="B126" s="128" t="s">
        <v>3085</v>
      </c>
      <c r="C126" s="223">
        <v>30000</v>
      </c>
    </row>
    <row r="127" spans="1:3" x14ac:dyDescent="0.3">
      <c r="A127" s="222" t="s">
        <v>1785</v>
      </c>
      <c r="B127" s="222" t="s">
        <v>3086</v>
      </c>
      <c r="C127" s="283">
        <v>10000</v>
      </c>
    </row>
    <row r="128" spans="1:3" x14ac:dyDescent="0.3">
      <c r="A128" s="128" t="s">
        <v>1785</v>
      </c>
      <c r="B128" s="128" t="s">
        <v>2967</v>
      </c>
      <c r="C128" s="223">
        <v>58475</v>
      </c>
    </row>
    <row r="129" spans="1:3" x14ac:dyDescent="0.3">
      <c r="A129" s="128" t="s">
        <v>1785</v>
      </c>
      <c r="B129" s="128" t="s">
        <v>3087</v>
      </c>
      <c r="C129" s="223">
        <v>2665068</v>
      </c>
    </row>
    <row r="130" spans="1:3" x14ac:dyDescent="0.3">
      <c r="A130" s="222" t="s">
        <v>1785</v>
      </c>
      <c r="B130" s="222" t="s">
        <v>3088</v>
      </c>
      <c r="C130" s="283">
        <v>7554534</v>
      </c>
    </row>
    <row r="131" spans="1:3" x14ac:dyDescent="0.3">
      <c r="A131" s="222" t="s">
        <v>1785</v>
      </c>
      <c r="B131" s="222" t="s">
        <v>3089</v>
      </c>
      <c r="C131" s="283">
        <v>20000</v>
      </c>
    </row>
    <row r="132" spans="1:3" x14ac:dyDescent="0.3">
      <c r="A132" s="128" t="s">
        <v>1785</v>
      </c>
      <c r="B132" s="128" t="s">
        <v>3090</v>
      </c>
      <c r="C132" s="223">
        <v>10000</v>
      </c>
    </row>
    <row r="133" spans="1:3" x14ac:dyDescent="0.3">
      <c r="A133" s="222" t="s">
        <v>1785</v>
      </c>
      <c r="B133" s="222" t="s">
        <v>3091</v>
      </c>
      <c r="C133" s="283">
        <v>10000</v>
      </c>
    </row>
    <row r="134" spans="1:3" x14ac:dyDescent="0.3">
      <c r="A134" s="222" t="s">
        <v>1785</v>
      </c>
      <c r="B134" s="222" t="s">
        <v>1807</v>
      </c>
      <c r="C134" s="283">
        <v>502523643</v>
      </c>
    </row>
    <row r="135" spans="1:3" x14ac:dyDescent="0.3">
      <c r="A135" s="128" t="s">
        <v>1785</v>
      </c>
      <c r="B135" s="128" t="s">
        <v>3092</v>
      </c>
      <c r="C135" s="223">
        <v>10000</v>
      </c>
    </row>
    <row r="136" spans="1:3" x14ac:dyDescent="0.3">
      <c r="A136" s="222" t="s">
        <v>1785</v>
      </c>
      <c r="B136" s="222" t="s">
        <v>3093</v>
      </c>
      <c r="C136" s="283">
        <v>40000</v>
      </c>
    </row>
    <row r="137" spans="1:3" x14ac:dyDescent="0.3">
      <c r="A137" s="128" t="s">
        <v>1785</v>
      </c>
      <c r="B137" s="128" t="s">
        <v>399</v>
      </c>
      <c r="C137" s="223">
        <v>10000</v>
      </c>
    </row>
    <row r="138" spans="1:3" x14ac:dyDescent="0.3">
      <c r="A138" s="222" t="s">
        <v>1785</v>
      </c>
      <c r="B138" s="222" t="s">
        <v>1809</v>
      </c>
      <c r="C138" s="283">
        <v>3661351</v>
      </c>
    </row>
    <row r="139" spans="1:3" x14ac:dyDescent="0.3">
      <c r="A139" s="128" t="s">
        <v>1785</v>
      </c>
      <c r="B139" s="128" t="s">
        <v>3094</v>
      </c>
      <c r="C139" s="223">
        <v>43549</v>
      </c>
    </row>
    <row r="140" spans="1:3" x14ac:dyDescent="0.3">
      <c r="A140" s="222" t="s">
        <v>1785</v>
      </c>
      <c r="B140" s="222" t="s">
        <v>3095</v>
      </c>
      <c r="C140" s="283">
        <v>1000000</v>
      </c>
    </row>
    <row r="141" spans="1:3" x14ac:dyDescent="0.3">
      <c r="A141" s="128" t="s">
        <v>1785</v>
      </c>
      <c r="B141" s="128" t="s">
        <v>3096</v>
      </c>
      <c r="C141" s="223">
        <v>3244680</v>
      </c>
    </row>
    <row r="142" spans="1:3" x14ac:dyDescent="0.3">
      <c r="A142" s="222" t="s">
        <v>1785</v>
      </c>
      <c r="B142" s="222" t="s">
        <v>3097</v>
      </c>
      <c r="C142" s="283">
        <v>10000</v>
      </c>
    </row>
    <row r="143" spans="1:3" x14ac:dyDescent="0.3">
      <c r="A143" s="128" t="s">
        <v>1785</v>
      </c>
      <c r="B143" s="128" t="s">
        <v>3098</v>
      </c>
      <c r="C143" s="223">
        <v>5000000</v>
      </c>
    </row>
    <row r="144" spans="1:3" x14ac:dyDescent="0.3">
      <c r="A144" s="222" t="s">
        <v>1785</v>
      </c>
      <c r="B144" s="222" t="s">
        <v>277</v>
      </c>
      <c r="C144" s="283">
        <v>114738</v>
      </c>
    </row>
    <row r="145" spans="1:3" x14ac:dyDescent="0.3">
      <c r="A145" s="128" t="s">
        <v>1785</v>
      </c>
      <c r="B145" s="128" t="s">
        <v>3099</v>
      </c>
      <c r="C145" s="223">
        <v>3011052</v>
      </c>
    </row>
    <row r="146" spans="1:3" x14ac:dyDescent="0.3">
      <c r="A146" s="222" t="s">
        <v>1785</v>
      </c>
      <c r="B146" s="222" t="s">
        <v>2130</v>
      </c>
      <c r="C146" s="283">
        <v>2602000</v>
      </c>
    </row>
    <row r="147" spans="1:3" x14ac:dyDescent="0.3">
      <c r="A147" s="128" t="s">
        <v>1785</v>
      </c>
      <c r="B147" s="128" t="s">
        <v>3100</v>
      </c>
      <c r="C147" s="223">
        <v>2000000</v>
      </c>
    </row>
    <row r="148" spans="1:3" x14ac:dyDescent="0.3">
      <c r="A148" s="222" t="s">
        <v>1785</v>
      </c>
      <c r="B148" s="222" t="s">
        <v>481</v>
      </c>
      <c r="C148" s="283">
        <v>4714785</v>
      </c>
    </row>
    <row r="149" spans="1:3" x14ac:dyDescent="0.3">
      <c r="A149" s="128" t="s">
        <v>1785</v>
      </c>
      <c r="B149" s="128" t="s">
        <v>3101</v>
      </c>
      <c r="C149" s="223">
        <v>1054486959</v>
      </c>
    </row>
    <row r="150" spans="1:3" x14ac:dyDescent="0.3">
      <c r="A150" s="222" t="s">
        <v>1785</v>
      </c>
      <c r="B150" s="222" t="s">
        <v>3102</v>
      </c>
      <c r="C150" s="283">
        <v>200000</v>
      </c>
    </row>
    <row r="151" spans="1:3" x14ac:dyDescent="0.3">
      <c r="A151" s="128" t="s">
        <v>1785</v>
      </c>
      <c r="B151" s="128" t="s">
        <v>3103</v>
      </c>
      <c r="C151" s="223">
        <v>584460</v>
      </c>
    </row>
    <row r="152" spans="1:3" x14ac:dyDescent="0.3">
      <c r="A152" s="222" t="s">
        <v>1785</v>
      </c>
      <c r="B152" s="222" t="s">
        <v>1810</v>
      </c>
      <c r="C152" s="222">
        <v>122034382</v>
      </c>
    </row>
    <row r="153" spans="1:3" x14ac:dyDescent="0.3">
      <c r="A153" s="128" t="s">
        <v>1785</v>
      </c>
      <c r="B153" s="128" t="s">
        <v>3104</v>
      </c>
      <c r="C153" s="128">
        <v>1872656</v>
      </c>
    </row>
    <row r="154" spans="1:3" x14ac:dyDescent="0.3">
      <c r="A154" s="222" t="s">
        <v>1785</v>
      </c>
      <c r="B154" s="222" t="s">
        <v>3105</v>
      </c>
      <c r="C154" s="222">
        <v>2008631</v>
      </c>
    </row>
    <row r="155" spans="1:3" x14ac:dyDescent="0.3">
      <c r="A155" s="128" t="s">
        <v>1785</v>
      </c>
      <c r="B155" s="128" t="s">
        <v>3106</v>
      </c>
      <c r="C155" s="128">
        <v>27712668</v>
      </c>
    </row>
    <row r="156" spans="1:3" x14ac:dyDescent="0.3">
      <c r="A156" s="222" t="s">
        <v>1785</v>
      </c>
      <c r="B156" s="222" t="s">
        <v>3107</v>
      </c>
      <c r="C156" s="222">
        <v>10000</v>
      </c>
    </row>
    <row r="157" spans="1:3" x14ac:dyDescent="0.3">
      <c r="A157" s="128" t="s">
        <v>1785</v>
      </c>
      <c r="B157" s="128" t="s">
        <v>3108</v>
      </c>
      <c r="C157" s="128">
        <v>5000000</v>
      </c>
    </row>
    <row r="158" spans="1:3" x14ac:dyDescent="0.3">
      <c r="A158" s="222" t="s">
        <v>1785</v>
      </c>
      <c r="B158" s="222" t="s">
        <v>3109</v>
      </c>
      <c r="C158" s="222">
        <v>10000</v>
      </c>
    </row>
    <row r="159" spans="1:3" x14ac:dyDescent="0.3">
      <c r="A159" s="128" t="s">
        <v>1785</v>
      </c>
      <c r="B159" s="128" t="s">
        <v>3110</v>
      </c>
      <c r="C159" s="128">
        <v>10000</v>
      </c>
    </row>
    <row r="160" spans="1:3" x14ac:dyDescent="0.3">
      <c r="A160" s="222" t="s">
        <v>1785</v>
      </c>
      <c r="B160" s="222" t="s">
        <v>3111</v>
      </c>
      <c r="C160" s="222">
        <v>12633354</v>
      </c>
    </row>
    <row r="161" spans="1:3" x14ac:dyDescent="0.3">
      <c r="A161" s="128" t="s">
        <v>1785</v>
      </c>
      <c r="B161" s="128" t="s">
        <v>3112</v>
      </c>
      <c r="C161" s="128">
        <v>10000</v>
      </c>
    </row>
    <row r="162" spans="1:3" x14ac:dyDescent="0.3">
      <c r="A162" s="222" t="s">
        <v>1785</v>
      </c>
      <c r="B162" s="222" t="s">
        <v>3113</v>
      </c>
      <c r="C162" s="222">
        <v>3000000</v>
      </c>
    </row>
    <row r="163" spans="1:3" x14ac:dyDescent="0.3">
      <c r="A163" s="128" t="s">
        <v>1785</v>
      </c>
      <c r="B163" s="128" t="s">
        <v>3114</v>
      </c>
      <c r="C163" s="128">
        <v>7064138</v>
      </c>
    </row>
    <row r="164" spans="1:3" x14ac:dyDescent="0.3">
      <c r="A164" s="222" t="s">
        <v>1785</v>
      </c>
      <c r="B164" s="222" t="s">
        <v>3115</v>
      </c>
      <c r="C164" s="222">
        <v>1826828</v>
      </c>
    </row>
    <row r="165" spans="1:3" x14ac:dyDescent="0.3">
      <c r="A165" s="128" t="s">
        <v>1785</v>
      </c>
      <c r="B165" s="128" t="s">
        <v>3116</v>
      </c>
      <c r="C165" s="128">
        <v>929016</v>
      </c>
    </row>
    <row r="166" spans="1:3" x14ac:dyDescent="0.3">
      <c r="A166" s="222" t="s">
        <v>1785</v>
      </c>
      <c r="B166" s="222" t="s">
        <v>3117</v>
      </c>
      <c r="C166" s="222">
        <v>9027641</v>
      </c>
    </row>
    <row r="167" spans="1:3" x14ac:dyDescent="0.3">
      <c r="A167" s="128" t="s">
        <v>1785</v>
      </c>
      <c r="B167" s="128" t="s">
        <v>3118</v>
      </c>
      <c r="C167" s="128">
        <v>12700815</v>
      </c>
    </row>
    <row r="168" spans="1:3" x14ac:dyDescent="0.3">
      <c r="A168" s="222" t="s">
        <v>1785</v>
      </c>
      <c r="B168" s="222" t="s">
        <v>3119</v>
      </c>
      <c r="C168" s="222">
        <v>3934928</v>
      </c>
    </row>
    <row r="169" spans="1:3" x14ac:dyDescent="0.3">
      <c r="A169" s="128" t="s">
        <v>1785</v>
      </c>
      <c r="B169" s="128" t="s">
        <v>130</v>
      </c>
      <c r="C169" s="128">
        <v>8491697</v>
      </c>
    </row>
    <row r="170" spans="1:3" x14ac:dyDescent="0.3">
      <c r="A170" s="222" t="s">
        <v>1785</v>
      </c>
      <c r="B170" s="222" t="s">
        <v>3120</v>
      </c>
      <c r="C170" s="222">
        <v>147287</v>
      </c>
    </row>
    <row r="171" spans="1:3" x14ac:dyDescent="0.3">
      <c r="A171" s="128" t="s">
        <v>1785</v>
      </c>
      <c r="B171" s="128" t="s">
        <v>3121</v>
      </c>
      <c r="C171" s="128">
        <v>10000</v>
      </c>
    </row>
    <row r="172" spans="1:3" x14ac:dyDescent="0.3">
      <c r="A172" s="222" t="s">
        <v>1785</v>
      </c>
      <c r="B172" s="222" t="s">
        <v>3122</v>
      </c>
      <c r="C172" s="222">
        <v>3702249</v>
      </c>
    </row>
    <row r="173" spans="1:3" ht="27" x14ac:dyDescent="0.3">
      <c r="A173" s="128" t="s">
        <v>1785</v>
      </c>
      <c r="B173" s="128" t="s">
        <v>2968</v>
      </c>
      <c r="C173" s="128">
        <v>102740</v>
      </c>
    </row>
    <row r="174" spans="1:3" x14ac:dyDescent="0.3">
      <c r="A174" s="222" t="s">
        <v>1785</v>
      </c>
      <c r="B174" s="222" t="s">
        <v>168</v>
      </c>
      <c r="C174" s="222">
        <v>5754977</v>
      </c>
    </row>
    <row r="175" spans="1:3" x14ac:dyDescent="0.3">
      <c r="A175" s="128" t="s">
        <v>1785</v>
      </c>
      <c r="B175" s="128" t="s">
        <v>3123</v>
      </c>
      <c r="C175" s="128">
        <v>3307114</v>
      </c>
    </row>
    <row r="176" spans="1:3" x14ac:dyDescent="0.3">
      <c r="A176" s="222" t="s">
        <v>1785</v>
      </c>
      <c r="B176" s="222" t="s">
        <v>3124</v>
      </c>
      <c r="C176" s="222">
        <v>10000</v>
      </c>
    </row>
    <row r="177" spans="1:3" x14ac:dyDescent="0.3">
      <c r="A177" s="128" t="s">
        <v>1785</v>
      </c>
      <c r="B177" s="128" t="s">
        <v>2969</v>
      </c>
      <c r="C177" s="128">
        <v>2339566</v>
      </c>
    </row>
    <row r="178" spans="1:3" x14ac:dyDescent="0.3">
      <c r="A178" s="222" t="s">
        <v>1785</v>
      </c>
      <c r="B178" s="222" t="s">
        <v>3125</v>
      </c>
      <c r="C178" s="222">
        <v>5614400</v>
      </c>
    </row>
    <row r="179" spans="1:3" x14ac:dyDescent="0.3">
      <c r="A179" s="128" t="s">
        <v>1785</v>
      </c>
      <c r="B179" s="128" t="s">
        <v>3126</v>
      </c>
      <c r="C179" s="128">
        <v>6639040</v>
      </c>
    </row>
    <row r="180" spans="1:3" x14ac:dyDescent="0.3">
      <c r="A180" s="222" t="s">
        <v>1785</v>
      </c>
      <c r="B180" s="222" t="s">
        <v>3127</v>
      </c>
      <c r="C180" s="222">
        <v>13308712</v>
      </c>
    </row>
    <row r="181" spans="1:3" x14ac:dyDescent="0.3">
      <c r="A181" s="128" t="s">
        <v>1785</v>
      </c>
      <c r="B181" s="128" t="s">
        <v>3128</v>
      </c>
      <c r="C181" s="128">
        <v>1506849</v>
      </c>
    </row>
    <row r="182" spans="1:3" x14ac:dyDescent="0.3">
      <c r="A182" s="222" t="s">
        <v>1785</v>
      </c>
      <c r="B182" s="222" t="s">
        <v>2970</v>
      </c>
      <c r="C182" s="222">
        <v>1101600</v>
      </c>
    </row>
    <row r="183" spans="1:3" x14ac:dyDescent="0.3">
      <c r="A183" s="128" t="s">
        <v>1785</v>
      </c>
      <c r="B183" s="128" t="s">
        <v>3129</v>
      </c>
      <c r="C183" s="128">
        <v>10000</v>
      </c>
    </row>
    <row r="184" spans="1:3" x14ac:dyDescent="0.3">
      <c r="A184" s="222" t="s">
        <v>1785</v>
      </c>
      <c r="B184" s="222" t="s">
        <v>257</v>
      </c>
      <c r="C184" s="222">
        <v>5030000</v>
      </c>
    </row>
    <row r="185" spans="1:3" x14ac:dyDescent="0.3">
      <c r="A185" s="128" t="s">
        <v>1785</v>
      </c>
      <c r="B185" s="128" t="s">
        <v>3130</v>
      </c>
      <c r="C185" s="128">
        <v>5010000</v>
      </c>
    </row>
    <row r="186" spans="1:3" x14ac:dyDescent="0.3">
      <c r="A186" s="222" t="s">
        <v>1785</v>
      </c>
      <c r="B186" s="222" t="s">
        <v>3131</v>
      </c>
      <c r="C186" s="222">
        <v>10000</v>
      </c>
    </row>
    <row r="187" spans="1:3" x14ac:dyDescent="0.3">
      <c r="A187" s="128" t="s">
        <v>1785</v>
      </c>
      <c r="B187" s="128" t="s">
        <v>1813</v>
      </c>
      <c r="C187" s="128">
        <v>521447</v>
      </c>
    </row>
    <row r="188" spans="1:3" x14ac:dyDescent="0.3">
      <c r="A188" s="222" t="s">
        <v>1785</v>
      </c>
      <c r="B188" s="222" t="s">
        <v>2971</v>
      </c>
      <c r="C188" s="222">
        <v>21000</v>
      </c>
    </row>
    <row r="189" spans="1:3" x14ac:dyDescent="0.3">
      <c r="A189" s="128" t="s">
        <v>1785</v>
      </c>
      <c r="B189" s="128" t="s">
        <v>3132</v>
      </c>
      <c r="C189" s="128">
        <v>80000</v>
      </c>
    </row>
    <row r="190" spans="1:3" x14ac:dyDescent="0.3">
      <c r="A190" s="222" t="s">
        <v>1785</v>
      </c>
      <c r="B190" s="222" t="s">
        <v>2972</v>
      </c>
      <c r="C190" s="222">
        <v>10000</v>
      </c>
    </row>
    <row r="191" spans="1:3" x14ac:dyDescent="0.3">
      <c r="A191" s="128" t="s">
        <v>1785</v>
      </c>
      <c r="B191" s="128" t="s">
        <v>2973</v>
      </c>
      <c r="C191" s="128">
        <v>30000</v>
      </c>
    </row>
    <row r="192" spans="1:3" x14ac:dyDescent="0.3">
      <c r="A192" s="222" t="s">
        <v>1785</v>
      </c>
      <c r="B192" s="222" t="s">
        <v>3133</v>
      </c>
      <c r="C192" s="222">
        <v>3000000</v>
      </c>
    </row>
    <row r="193" spans="1:3" x14ac:dyDescent="0.3">
      <c r="A193" s="128" t="s">
        <v>1785</v>
      </c>
      <c r="B193" s="128" t="s">
        <v>3134</v>
      </c>
      <c r="C193" s="128">
        <v>10000</v>
      </c>
    </row>
    <row r="194" spans="1:3" x14ac:dyDescent="0.3">
      <c r="A194" s="222" t="s">
        <v>1785</v>
      </c>
      <c r="B194" s="222" t="s">
        <v>3135</v>
      </c>
      <c r="C194" s="222">
        <v>33113985</v>
      </c>
    </row>
    <row r="195" spans="1:3" x14ac:dyDescent="0.3">
      <c r="A195" s="128" t="s">
        <v>1785</v>
      </c>
      <c r="B195" s="128" t="s">
        <v>3136</v>
      </c>
      <c r="C195" s="128">
        <v>12482276</v>
      </c>
    </row>
    <row r="196" spans="1:3" x14ac:dyDescent="0.3">
      <c r="A196" s="222" t="s">
        <v>1785</v>
      </c>
      <c r="B196" s="222" t="s">
        <v>3137</v>
      </c>
      <c r="C196" s="222">
        <v>2148209</v>
      </c>
    </row>
    <row r="197" spans="1:3" x14ac:dyDescent="0.3">
      <c r="A197" s="128" t="s">
        <v>1785</v>
      </c>
      <c r="B197" s="128" t="s">
        <v>3138</v>
      </c>
      <c r="C197" s="128">
        <v>20000</v>
      </c>
    </row>
    <row r="198" spans="1:3" x14ac:dyDescent="0.3">
      <c r="A198" s="128" t="s">
        <v>1785</v>
      </c>
      <c r="B198" s="128" t="s">
        <v>238</v>
      </c>
      <c r="C198" s="128">
        <v>9871017</v>
      </c>
    </row>
    <row r="199" spans="1:3" x14ac:dyDescent="0.3">
      <c r="A199" s="222" t="s">
        <v>1785</v>
      </c>
      <c r="B199" s="222" t="s">
        <v>3139</v>
      </c>
      <c r="C199" s="222">
        <v>20000</v>
      </c>
    </row>
    <row r="200" spans="1:3" x14ac:dyDescent="0.3">
      <c r="A200" s="128" t="s">
        <v>1785</v>
      </c>
      <c r="B200" s="128" t="s">
        <v>199</v>
      </c>
      <c r="C200" s="128">
        <v>803892</v>
      </c>
    </row>
    <row r="201" spans="1:3" x14ac:dyDescent="0.3">
      <c r="A201" s="222" t="s">
        <v>1785</v>
      </c>
      <c r="B201" s="222" t="s">
        <v>3140</v>
      </c>
      <c r="C201" s="222">
        <v>30000</v>
      </c>
    </row>
    <row r="202" spans="1:3" x14ac:dyDescent="0.3">
      <c r="A202" s="128" t="s">
        <v>1785</v>
      </c>
      <c r="B202" s="128" t="s">
        <v>3141</v>
      </c>
      <c r="C202" s="128">
        <v>30000</v>
      </c>
    </row>
    <row r="203" spans="1:3" x14ac:dyDescent="0.3">
      <c r="A203" s="222" t="s">
        <v>1785</v>
      </c>
      <c r="B203" s="222" t="s">
        <v>3142</v>
      </c>
      <c r="C203" s="222">
        <v>10000</v>
      </c>
    </row>
    <row r="204" spans="1:3" x14ac:dyDescent="0.3">
      <c r="A204" s="128" t="s">
        <v>1785</v>
      </c>
      <c r="B204" s="128" t="s">
        <v>1815</v>
      </c>
      <c r="C204" s="128">
        <v>140064</v>
      </c>
    </row>
    <row r="205" spans="1:3" x14ac:dyDescent="0.3">
      <c r="A205" s="222" t="s">
        <v>1785</v>
      </c>
      <c r="B205" s="222" t="s">
        <v>3143</v>
      </c>
      <c r="C205" s="222">
        <v>10530425</v>
      </c>
    </row>
    <row r="206" spans="1:3" x14ac:dyDescent="0.3">
      <c r="A206" s="128" t="s">
        <v>1785</v>
      </c>
      <c r="B206" s="128" t="s">
        <v>3144</v>
      </c>
      <c r="C206" s="128">
        <v>666220</v>
      </c>
    </row>
    <row r="207" spans="1:3" x14ac:dyDescent="0.3">
      <c r="A207" s="222" t="s">
        <v>1785</v>
      </c>
      <c r="B207" s="222" t="s">
        <v>3145</v>
      </c>
      <c r="C207" s="222">
        <v>5000000</v>
      </c>
    </row>
    <row r="208" spans="1:3" x14ac:dyDescent="0.3">
      <c r="A208" s="128" t="s">
        <v>1785</v>
      </c>
      <c r="B208" s="128" t="s">
        <v>3146</v>
      </c>
      <c r="C208" s="128">
        <v>5000000</v>
      </c>
    </row>
    <row r="209" spans="1:3" x14ac:dyDescent="0.3">
      <c r="A209" s="222" t="s">
        <v>1785</v>
      </c>
      <c r="B209" s="222" t="s">
        <v>3147</v>
      </c>
      <c r="C209" s="222">
        <v>10000</v>
      </c>
    </row>
    <row r="210" spans="1:3" x14ac:dyDescent="0.3">
      <c r="A210" s="222" t="s">
        <v>1785</v>
      </c>
      <c r="B210" s="222" t="s">
        <v>1816</v>
      </c>
      <c r="C210" s="222">
        <v>2835399</v>
      </c>
    </row>
    <row r="211" spans="1:3" x14ac:dyDescent="0.3">
      <c r="A211" s="128" t="s">
        <v>1785</v>
      </c>
      <c r="B211" s="128" t="s">
        <v>137</v>
      </c>
      <c r="C211" s="128">
        <v>11922054</v>
      </c>
    </row>
    <row r="212" spans="1:3" x14ac:dyDescent="0.3">
      <c r="A212" s="222" t="s">
        <v>1785</v>
      </c>
      <c r="B212" s="222" t="s">
        <v>3148</v>
      </c>
      <c r="C212" s="222">
        <v>10000</v>
      </c>
    </row>
    <row r="213" spans="1:3" x14ac:dyDescent="0.3">
      <c r="A213" s="128" t="s">
        <v>1785</v>
      </c>
      <c r="B213" s="128" t="s">
        <v>3149</v>
      </c>
      <c r="C213" s="128">
        <v>5000000</v>
      </c>
    </row>
    <row r="214" spans="1:3" x14ac:dyDescent="0.3">
      <c r="A214" s="222" t="s">
        <v>1785</v>
      </c>
      <c r="B214" s="222" t="s">
        <v>92</v>
      </c>
      <c r="C214" s="222">
        <v>67468566</v>
      </c>
    </row>
    <row r="215" spans="1:3" x14ac:dyDescent="0.3">
      <c r="A215" s="128" t="s">
        <v>1785</v>
      </c>
      <c r="B215" s="128" t="s">
        <v>3150</v>
      </c>
      <c r="C215" s="128">
        <v>2120586</v>
      </c>
    </row>
    <row r="216" spans="1:3" x14ac:dyDescent="0.3">
      <c r="A216" s="222" t="s">
        <v>1785</v>
      </c>
      <c r="B216" s="222" t="s">
        <v>3151</v>
      </c>
      <c r="C216" s="222">
        <v>41992440</v>
      </c>
    </row>
    <row r="217" spans="1:3" x14ac:dyDescent="0.3">
      <c r="A217" s="128" t="s">
        <v>1785</v>
      </c>
      <c r="B217" s="128" t="s">
        <v>3152</v>
      </c>
      <c r="C217" s="128">
        <v>1906844</v>
      </c>
    </row>
    <row r="218" spans="1:3" x14ac:dyDescent="0.3">
      <c r="A218" s="222" t="s">
        <v>1785</v>
      </c>
      <c r="B218" s="222" t="s">
        <v>3153</v>
      </c>
      <c r="C218" s="222">
        <v>22280507</v>
      </c>
    </row>
    <row r="219" spans="1:3" x14ac:dyDescent="0.3">
      <c r="A219" s="128" t="s">
        <v>1785</v>
      </c>
      <c r="B219" s="128" t="s">
        <v>312</v>
      </c>
      <c r="C219" s="128">
        <v>10879678</v>
      </c>
    </row>
    <row r="220" spans="1:3" x14ac:dyDescent="0.3">
      <c r="A220" s="222" t="s">
        <v>1785</v>
      </c>
      <c r="B220" s="222" t="s">
        <v>403</v>
      </c>
      <c r="C220" s="222">
        <v>4747665</v>
      </c>
    </row>
    <row r="221" spans="1:3" x14ac:dyDescent="0.3">
      <c r="A221" s="128" t="s">
        <v>1785</v>
      </c>
      <c r="B221" s="128" t="s">
        <v>3154</v>
      </c>
      <c r="C221" s="128">
        <v>7610866</v>
      </c>
    </row>
    <row r="222" spans="1:3" x14ac:dyDescent="0.3">
      <c r="A222" s="222" t="s">
        <v>1785</v>
      </c>
      <c r="B222" s="222" t="s">
        <v>3155</v>
      </c>
      <c r="C222" s="222">
        <v>20000</v>
      </c>
    </row>
    <row r="223" spans="1:3" x14ac:dyDescent="0.3">
      <c r="A223" s="128" t="s">
        <v>1785</v>
      </c>
      <c r="B223" s="128" t="s">
        <v>196</v>
      </c>
      <c r="C223" s="128">
        <v>5603213</v>
      </c>
    </row>
    <row r="224" spans="1:3" x14ac:dyDescent="0.3">
      <c r="A224" s="222" t="s">
        <v>1785</v>
      </c>
      <c r="B224" s="222" t="s">
        <v>1818</v>
      </c>
      <c r="C224" s="222">
        <v>1897469</v>
      </c>
    </row>
    <row r="225" spans="1:3" x14ac:dyDescent="0.3">
      <c r="A225" s="128" t="s">
        <v>1785</v>
      </c>
      <c r="B225" s="128" t="s">
        <v>3156</v>
      </c>
      <c r="C225" s="128">
        <v>3000000</v>
      </c>
    </row>
    <row r="226" spans="1:3" x14ac:dyDescent="0.3">
      <c r="A226" s="222" t="s">
        <v>1785</v>
      </c>
      <c r="B226" s="222" t="s">
        <v>3157</v>
      </c>
      <c r="C226" s="222">
        <v>22048589</v>
      </c>
    </row>
    <row r="227" spans="1:3" x14ac:dyDescent="0.3">
      <c r="A227" s="128" t="s">
        <v>1785</v>
      </c>
      <c r="B227" s="128" t="s">
        <v>3158</v>
      </c>
      <c r="C227" s="128">
        <v>1662103</v>
      </c>
    </row>
    <row r="228" spans="1:3" x14ac:dyDescent="0.3">
      <c r="A228" s="222" t="s">
        <v>1785</v>
      </c>
      <c r="B228" s="222" t="s">
        <v>3159</v>
      </c>
      <c r="C228" s="222">
        <v>150000</v>
      </c>
    </row>
    <row r="229" spans="1:3" x14ac:dyDescent="0.3">
      <c r="A229" s="128" t="s">
        <v>1785</v>
      </c>
      <c r="B229" s="128" t="s">
        <v>3160</v>
      </c>
      <c r="C229" s="128">
        <v>1933224</v>
      </c>
    </row>
    <row r="230" spans="1:3" x14ac:dyDescent="0.3">
      <c r="A230" s="222" t="s">
        <v>1785</v>
      </c>
      <c r="B230" s="222" t="s">
        <v>2974</v>
      </c>
      <c r="C230" s="222">
        <v>994225</v>
      </c>
    </row>
    <row r="231" spans="1:3" x14ac:dyDescent="0.3">
      <c r="A231" s="128" t="s">
        <v>1785</v>
      </c>
      <c r="B231" s="128" t="s">
        <v>153</v>
      </c>
      <c r="C231" s="128">
        <v>20000</v>
      </c>
    </row>
    <row r="232" spans="1:3" x14ac:dyDescent="0.3">
      <c r="A232" s="222" t="s">
        <v>1785</v>
      </c>
      <c r="B232" s="222" t="s">
        <v>3161</v>
      </c>
      <c r="C232" s="222">
        <v>30000</v>
      </c>
    </row>
    <row r="233" spans="1:3" x14ac:dyDescent="0.3">
      <c r="A233" s="128" t="s">
        <v>1785</v>
      </c>
      <c r="B233" s="128" t="s">
        <v>401</v>
      </c>
      <c r="C233" s="128">
        <v>1591164</v>
      </c>
    </row>
    <row r="234" spans="1:3" x14ac:dyDescent="0.3">
      <c r="A234" s="222" t="s">
        <v>1785</v>
      </c>
      <c r="B234" s="222" t="s">
        <v>295</v>
      </c>
      <c r="C234" s="222">
        <v>1469009</v>
      </c>
    </row>
    <row r="235" spans="1:3" x14ac:dyDescent="0.3">
      <c r="A235" s="128" t="s">
        <v>1785</v>
      </c>
      <c r="B235" s="128" t="s">
        <v>3162</v>
      </c>
      <c r="C235" s="128">
        <v>10000</v>
      </c>
    </row>
    <row r="236" spans="1:3" x14ac:dyDescent="0.3">
      <c r="A236" s="128" t="s">
        <v>1785</v>
      </c>
      <c r="B236" s="128" t="s">
        <v>3163</v>
      </c>
      <c r="C236" s="128">
        <v>89967</v>
      </c>
    </row>
    <row r="237" spans="1:3" x14ac:dyDescent="0.3">
      <c r="A237" s="222" t="s">
        <v>1785</v>
      </c>
      <c r="B237" s="222" t="s">
        <v>3164</v>
      </c>
      <c r="C237" s="222">
        <v>3000000</v>
      </c>
    </row>
    <row r="238" spans="1:3" x14ac:dyDescent="0.3">
      <c r="A238" s="128" t="s">
        <v>1785</v>
      </c>
      <c r="B238" s="128" t="s">
        <v>3165</v>
      </c>
      <c r="C238" s="128">
        <v>883135</v>
      </c>
    </row>
    <row r="239" spans="1:3" x14ac:dyDescent="0.3">
      <c r="A239" s="222" t="s">
        <v>1785</v>
      </c>
      <c r="B239" s="222" t="s">
        <v>3166</v>
      </c>
      <c r="C239" s="222">
        <v>10000</v>
      </c>
    </row>
    <row r="240" spans="1:3" x14ac:dyDescent="0.3">
      <c r="A240" s="128" t="s">
        <v>1785</v>
      </c>
      <c r="B240" s="128" t="s">
        <v>2975</v>
      </c>
      <c r="C240" s="128">
        <v>244299444</v>
      </c>
    </row>
    <row r="241" spans="1:3" x14ac:dyDescent="0.3">
      <c r="A241" s="222" t="s">
        <v>1785</v>
      </c>
      <c r="B241" s="222" t="s">
        <v>2976</v>
      </c>
      <c r="C241" s="222">
        <v>14000</v>
      </c>
    </row>
    <row r="242" spans="1:3" x14ac:dyDescent="0.3">
      <c r="A242" s="128" t="s">
        <v>1785</v>
      </c>
      <c r="B242" s="128" t="s">
        <v>3167</v>
      </c>
      <c r="C242" s="128">
        <v>6000000</v>
      </c>
    </row>
    <row r="243" spans="1:3" x14ac:dyDescent="0.3">
      <c r="A243" s="222" t="s">
        <v>1785</v>
      </c>
      <c r="B243" s="222" t="s">
        <v>3168</v>
      </c>
      <c r="C243" s="222">
        <v>1877005</v>
      </c>
    </row>
    <row r="244" spans="1:3" x14ac:dyDescent="0.3">
      <c r="A244" s="128" t="s">
        <v>1785</v>
      </c>
      <c r="B244" s="128" t="s">
        <v>3169</v>
      </c>
      <c r="C244" s="128">
        <v>48187833</v>
      </c>
    </row>
    <row r="245" spans="1:3" x14ac:dyDescent="0.3">
      <c r="A245" s="222" t="s">
        <v>1785</v>
      </c>
      <c r="B245" s="222" t="s">
        <v>2977</v>
      </c>
      <c r="C245" s="222">
        <v>101288</v>
      </c>
    </row>
    <row r="246" spans="1:3" x14ac:dyDescent="0.3">
      <c r="A246" s="128" t="s">
        <v>1785</v>
      </c>
      <c r="B246" s="128" t="s">
        <v>3170</v>
      </c>
      <c r="C246" s="128">
        <v>2000000</v>
      </c>
    </row>
    <row r="247" spans="1:3" x14ac:dyDescent="0.3">
      <c r="A247" s="222" t="s">
        <v>1785</v>
      </c>
      <c r="B247" s="222" t="s">
        <v>3171</v>
      </c>
      <c r="C247" s="222">
        <v>500000</v>
      </c>
    </row>
    <row r="248" spans="1:3" x14ac:dyDescent="0.3">
      <c r="A248" s="128" t="s">
        <v>1785</v>
      </c>
      <c r="B248" s="128" t="s">
        <v>3172</v>
      </c>
      <c r="C248" s="128">
        <v>10000</v>
      </c>
    </row>
    <row r="249" spans="1:3" x14ac:dyDescent="0.3">
      <c r="A249" s="222" t="s">
        <v>1785</v>
      </c>
      <c r="B249" s="222" t="s">
        <v>429</v>
      </c>
      <c r="C249" s="222">
        <v>300000</v>
      </c>
    </row>
    <row r="250" spans="1:3" x14ac:dyDescent="0.3">
      <c r="A250" s="128" t="s">
        <v>1785</v>
      </c>
      <c r="B250" s="128" t="s">
        <v>3173</v>
      </c>
      <c r="C250" s="128">
        <v>4671674</v>
      </c>
    </row>
    <row r="251" spans="1:3" x14ac:dyDescent="0.3">
      <c r="A251" s="222" t="s">
        <v>1785</v>
      </c>
      <c r="B251" s="222" t="s">
        <v>3174</v>
      </c>
      <c r="C251" s="222">
        <v>2462723</v>
      </c>
    </row>
    <row r="252" spans="1:3" x14ac:dyDescent="0.3">
      <c r="A252" s="128" t="s">
        <v>1785</v>
      </c>
      <c r="B252" s="128" t="s">
        <v>3175</v>
      </c>
      <c r="C252" s="128">
        <v>4020000</v>
      </c>
    </row>
    <row r="253" spans="1:3" x14ac:dyDescent="0.3">
      <c r="A253" s="222" t="s">
        <v>1785</v>
      </c>
      <c r="B253" s="222" t="s">
        <v>1819</v>
      </c>
      <c r="C253" s="222">
        <v>37500</v>
      </c>
    </row>
    <row r="254" spans="1:3" x14ac:dyDescent="0.3">
      <c r="A254" s="128" t="s">
        <v>1785</v>
      </c>
      <c r="B254" s="128" t="s">
        <v>2372</v>
      </c>
      <c r="C254" s="128">
        <v>10000</v>
      </c>
    </row>
    <row r="255" spans="1:3" x14ac:dyDescent="0.3">
      <c r="A255" s="222" t="s">
        <v>1785</v>
      </c>
      <c r="B255" s="222" t="s">
        <v>3176</v>
      </c>
      <c r="C255" s="222">
        <v>2000000</v>
      </c>
    </row>
    <row r="256" spans="1:3" x14ac:dyDescent="0.3">
      <c r="A256" s="128" t="s">
        <v>1785</v>
      </c>
      <c r="B256" s="128" t="s">
        <v>3177</v>
      </c>
      <c r="C256" s="128">
        <v>358797</v>
      </c>
    </row>
    <row r="257" spans="1:3" x14ac:dyDescent="0.3">
      <c r="A257" s="128" t="s">
        <v>1785</v>
      </c>
      <c r="B257" s="128" t="s">
        <v>443</v>
      </c>
      <c r="C257" s="128">
        <v>68120</v>
      </c>
    </row>
    <row r="258" spans="1:3" x14ac:dyDescent="0.3">
      <c r="A258" s="222" t="s">
        <v>1785</v>
      </c>
      <c r="B258" s="222" t="s">
        <v>2978</v>
      </c>
      <c r="C258" s="222">
        <v>51072562</v>
      </c>
    </row>
    <row r="259" spans="1:3" x14ac:dyDescent="0.3">
      <c r="A259" s="128" t="s">
        <v>1785</v>
      </c>
      <c r="B259" s="128" t="s">
        <v>1736</v>
      </c>
      <c r="C259" s="128">
        <v>19714153</v>
      </c>
    </row>
    <row r="260" spans="1:3" x14ac:dyDescent="0.3">
      <c r="A260" s="222" t="s">
        <v>1785</v>
      </c>
      <c r="B260" s="222" t="s">
        <v>3178</v>
      </c>
      <c r="C260" s="222">
        <v>10000</v>
      </c>
    </row>
    <row r="261" spans="1:3" x14ac:dyDescent="0.3">
      <c r="A261" s="128" t="s">
        <v>1785</v>
      </c>
      <c r="B261" s="128" t="s">
        <v>3179</v>
      </c>
      <c r="C261" s="128">
        <v>6876329</v>
      </c>
    </row>
    <row r="262" spans="1:3" x14ac:dyDescent="0.3">
      <c r="A262" s="222" t="s">
        <v>1785</v>
      </c>
      <c r="B262" s="222" t="s">
        <v>2979</v>
      </c>
      <c r="C262" s="222">
        <v>40800</v>
      </c>
    </row>
    <row r="263" spans="1:3" x14ac:dyDescent="0.3">
      <c r="A263" s="128" t="s">
        <v>1785</v>
      </c>
      <c r="B263" s="128" t="s">
        <v>409</v>
      </c>
      <c r="C263" s="128">
        <v>419392</v>
      </c>
    </row>
    <row r="264" spans="1:3" x14ac:dyDescent="0.3">
      <c r="A264" s="222" t="s">
        <v>1785</v>
      </c>
      <c r="B264" s="222" t="s">
        <v>537</v>
      </c>
      <c r="C264" s="222">
        <v>40086</v>
      </c>
    </row>
    <row r="265" spans="1:3" x14ac:dyDescent="0.3">
      <c r="A265" s="128" t="s">
        <v>1785</v>
      </c>
      <c r="B265" s="128" t="s">
        <v>3180</v>
      </c>
      <c r="C265" s="128">
        <v>10000</v>
      </c>
    </row>
    <row r="266" spans="1:3" x14ac:dyDescent="0.3">
      <c r="A266" s="222" t="s">
        <v>1785</v>
      </c>
      <c r="B266" s="222" t="s">
        <v>3181</v>
      </c>
      <c r="C266" s="222">
        <v>10000</v>
      </c>
    </row>
    <row r="267" spans="1:3" x14ac:dyDescent="0.3">
      <c r="A267" s="128" t="s">
        <v>1785</v>
      </c>
      <c r="B267" s="128" t="s">
        <v>3182</v>
      </c>
      <c r="C267" s="128">
        <v>6000000</v>
      </c>
    </row>
    <row r="268" spans="1:3" x14ac:dyDescent="0.3">
      <c r="A268" s="222" t="s">
        <v>1785</v>
      </c>
      <c r="B268" s="222" t="s">
        <v>1821</v>
      </c>
      <c r="C268" s="222">
        <v>133543240</v>
      </c>
    </row>
    <row r="269" spans="1:3" x14ac:dyDescent="0.3">
      <c r="A269" s="128" t="s">
        <v>1785</v>
      </c>
      <c r="B269" s="128" t="s">
        <v>3183</v>
      </c>
      <c r="C269" s="128">
        <v>22456300</v>
      </c>
    </row>
    <row r="270" spans="1:3" x14ac:dyDescent="0.3">
      <c r="A270" s="222" t="s">
        <v>1785</v>
      </c>
      <c r="B270" s="222" t="s">
        <v>3184</v>
      </c>
      <c r="C270" s="222">
        <v>5482727</v>
      </c>
    </row>
    <row r="271" spans="1:3" x14ac:dyDescent="0.3">
      <c r="A271" s="128" t="s">
        <v>1785</v>
      </c>
      <c r="B271" s="128" t="s">
        <v>3185</v>
      </c>
      <c r="C271" s="128">
        <v>4000000</v>
      </c>
    </row>
    <row r="272" spans="1:3" x14ac:dyDescent="0.3">
      <c r="A272" s="222" t="s">
        <v>1785</v>
      </c>
      <c r="B272" s="222" t="s">
        <v>3186</v>
      </c>
      <c r="C272" s="222">
        <v>13601536</v>
      </c>
    </row>
    <row r="273" spans="1:3" x14ac:dyDescent="0.3">
      <c r="A273" s="128" t="s">
        <v>1785</v>
      </c>
      <c r="B273" s="128" t="s">
        <v>3187</v>
      </c>
      <c r="C273" s="128">
        <v>20000</v>
      </c>
    </row>
    <row r="274" spans="1:3" x14ac:dyDescent="0.3">
      <c r="A274" s="222" t="s">
        <v>1785</v>
      </c>
      <c r="B274" s="222" t="s">
        <v>3188</v>
      </c>
      <c r="C274" s="222">
        <v>30000</v>
      </c>
    </row>
    <row r="275" spans="1:3" x14ac:dyDescent="0.3">
      <c r="A275" s="128" t="s">
        <v>1785</v>
      </c>
      <c r="B275" s="128" t="s">
        <v>218</v>
      </c>
      <c r="C275" s="128">
        <v>9950792</v>
      </c>
    </row>
    <row r="276" spans="1:3" x14ac:dyDescent="0.3">
      <c r="A276" s="222" t="s">
        <v>1785</v>
      </c>
      <c r="B276" s="222" t="s">
        <v>3189</v>
      </c>
      <c r="C276" s="222">
        <v>10000</v>
      </c>
    </row>
    <row r="277" spans="1:3" x14ac:dyDescent="0.3">
      <c r="A277" s="128" t="s">
        <v>1785</v>
      </c>
      <c r="B277" s="128" t="s">
        <v>3190</v>
      </c>
      <c r="C277" s="128">
        <v>18162877</v>
      </c>
    </row>
    <row r="278" spans="1:3" x14ac:dyDescent="0.3">
      <c r="A278" s="222" t="s">
        <v>1785</v>
      </c>
      <c r="B278" s="222" t="s">
        <v>165</v>
      </c>
      <c r="C278" s="222">
        <v>8000000</v>
      </c>
    </row>
    <row r="279" spans="1:3" x14ac:dyDescent="0.3">
      <c r="A279" s="128" t="s">
        <v>1785</v>
      </c>
      <c r="B279" s="128" t="s">
        <v>3191</v>
      </c>
      <c r="C279" s="128">
        <v>10000</v>
      </c>
    </row>
    <row r="280" spans="1:3" x14ac:dyDescent="0.3">
      <c r="A280" s="222" t="s">
        <v>1785</v>
      </c>
      <c r="B280" s="222" t="s">
        <v>3192</v>
      </c>
      <c r="C280" s="222">
        <v>5000000</v>
      </c>
    </row>
    <row r="281" spans="1:3" x14ac:dyDescent="0.3">
      <c r="A281" s="128" t="s">
        <v>1785</v>
      </c>
      <c r="B281" s="128" t="s">
        <v>3193</v>
      </c>
      <c r="C281" s="128">
        <v>10000</v>
      </c>
    </row>
    <row r="282" spans="1:3" x14ac:dyDescent="0.3">
      <c r="A282" s="222" t="s">
        <v>1785</v>
      </c>
      <c r="B282" s="222" t="s">
        <v>3194</v>
      </c>
      <c r="C282" s="222">
        <v>30000</v>
      </c>
    </row>
    <row r="283" spans="1:3" x14ac:dyDescent="0.3">
      <c r="A283" s="128" t="s">
        <v>1785</v>
      </c>
      <c r="B283" s="128" t="s">
        <v>3195</v>
      </c>
      <c r="C283" s="128">
        <v>49640685</v>
      </c>
    </row>
    <row r="284" spans="1:3" x14ac:dyDescent="0.3">
      <c r="A284" s="222" t="s">
        <v>1785</v>
      </c>
      <c r="B284" s="222" t="s">
        <v>2980</v>
      </c>
      <c r="C284" s="222">
        <v>1439163</v>
      </c>
    </row>
    <row r="285" spans="1:3" x14ac:dyDescent="0.3">
      <c r="A285" s="128" t="s">
        <v>1785</v>
      </c>
      <c r="B285" s="128" t="s">
        <v>3196</v>
      </c>
      <c r="C285" s="128">
        <v>5821046</v>
      </c>
    </row>
    <row r="286" spans="1:3" x14ac:dyDescent="0.3">
      <c r="A286" s="222" t="s">
        <v>1785</v>
      </c>
      <c r="B286" s="222" t="s">
        <v>1822</v>
      </c>
      <c r="C286" s="222">
        <v>276554221</v>
      </c>
    </row>
    <row r="287" spans="1:3" x14ac:dyDescent="0.3">
      <c r="A287" s="128" t="s">
        <v>1785</v>
      </c>
      <c r="B287" s="128" t="s">
        <v>1823</v>
      </c>
      <c r="C287" s="128">
        <v>340200</v>
      </c>
    </row>
    <row r="288" spans="1:3" x14ac:dyDescent="0.3">
      <c r="A288" s="222" t="s">
        <v>1785</v>
      </c>
      <c r="B288" s="222" t="s">
        <v>552</v>
      </c>
      <c r="C288" s="222">
        <v>20000</v>
      </c>
    </row>
    <row r="289" spans="1:3" x14ac:dyDescent="0.3">
      <c r="A289" s="128" t="s">
        <v>1785</v>
      </c>
      <c r="B289" s="128" t="s">
        <v>3197</v>
      </c>
      <c r="C289" s="128">
        <v>10000</v>
      </c>
    </row>
    <row r="290" spans="1:3" x14ac:dyDescent="0.3">
      <c r="A290" s="222" t="s">
        <v>1785</v>
      </c>
      <c r="B290" s="222" t="s">
        <v>3198</v>
      </c>
      <c r="C290" s="222">
        <v>2000000</v>
      </c>
    </row>
    <row r="291" spans="1:3" x14ac:dyDescent="0.3">
      <c r="A291" s="128" t="s">
        <v>1785</v>
      </c>
      <c r="B291" s="128" t="s">
        <v>3199</v>
      </c>
      <c r="C291" s="128">
        <v>10000</v>
      </c>
    </row>
    <row r="292" spans="1:3" x14ac:dyDescent="0.3">
      <c r="A292" s="222" t="s">
        <v>1785</v>
      </c>
      <c r="B292" s="222" t="s">
        <v>513</v>
      </c>
      <c r="C292" s="222">
        <v>4000000</v>
      </c>
    </row>
    <row r="293" spans="1:3" x14ac:dyDescent="0.3">
      <c r="A293" s="128" t="s">
        <v>1785</v>
      </c>
      <c r="B293" s="128" t="s">
        <v>307</v>
      </c>
      <c r="C293" s="128">
        <v>2020270</v>
      </c>
    </row>
    <row r="294" spans="1:3" x14ac:dyDescent="0.3">
      <c r="A294" s="222" t="s">
        <v>1785</v>
      </c>
      <c r="B294" s="222" t="s">
        <v>3200</v>
      </c>
      <c r="C294" s="222">
        <v>36986</v>
      </c>
    </row>
    <row r="295" spans="1:3" x14ac:dyDescent="0.3">
      <c r="A295" s="128" t="s">
        <v>1785</v>
      </c>
      <c r="B295" s="128" t="s">
        <v>3201</v>
      </c>
      <c r="C295" s="128">
        <v>2373580</v>
      </c>
    </row>
    <row r="296" spans="1:3" x14ac:dyDescent="0.3">
      <c r="A296" s="222" t="s">
        <v>1785</v>
      </c>
      <c r="B296" s="222" t="s">
        <v>2659</v>
      </c>
      <c r="C296" s="222">
        <v>1442393</v>
      </c>
    </row>
    <row r="297" spans="1:3" x14ac:dyDescent="0.3">
      <c r="A297" s="128" t="s">
        <v>1785</v>
      </c>
      <c r="B297" s="128" t="s">
        <v>327</v>
      </c>
      <c r="C297" s="128">
        <v>502160</v>
      </c>
    </row>
    <row r="298" spans="1:3" x14ac:dyDescent="0.3">
      <c r="A298" s="222" t="s">
        <v>1785</v>
      </c>
      <c r="B298" s="222" t="s">
        <v>3202</v>
      </c>
      <c r="C298" s="222">
        <v>10000</v>
      </c>
    </row>
    <row r="299" spans="1:3" x14ac:dyDescent="0.3">
      <c r="A299" s="128" t="s">
        <v>1785</v>
      </c>
      <c r="B299" s="128" t="s">
        <v>3203</v>
      </c>
      <c r="C299" s="128">
        <v>10000</v>
      </c>
    </row>
    <row r="300" spans="1:3" x14ac:dyDescent="0.3">
      <c r="A300" s="222" t="s">
        <v>1785</v>
      </c>
      <c r="B300" s="222" t="s">
        <v>3204</v>
      </c>
      <c r="C300" s="222">
        <v>10000</v>
      </c>
    </row>
    <row r="301" spans="1:3" x14ac:dyDescent="0.3">
      <c r="A301" s="128" t="s">
        <v>1785</v>
      </c>
      <c r="B301" s="128" t="s">
        <v>3205</v>
      </c>
      <c r="C301" s="128">
        <v>10000</v>
      </c>
    </row>
    <row r="302" spans="1:3" x14ac:dyDescent="0.3">
      <c r="A302" s="222" t="s">
        <v>1785</v>
      </c>
      <c r="B302" s="222" t="s">
        <v>3206</v>
      </c>
      <c r="C302" s="222">
        <v>1483279</v>
      </c>
    </row>
    <row r="303" spans="1:3" x14ac:dyDescent="0.3">
      <c r="A303" s="128" t="s">
        <v>1785</v>
      </c>
      <c r="B303" s="128" t="s">
        <v>2981</v>
      </c>
      <c r="C303" s="128">
        <v>120000</v>
      </c>
    </row>
    <row r="304" spans="1:3" x14ac:dyDescent="0.3">
      <c r="A304" s="222" t="s">
        <v>1785</v>
      </c>
      <c r="B304" s="222" t="s">
        <v>3207</v>
      </c>
      <c r="C304" s="222">
        <v>9186100</v>
      </c>
    </row>
    <row r="305" spans="1:3" x14ac:dyDescent="0.3">
      <c r="A305" s="128" t="s">
        <v>1785</v>
      </c>
      <c r="B305" s="128" t="s">
        <v>1824</v>
      </c>
      <c r="C305" s="128">
        <v>7798267</v>
      </c>
    </row>
    <row r="306" spans="1:3" x14ac:dyDescent="0.3">
      <c r="A306" s="222" t="s">
        <v>1785</v>
      </c>
      <c r="B306" s="222" t="s">
        <v>3208</v>
      </c>
      <c r="C306" s="222">
        <v>10000</v>
      </c>
    </row>
    <row r="307" spans="1:3" x14ac:dyDescent="0.3">
      <c r="A307" s="128" t="s">
        <v>1785</v>
      </c>
      <c r="B307" s="128" t="s">
        <v>3209</v>
      </c>
      <c r="C307" s="128">
        <v>10000</v>
      </c>
    </row>
    <row r="308" spans="1:3" x14ac:dyDescent="0.3">
      <c r="A308" s="222" t="s">
        <v>1785</v>
      </c>
      <c r="B308" s="222" t="s">
        <v>3210</v>
      </c>
      <c r="C308" s="222">
        <v>20000</v>
      </c>
    </row>
    <row r="309" spans="1:3" x14ac:dyDescent="0.3">
      <c r="A309" s="128" t="s">
        <v>1785</v>
      </c>
      <c r="B309" s="128" t="s">
        <v>1825</v>
      </c>
      <c r="C309" s="128">
        <v>137375767</v>
      </c>
    </row>
    <row r="310" spans="1:3" x14ac:dyDescent="0.3">
      <c r="A310" s="222" t="s">
        <v>1785</v>
      </c>
      <c r="B310" s="222" t="s">
        <v>3211</v>
      </c>
      <c r="C310" s="222">
        <v>13723417</v>
      </c>
    </row>
    <row r="311" spans="1:3" x14ac:dyDescent="0.3">
      <c r="A311" s="128" t="s">
        <v>1785</v>
      </c>
      <c r="B311" s="128" t="s">
        <v>3212</v>
      </c>
      <c r="C311" s="128">
        <v>470270000</v>
      </c>
    </row>
    <row r="312" spans="1:3" x14ac:dyDescent="0.3">
      <c r="A312" s="222" t="s">
        <v>1785</v>
      </c>
      <c r="B312" s="222" t="s">
        <v>3213</v>
      </c>
      <c r="C312" s="222">
        <v>30000</v>
      </c>
    </row>
    <row r="313" spans="1:3" x14ac:dyDescent="0.3">
      <c r="A313" s="128" t="s">
        <v>1785</v>
      </c>
      <c r="B313" s="128" t="s">
        <v>3214</v>
      </c>
      <c r="C313" s="128">
        <v>3791929</v>
      </c>
    </row>
    <row r="314" spans="1:3" x14ac:dyDescent="0.3">
      <c r="A314" s="222" t="s">
        <v>1785</v>
      </c>
      <c r="B314" s="222" t="s">
        <v>499</v>
      </c>
      <c r="C314" s="222">
        <v>2000000</v>
      </c>
    </row>
    <row r="315" spans="1:3" x14ac:dyDescent="0.3">
      <c r="A315" s="128" t="s">
        <v>1785</v>
      </c>
      <c r="B315" s="128" t="s">
        <v>3215</v>
      </c>
      <c r="C315" s="128">
        <v>20000</v>
      </c>
    </row>
    <row r="316" spans="1:3" x14ac:dyDescent="0.3">
      <c r="A316" s="222" t="s">
        <v>1785</v>
      </c>
      <c r="B316" s="222" t="s">
        <v>3216</v>
      </c>
      <c r="C316" s="222">
        <v>10000</v>
      </c>
    </row>
    <row r="317" spans="1:3" x14ac:dyDescent="0.3">
      <c r="A317" s="128" t="s">
        <v>1785</v>
      </c>
      <c r="B317" s="128" t="s">
        <v>333</v>
      </c>
      <c r="C317" s="128">
        <v>2000000</v>
      </c>
    </row>
    <row r="318" spans="1:3" x14ac:dyDescent="0.3">
      <c r="A318" s="222" t="s">
        <v>1785</v>
      </c>
      <c r="B318" s="222" t="s">
        <v>3217</v>
      </c>
      <c r="C318" s="222">
        <v>10000</v>
      </c>
    </row>
    <row r="319" spans="1:3" x14ac:dyDescent="0.3">
      <c r="A319" s="128" t="s">
        <v>1785</v>
      </c>
      <c r="B319" s="128" t="s">
        <v>3218</v>
      </c>
      <c r="C319" s="128">
        <v>2250600</v>
      </c>
    </row>
    <row r="320" spans="1:3" x14ac:dyDescent="0.3">
      <c r="A320" s="222" t="s">
        <v>1785</v>
      </c>
      <c r="B320" s="222" t="s">
        <v>1985</v>
      </c>
      <c r="C320" s="222">
        <v>791630</v>
      </c>
    </row>
    <row r="321" spans="1:3" x14ac:dyDescent="0.3">
      <c r="A321" s="128" t="s">
        <v>1785</v>
      </c>
      <c r="B321" s="128" t="s">
        <v>222</v>
      </c>
      <c r="C321" s="128">
        <v>471092</v>
      </c>
    </row>
    <row r="322" spans="1:3" x14ac:dyDescent="0.3">
      <c r="A322" s="222" t="s">
        <v>1785</v>
      </c>
      <c r="B322" s="222" t="s">
        <v>1827</v>
      </c>
      <c r="C322" s="222">
        <v>28741239</v>
      </c>
    </row>
    <row r="323" spans="1:3" x14ac:dyDescent="0.3">
      <c r="A323" s="128" t="s">
        <v>1785</v>
      </c>
      <c r="B323" s="128" t="s">
        <v>61</v>
      </c>
      <c r="C323" s="128">
        <v>643400000</v>
      </c>
    </row>
    <row r="324" spans="1:3" x14ac:dyDescent="0.3">
      <c r="A324" s="222" t="s">
        <v>1785</v>
      </c>
      <c r="B324" s="222" t="s">
        <v>243</v>
      </c>
      <c r="C324" s="222">
        <v>2042149</v>
      </c>
    </row>
    <row r="325" spans="1:3" x14ac:dyDescent="0.3">
      <c r="A325" s="128" t="s">
        <v>1785</v>
      </c>
      <c r="B325" s="128" t="s">
        <v>3219</v>
      </c>
      <c r="C325" s="128">
        <v>10000</v>
      </c>
    </row>
    <row r="326" spans="1:3" x14ac:dyDescent="0.3">
      <c r="A326" s="222" t="s">
        <v>1785</v>
      </c>
      <c r="B326" s="222" t="s">
        <v>3220</v>
      </c>
      <c r="C326" s="222">
        <v>10000</v>
      </c>
    </row>
    <row r="327" spans="1:3" x14ac:dyDescent="0.3">
      <c r="A327" s="128" t="s">
        <v>1785</v>
      </c>
      <c r="B327" s="128" t="s">
        <v>2830</v>
      </c>
      <c r="C327" s="128">
        <v>2088714</v>
      </c>
    </row>
    <row r="328" spans="1:3" x14ac:dyDescent="0.3">
      <c r="A328" s="222" t="s">
        <v>1785</v>
      </c>
      <c r="B328" s="222" t="s">
        <v>3221</v>
      </c>
      <c r="C328" s="222">
        <v>10000</v>
      </c>
    </row>
    <row r="329" spans="1:3" x14ac:dyDescent="0.3">
      <c r="A329" s="128" t="s">
        <v>1785</v>
      </c>
      <c r="B329" s="128" t="s">
        <v>3222</v>
      </c>
      <c r="C329" s="128">
        <v>10000</v>
      </c>
    </row>
    <row r="330" spans="1:3" x14ac:dyDescent="0.3">
      <c r="A330" s="222" t="s">
        <v>1785</v>
      </c>
      <c r="B330" s="222" t="s">
        <v>1829</v>
      </c>
      <c r="C330" s="222">
        <v>37500</v>
      </c>
    </row>
    <row r="331" spans="1:3" x14ac:dyDescent="0.3">
      <c r="A331" s="128" t="s">
        <v>1785</v>
      </c>
      <c r="B331" s="128" t="s">
        <v>176</v>
      </c>
      <c r="C331" s="128">
        <v>4828000</v>
      </c>
    </row>
    <row r="332" spans="1:3" x14ac:dyDescent="0.3">
      <c r="A332" s="222" t="s">
        <v>1785</v>
      </c>
      <c r="B332" s="222" t="s">
        <v>3223</v>
      </c>
      <c r="C332" s="222">
        <v>4186027</v>
      </c>
    </row>
    <row r="333" spans="1:3" x14ac:dyDescent="0.3">
      <c r="A333" s="128" t="s">
        <v>1785</v>
      </c>
      <c r="B333" s="128" t="s">
        <v>3224</v>
      </c>
      <c r="C333" s="128">
        <v>6118245</v>
      </c>
    </row>
    <row r="334" spans="1:3" x14ac:dyDescent="0.3">
      <c r="A334" s="222" t="s">
        <v>1785</v>
      </c>
      <c r="B334" s="222" t="s">
        <v>3225</v>
      </c>
      <c r="C334" s="222">
        <v>61560</v>
      </c>
    </row>
    <row r="335" spans="1:3" x14ac:dyDescent="0.3">
      <c r="A335" s="128" t="s">
        <v>1785</v>
      </c>
      <c r="B335" s="128" t="s">
        <v>3226</v>
      </c>
      <c r="C335" s="128">
        <v>7787366</v>
      </c>
    </row>
    <row r="336" spans="1:3" x14ac:dyDescent="0.3">
      <c r="A336" s="222" t="s">
        <v>1785</v>
      </c>
      <c r="B336" s="222" t="s">
        <v>3227</v>
      </c>
      <c r="C336" s="222">
        <v>10000</v>
      </c>
    </row>
    <row r="337" spans="1:3" x14ac:dyDescent="0.3">
      <c r="A337" s="128" t="s">
        <v>1785</v>
      </c>
      <c r="B337" s="128" t="s">
        <v>2982</v>
      </c>
      <c r="C337" s="128">
        <v>40000</v>
      </c>
    </row>
    <row r="338" spans="1:3" x14ac:dyDescent="0.3">
      <c r="A338" s="222" t="s">
        <v>1785</v>
      </c>
      <c r="B338" s="222" t="s">
        <v>2983</v>
      </c>
      <c r="C338" s="222">
        <v>30000</v>
      </c>
    </row>
    <row r="339" spans="1:3" x14ac:dyDescent="0.3">
      <c r="A339" s="128" t="s">
        <v>1785</v>
      </c>
      <c r="B339" s="128" t="s">
        <v>3228</v>
      </c>
      <c r="C339" s="128">
        <v>12450300</v>
      </c>
    </row>
    <row r="340" spans="1:3" x14ac:dyDescent="0.3">
      <c r="A340" s="222" t="s">
        <v>1785</v>
      </c>
      <c r="B340" s="222" t="s">
        <v>1830</v>
      </c>
      <c r="C340" s="222">
        <v>28808168</v>
      </c>
    </row>
    <row r="341" spans="1:3" x14ac:dyDescent="0.3">
      <c r="A341" s="128" t="s">
        <v>1785</v>
      </c>
      <c r="B341" s="128" t="s">
        <v>80</v>
      </c>
      <c r="C341" s="128">
        <v>31220000</v>
      </c>
    </row>
    <row r="342" spans="1:3" x14ac:dyDescent="0.3">
      <c r="A342" s="222" t="s">
        <v>1785</v>
      </c>
      <c r="B342" s="222" t="s">
        <v>1831</v>
      </c>
      <c r="C342" s="222">
        <v>35976132</v>
      </c>
    </row>
    <row r="343" spans="1:3" x14ac:dyDescent="0.3">
      <c r="A343" s="128" t="s">
        <v>1785</v>
      </c>
      <c r="B343" s="128" t="s">
        <v>3229</v>
      </c>
      <c r="C343" s="128">
        <v>20166668</v>
      </c>
    </row>
    <row r="344" spans="1:3" x14ac:dyDescent="0.3">
      <c r="A344" s="222" t="s">
        <v>1785</v>
      </c>
      <c r="B344" s="222" t="s">
        <v>3230</v>
      </c>
      <c r="C344" s="222">
        <v>2322466</v>
      </c>
    </row>
    <row r="345" spans="1:3" x14ac:dyDescent="0.3">
      <c r="A345" s="128" t="s">
        <v>1785</v>
      </c>
      <c r="B345" s="128" t="s">
        <v>3231</v>
      </c>
      <c r="C345" s="128">
        <v>20000</v>
      </c>
    </row>
    <row r="346" spans="1:3" x14ac:dyDescent="0.3">
      <c r="A346" s="222" t="s">
        <v>1785</v>
      </c>
      <c r="B346" s="222" t="s">
        <v>3232</v>
      </c>
      <c r="C346" s="222">
        <v>10000</v>
      </c>
    </row>
    <row r="347" spans="1:3" x14ac:dyDescent="0.3">
      <c r="A347" s="128" t="s">
        <v>1785</v>
      </c>
      <c r="B347" s="128" t="s">
        <v>2984</v>
      </c>
      <c r="C347" s="128">
        <v>170100</v>
      </c>
    </row>
    <row r="348" spans="1:3" x14ac:dyDescent="0.3">
      <c r="A348" s="222" t="s">
        <v>1785</v>
      </c>
      <c r="B348" s="222" t="s">
        <v>3233</v>
      </c>
      <c r="C348" s="222">
        <v>10000</v>
      </c>
    </row>
    <row r="349" spans="1:3" x14ac:dyDescent="0.3">
      <c r="A349" s="128" t="s">
        <v>1785</v>
      </c>
      <c r="B349" s="128" t="s">
        <v>3234</v>
      </c>
      <c r="C349" s="128">
        <v>30000</v>
      </c>
    </row>
    <row r="350" spans="1:3" x14ac:dyDescent="0.3">
      <c r="A350" s="222" t="s">
        <v>1785</v>
      </c>
      <c r="B350" s="222" t="s">
        <v>3235</v>
      </c>
      <c r="C350" s="222">
        <v>20000</v>
      </c>
    </row>
    <row r="351" spans="1:3" x14ac:dyDescent="0.3">
      <c r="A351" s="128" t="s">
        <v>1785</v>
      </c>
      <c r="B351" s="128" t="s">
        <v>3236</v>
      </c>
      <c r="C351" s="128">
        <v>49904</v>
      </c>
    </row>
    <row r="352" spans="1:3" x14ac:dyDescent="0.3">
      <c r="A352" s="222" t="s">
        <v>1785</v>
      </c>
      <c r="B352" s="222" t="s">
        <v>3237</v>
      </c>
      <c r="C352" s="222">
        <v>10000</v>
      </c>
    </row>
    <row r="353" spans="1:3" x14ac:dyDescent="0.3">
      <c r="A353" s="128" t="s">
        <v>1785</v>
      </c>
      <c r="B353" s="128" t="s">
        <v>382</v>
      </c>
      <c r="C353" s="128">
        <v>11000000</v>
      </c>
    </row>
    <row r="354" spans="1:3" x14ac:dyDescent="0.3">
      <c r="A354" s="222" t="s">
        <v>1785</v>
      </c>
      <c r="B354" s="222" t="s">
        <v>3238</v>
      </c>
      <c r="C354" s="222">
        <v>5302578</v>
      </c>
    </row>
    <row r="355" spans="1:3" x14ac:dyDescent="0.3">
      <c r="A355" s="128" t="s">
        <v>1785</v>
      </c>
      <c r="B355" s="128" t="s">
        <v>3239</v>
      </c>
      <c r="C355" s="128">
        <v>891512</v>
      </c>
    </row>
    <row r="356" spans="1:3" x14ac:dyDescent="0.3">
      <c r="A356" s="222" t="s">
        <v>1785</v>
      </c>
      <c r="B356" s="222" t="s">
        <v>3240</v>
      </c>
      <c r="C356" s="222">
        <v>794820</v>
      </c>
    </row>
    <row r="357" spans="1:3" x14ac:dyDescent="0.3">
      <c r="A357" s="128" t="s">
        <v>1785</v>
      </c>
      <c r="B357" s="128" t="s">
        <v>3241</v>
      </c>
      <c r="C357" s="128">
        <v>41466597</v>
      </c>
    </row>
    <row r="358" spans="1:3" x14ac:dyDescent="0.3">
      <c r="A358" s="222" t="s">
        <v>1785</v>
      </c>
      <c r="B358" s="222" t="s">
        <v>3242</v>
      </c>
      <c r="C358" s="222">
        <v>20000</v>
      </c>
    </row>
    <row r="359" spans="1:3" x14ac:dyDescent="0.3">
      <c r="A359" s="128" t="s">
        <v>1785</v>
      </c>
      <c r="B359" s="128" t="s">
        <v>3243</v>
      </c>
      <c r="C359" s="128">
        <v>4010000</v>
      </c>
    </row>
    <row r="360" spans="1:3" x14ac:dyDescent="0.3">
      <c r="A360" s="222" t="s">
        <v>1785</v>
      </c>
      <c r="B360" s="222" t="s">
        <v>3244</v>
      </c>
      <c r="C360" s="222">
        <v>10000</v>
      </c>
    </row>
    <row r="361" spans="1:3" x14ac:dyDescent="0.3">
      <c r="A361" s="128" t="s">
        <v>1785</v>
      </c>
      <c r="B361" s="128" t="s">
        <v>3245</v>
      </c>
      <c r="C361" s="128">
        <v>10000</v>
      </c>
    </row>
    <row r="362" spans="1:3" x14ac:dyDescent="0.3">
      <c r="A362" s="222" t="s">
        <v>1785</v>
      </c>
      <c r="B362" s="222" t="s">
        <v>2985</v>
      </c>
      <c r="C362" s="222">
        <v>80000</v>
      </c>
    </row>
    <row r="363" spans="1:3" x14ac:dyDescent="0.3">
      <c r="A363" s="128" t="s">
        <v>1785</v>
      </c>
      <c r="B363" s="128" t="s">
        <v>3246</v>
      </c>
      <c r="C363" s="128">
        <v>5000000</v>
      </c>
    </row>
    <row r="364" spans="1:3" x14ac:dyDescent="0.3">
      <c r="A364" s="222" t="s">
        <v>1785</v>
      </c>
      <c r="B364" s="222" t="s">
        <v>3247</v>
      </c>
      <c r="C364" s="222">
        <v>30000</v>
      </c>
    </row>
    <row r="365" spans="1:3" x14ac:dyDescent="0.3">
      <c r="A365" s="128" t="s">
        <v>1785</v>
      </c>
      <c r="B365" s="128" t="s">
        <v>1832</v>
      </c>
      <c r="C365" s="128">
        <v>62325061</v>
      </c>
    </row>
    <row r="366" spans="1:3" x14ac:dyDescent="0.3">
      <c r="A366" s="222" t="s">
        <v>1785</v>
      </c>
      <c r="B366" s="222" t="s">
        <v>82</v>
      </c>
      <c r="C366" s="222">
        <v>52241599</v>
      </c>
    </row>
    <row r="367" spans="1:3" x14ac:dyDescent="0.3">
      <c r="A367" s="128" t="s">
        <v>1785</v>
      </c>
      <c r="B367" s="128" t="s">
        <v>3248</v>
      </c>
      <c r="C367" s="128">
        <v>5000000</v>
      </c>
    </row>
    <row r="368" spans="1:3" x14ac:dyDescent="0.3">
      <c r="A368" s="222" t="s">
        <v>1785</v>
      </c>
      <c r="B368" s="222" t="s">
        <v>3249</v>
      </c>
      <c r="C368" s="222">
        <v>10000</v>
      </c>
    </row>
    <row r="369" spans="1:3" x14ac:dyDescent="0.3">
      <c r="A369" s="128" t="s">
        <v>1785</v>
      </c>
      <c r="B369" s="128" t="s">
        <v>3250</v>
      </c>
      <c r="C369" s="128">
        <v>10000</v>
      </c>
    </row>
    <row r="370" spans="1:3" x14ac:dyDescent="0.3">
      <c r="A370" s="222" t="s">
        <v>1785</v>
      </c>
      <c r="B370" s="222" t="s">
        <v>3251</v>
      </c>
      <c r="C370" s="222">
        <v>10000</v>
      </c>
    </row>
    <row r="371" spans="1:3" x14ac:dyDescent="0.3">
      <c r="A371" s="128" t="s">
        <v>1785</v>
      </c>
      <c r="B371" s="128" t="s">
        <v>71</v>
      </c>
      <c r="C371" s="128">
        <v>643807021</v>
      </c>
    </row>
    <row r="372" spans="1:3" x14ac:dyDescent="0.3">
      <c r="A372" s="222" t="s">
        <v>1785</v>
      </c>
      <c r="B372" s="222" t="s">
        <v>3252</v>
      </c>
      <c r="C372" s="222">
        <v>2000000</v>
      </c>
    </row>
    <row r="373" spans="1:3" x14ac:dyDescent="0.3">
      <c r="A373" s="128" t="s">
        <v>1785</v>
      </c>
      <c r="B373" s="128" t="s">
        <v>673</v>
      </c>
      <c r="C373" s="128">
        <v>48261229</v>
      </c>
    </row>
    <row r="374" spans="1:3" x14ac:dyDescent="0.3">
      <c r="A374" s="222" t="s">
        <v>1785</v>
      </c>
      <c r="B374" s="222" t="s">
        <v>2986</v>
      </c>
      <c r="C374" s="222">
        <v>596000</v>
      </c>
    </row>
    <row r="375" spans="1:3" x14ac:dyDescent="0.3">
      <c r="A375" s="128" t="s">
        <v>1785</v>
      </c>
      <c r="B375" s="128" t="s">
        <v>3253</v>
      </c>
      <c r="C375" s="128">
        <v>1973770</v>
      </c>
    </row>
    <row r="376" spans="1:3" x14ac:dyDescent="0.3">
      <c r="A376" s="222" t="s">
        <v>1785</v>
      </c>
      <c r="B376" s="222" t="s">
        <v>3254</v>
      </c>
      <c r="C376" s="222">
        <v>10000</v>
      </c>
    </row>
    <row r="377" spans="1:3" x14ac:dyDescent="0.3">
      <c r="A377" s="128" t="s">
        <v>1785</v>
      </c>
      <c r="B377" s="128" t="s">
        <v>2085</v>
      </c>
      <c r="C377" s="128">
        <v>5026334</v>
      </c>
    </row>
    <row r="378" spans="1:3" x14ac:dyDescent="0.3">
      <c r="A378" s="222" t="s">
        <v>1785</v>
      </c>
      <c r="B378" s="222" t="s">
        <v>3255</v>
      </c>
      <c r="C378" s="222">
        <v>551444</v>
      </c>
    </row>
    <row r="379" spans="1:3" x14ac:dyDescent="0.3">
      <c r="A379" s="128" t="s">
        <v>1785</v>
      </c>
      <c r="B379" s="128" t="s">
        <v>3256</v>
      </c>
      <c r="C379" s="128">
        <v>10000</v>
      </c>
    </row>
    <row r="380" spans="1:3" x14ac:dyDescent="0.3">
      <c r="A380" s="222" t="s">
        <v>1785</v>
      </c>
      <c r="B380" s="222" t="s">
        <v>3257</v>
      </c>
      <c r="C380" s="222">
        <v>10000</v>
      </c>
    </row>
    <row r="381" spans="1:3" x14ac:dyDescent="0.3">
      <c r="A381" s="128" t="s">
        <v>1785</v>
      </c>
      <c r="B381" s="128" t="s">
        <v>3258</v>
      </c>
      <c r="C381" s="128">
        <v>3741789</v>
      </c>
    </row>
    <row r="382" spans="1:3" x14ac:dyDescent="0.3">
      <c r="A382" s="222" t="s">
        <v>1785</v>
      </c>
      <c r="B382" s="222" t="s">
        <v>2987</v>
      </c>
      <c r="C382" s="222">
        <v>30000</v>
      </c>
    </row>
    <row r="383" spans="1:3" x14ac:dyDescent="0.3">
      <c r="A383" s="128" t="s">
        <v>1785</v>
      </c>
      <c r="B383" s="128" t="s">
        <v>3259</v>
      </c>
      <c r="C383" s="128">
        <v>20000</v>
      </c>
    </row>
    <row r="384" spans="1:3" x14ac:dyDescent="0.3">
      <c r="A384" s="222" t="s">
        <v>1785</v>
      </c>
      <c r="B384" s="222" t="s">
        <v>3260</v>
      </c>
      <c r="C384" s="222">
        <v>1805430</v>
      </c>
    </row>
    <row r="385" spans="1:3" x14ac:dyDescent="0.3">
      <c r="A385" s="128" t="s">
        <v>1785</v>
      </c>
      <c r="B385" s="128" t="s">
        <v>3261</v>
      </c>
      <c r="C385" s="128">
        <v>3698</v>
      </c>
    </row>
    <row r="386" spans="1:3" x14ac:dyDescent="0.3">
      <c r="A386" s="222" t="s">
        <v>1785</v>
      </c>
      <c r="B386" s="222" t="s">
        <v>194</v>
      </c>
      <c r="C386" s="222">
        <v>3144260</v>
      </c>
    </row>
    <row r="387" spans="1:3" x14ac:dyDescent="0.3">
      <c r="A387" s="128" t="s">
        <v>1785</v>
      </c>
      <c r="B387" s="128" t="s">
        <v>3262</v>
      </c>
      <c r="C387" s="128">
        <v>10000</v>
      </c>
    </row>
    <row r="388" spans="1:3" x14ac:dyDescent="0.3">
      <c r="A388" s="222" t="s">
        <v>1785</v>
      </c>
      <c r="B388" s="222" t="s">
        <v>3263</v>
      </c>
      <c r="C388" s="222">
        <v>10000</v>
      </c>
    </row>
    <row r="389" spans="1:3" x14ac:dyDescent="0.3">
      <c r="A389" s="128" t="s">
        <v>1785</v>
      </c>
      <c r="B389" s="128" t="s">
        <v>3264</v>
      </c>
      <c r="C389" s="128">
        <v>10000</v>
      </c>
    </row>
    <row r="390" spans="1:3" x14ac:dyDescent="0.3">
      <c r="A390" s="222" t="s">
        <v>1785</v>
      </c>
      <c r="B390" s="222" t="s">
        <v>3265</v>
      </c>
      <c r="C390" s="222">
        <v>4829100</v>
      </c>
    </row>
    <row r="391" spans="1:3" x14ac:dyDescent="0.3">
      <c r="A391" s="128" t="s">
        <v>1785</v>
      </c>
      <c r="B391" s="128" t="s">
        <v>3266</v>
      </c>
      <c r="C391" s="128">
        <v>10000</v>
      </c>
    </row>
    <row r="392" spans="1:3" x14ac:dyDescent="0.3">
      <c r="A392" s="222" t="s">
        <v>1785</v>
      </c>
      <c r="B392" s="222" t="s">
        <v>3267</v>
      </c>
      <c r="C392" s="222">
        <v>10000</v>
      </c>
    </row>
    <row r="393" spans="1:3" x14ac:dyDescent="0.3">
      <c r="A393" s="128" t="s">
        <v>1785</v>
      </c>
      <c r="B393" s="128" t="s">
        <v>3268</v>
      </c>
      <c r="C393" s="128">
        <v>10000</v>
      </c>
    </row>
    <row r="394" spans="1:3" x14ac:dyDescent="0.3">
      <c r="A394" s="222" t="s">
        <v>1785</v>
      </c>
      <c r="B394" s="222" t="s">
        <v>422</v>
      </c>
      <c r="C394" s="222">
        <v>1227000</v>
      </c>
    </row>
    <row r="395" spans="1:3" x14ac:dyDescent="0.3">
      <c r="A395" s="128" t="s">
        <v>1785</v>
      </c>
      <c r="B395" s="128" t="s">
        <v>3269</v>
      </c>
      <c r="C395" s="128">
        <v>10000</v>
      </c>
    </row>
    <row r="396" spans="1:3" x14ac:dyDescent="0.3">
      <c r="A396" s="222" t="s">
        <v>1785</v>
      </c>
      <c r="B396" s="222" t="s">
        <v>3270</v>
      </c>
      <c r="C396" s="222">
        <v>1995546</v>
      </c>
    </row>
    <row r="397" spans="1:3" x14ac:dyDescent="0.3">
      <c r="A397" s="128" t="s">
        <v>1785</v>
      </c>
      <c r="B397" s="128" t="s">
        <v>1835</v>
      </c>
      <c r="C397" s="128">
        <v>34022356</v>
      </c>
    </row>
    <row r="398" spans="1:3" x14ac:dyDescent="0.3">
      <c r="A398" s="128" t="s">
        <v>1785</v>
      </c>
      <c r="B398" s="128" t="s">
        <v>3271</v>
      </c>
      <c r="C398" s="128">
        <v>2000000</v>
      </c>
    </row>
    <row r="399" spans="1:3" x14ac:dyDescent="0.3">
      <c r="A399" s="222" t="s">
        <v>1785</v>
      </c>
      <c r="B399" s="222" t="s">
        <v>3272</v>
      </c>
      <c r="C399" s="222">
        <v>10000000</v>
      </c>
    </row>
    <row r="400" spans="1:3" x14ac:dyDescent="0.3">
      <c r="A400" s="128" t="s">
        <v>1785</v>
      </c>
      <c r="B400" s="128" t="s">
        <v>3273</v>
      </c>
      <c r="C400" s="128">
        <v>10000</v>
      </c>
    </row>
    <row r="401" spans="1:3" x14ac:dyDescent="0.3">
      <c r="A401" s="222" t="s">
        <v>1785</v>
      </c>
      <c r="B401" s="222" t="s">
        <v>371</v>
      </c>
      <c r="C401" s="222">
        <v>1094327</v>
      </c>
    </row>
    <row r="402" spans="1:3" x14ac:dyDescent="0.3">
      <c r="A402" s="128" t="s">
        <v>1785</v>
      </c>
      <c r="B402" s="128" t="s">
        <v>339</v>
      </c>
      <c r="C402" s="128">
        <v>2000000</v>
      </c>
    </row>
    <row r="403" spans="1:3" x14ac:dyDescent="0.3">
      <c r="A403" s="222" t="s">
        <v>1785</v>
      </c>
      <c r="B403" s="222" t="s">
        <v>1885</v>
      </c>
      <c r="C403" s="222">
        <v>326560</v>
      </c>
    </row>
    <row r="404" spans="1:3" x14ac:dyDescent="0.3">
      <c r="A404" s="128" t="s">
        <v>1785</v>
      </c>
      <c r="B404" s="128" t="s">
        <v>3274</v>
      </c>
      <c r="C404" s="128">
        <v>10000</v>
      </c>
    </row>
    <row r="405" spans="1:3" x14ac:dyDescent="0.3">
      <c r="A405" s="222" t="s">
        <v>1785</v>
      </c>
      <c r="B405" s="222" t="s">
        <v>518</v>
      </c>
      <c r="C405" s="222">
        <v>2000000</v>
      </c>
    </row>
    <row r="406" spans="1:3" x14ac:dyDescent="0.3">
      <c r="A406" s="128" t="s">
        <v>1785</v>
      </c>
      <c r="B406" s="128" t="s">
        <v>3275</v>
      </c>
      <c r="C406" s="128">
        <v>10000</v>
      </c>
    </row>
    <row r="407" spans="1:3" x14ac:dyDescent="0.3">
      <c r="A407" s="222" t="s">
        <v>1785</v>
      </c>
      <c r="B407" s="222" t="s">
        <v>197</v>
      </c>
      <c r="C407" s="222">
        <v>740119</v>
      </c>
    </row>
    <row r="408" spans="1:3" x14ac:dyDescent="0.3">
      <c r="A408" s="128" t="s">
        <v>1785</v>
      </c>
      <c r="B408" s="128" t="s">
        <v>3276</v>
      </c>
      <c r="C408" s="128">
        <v>3000000</v>
      </c>
    </row>
    <row r="409" spans="1:3" x14ac:dyDescent="0.3">
      <c r="A409" s="222" t="s">
        <v>1785</v>
      </c>
      <c r="B409" s="222" t="s">
        <v>3277</v>
      </c>
      <c r="C409" s="222">
        <v>1077676</v>
      </c>
    </row>
    <row r="410" spans="1:3" x14ac:dyDescent="0.3">
      <c r="A410" s="128" t="s">
        <v>1785</v>
      </c>
      <c r="B410" s="128" t="s">
        <v>3278</v>
      </c>
      <c r="C410" s="128">
        <v>520000</v>
      </c>
    </row>
    <row r="411" spans="1:3" x14ac:dyDescent="0.3">
      <c r="A411" s="222" t="s">
        <v>1785</v>
      </c>
      <c r="B411" s="222" t="s">
        <v>3279</v>
      </c>
      <c r="C411" s="222">
        <v>10000</v>
      </c>
    </row>
    <row r="412" spans="1:3" x14ac:dyDescent="0.3">
      <c r="A412" s="128" t="s">
        <v>1785</v>
      </c>
      <c r="B412" s="128" t="s">
        <v>3280</v>
      </c>
      <c r="C412" s="128">
        <v>10000</v>
      </c>
    </row>
    <row r="413" spans="1:3" x14ac:dyDescent="0.3">
      <c r="A413" s="222" t="s">
        <v>1785</v>
      </c>
      <c r="B413" s="222" t="s">
        <v>618</v>
      </c>
      <c r="C413" s="222">
        <v>20000</v>
      </c>
    </row>
    <row r="414" spans="1:3" x14ac:dyDescent="0.3">
      <c r="A414" s="128" t="s">
        <v>1785</v>
      </c>
      <c r="B414" s="128" t="s">
        <v>2450</v>
      </c>
      <c r="C414" s="128">
        <v>700800</v>
      </c>
    </row>
    <row r="415" spans="1:3" x14ac:dyDescent="0.3">
      <c r="A415" s="222" t="s">
        <v>1785</v>
      </c>
      <c r="B415" s="222" t="s">
        <v>3281</v>
      </c>
      <c r="C415" s="222">
        <v>20000</v>
      </c>
    </row>
    <row r="416" spans="1:3" x14ac:dyDescent="0.3">
      <c r="A416" s="128" t="s">
        <v>1785</v>
      </c>
      <c r="B416" s="128" t="s">
        <v>3282</v>
      </c>
      <c r="C416" s="128">
        <v>10000</v>
      </c>
    </row>
    <row r="417" spans="1:3" x14ac:dyDescent="0.3">
      <c r="A417" s="222" t="s">
        <v>1785</v>
      </c>
      <c r="B417" s="222" t="s">
        <v>3283</v>
      </c>
      <c r="C417" s="222">
        <v>20000</v>
      </c>
    </row>
    <row r="418" spans="1:3" x14ac:dyDescent="0.3">
      <c r="A418" s="128" t="s">
        <v>1785</v>
      </c>
      <c r="B418" s="128" t="s">
        <v>522</v>
      </c>
      <c r="C418" s="128">
        <v>4000000</v>
      </c>
    </row>
    <row r="419" spans="1:3" x14ac:dyDescent="0.3">
      <c r="A419" s="222" t="s">
        <v>1785</v>
      </c>
      <c r="B419" s="222" t="s">
        <v>280</v>
      </c>
      <c r="C419" s="222">
        <v>2076308</v>
      </c>
    </row>
    <row r="420" spans="1:3" x14ac:dyDescent="0.3">
      <c r="A420" s="128" t="s">
        <v>1785</v>
      </c>
      <c r="B420" s="128" t="s">
        <v>289</v>
      </c>
      <c r="C420" s="128">
        <v>4900000</v>
      </c>
    </row>
    <row r="421" spans="1:3" x14ac:dyDescent="0.3">
      <c r="A421" s="222" t="s">
        <v>1785</v>
      </c>
      <c r="B421" s="222" t="s">
        <v>308</v>
      </c>
      <c r="C421" s="222">
        <v>20000</v>
      </c>
    </row>
    <row r="422" spans="1:3" x14ac:dyDescent="0.3">
      <c r="A422" s="128" t="s">
        <v>1785</v>
      </c>
      <c r="B422" s="128" t="s">
        <v>3284</v>
      </c>
      <c r="C422" s="128">
        <v>10000</v>
      </c>
    </row>
    <row r="423" spans="1:3" x14ac:dyDescent="0.3">
      <c r="A423" s="222" t="s">
        <v>1785</v>
      </c>
      <c r="B423" s="222" t="s">
        <v>3285</v>
      </c>
      <c r="C423" s="222">
        <v>116900</v>
      </c>
    </row>
    <row r="424" spans="1:3" x14ac:dyDescent="0.3">
      <c r="A424" s="128" t="s">
        <v>1785</v>
      </c>
      <c r="B424" s="128" t="s">
        <v>3286</v>
      </c>
      <c r="C424" s="128">
        <v>415949</v>
      </c>
    </row>
    <row r="425" spans="1:3" x14ac:dyDescent="0.3">
      <c r="A425" s="222" t="s">
        <v>1785</v>
      </c>
      <c r="B425" s="222" t="s">
        <v>3287</v>
      </c>
      <c r="C425" s="222">
        <v>6993139</v>
      </c>
    </row>
    <row r="426" spans="1:3" x14ac:dyDescent="0.3">
      <c r="A426" s="128" t="s">
        <v>1785</v>
      </c>
      <c r="B426" s="128" t="s">
        <v>332</v>
      </c>
      <c r="C426" s="128">
        <v>2147521</v>
      </c>
    </row>
    <row r="427" spans="1:3" x14ac:dyDescent="0.3">
      <c r="A427" s="222" t="s">
        <v>1785</v>
      </c>
      <c r="B427" s="222" t="s">
        <v>3288</v>
      </c>
      <c r="C427" s="222">
        <v>10000</v>
      </c>
    </row>
    <row r="428" spans="1:3" x14ac:dyDescent="0.3">
      <c r="A428" s="128" t="s">
        <v>1785</v>
      </c>
      <c r="B428" s="128" t="s">
        <v>2067</v>
      </c>
      <c r="C428" s="128">
        <v>10000</v>
      </c>
    </row>
    <row r="429" spans="1:3" x14ac:dyDescent="0.3">
      <c r="A429" s="222" t="s">
        <v>1785</v>
      </c>
      <c r="B429" s="222" t="s">
        <v>431</v>
      </c>
      <c r="C429" s="222">
        <v>300000</v>
      </c>
    </row>
    <row r="430" spans="1:3" x14ac:dyDescent="0.3">
      <c r="A430" s="222" t="s">
        <v>1785</v>
      </c>
      <c r="B430" s="222" t="s">
        <v>1837</v>
      </c>
      <c r="C430" s="222">
        <v>13285754</v>
      </c>
    </row>
    <row r="431" spans="1:3" x14ac:dyDescent="0.3">
      <c r="A431" s="128" t="s">
        <v>1785</v>
      </c>
      <c r="B431" s="128" t="s">
        <v>3289</v>
      </c>
      <c r="C431" s="128">
        <v>3448087</v>
      </c>
    </row>
    <row r="432" spans="1:3" x14ac:dyDescent="0.3">
      <c r="A432" s="222" t="s">
        <v>1785</v>
      </c>
      <c r="B432" s="222" t="s">
        <v>3290</v>
      </c>
      <c r="C432" s="222">
        <v>10000</v>
      </c>
    </row>
    <row r="433" spans="1:3" x14ac:dyDescent="0.3">
      <c r="A433" s="128" t="s">
        <v>1785</v>
      </c>
      <c r="B433" s="128" t="s">
        <v>418</v>
      </c>
      <c r="C433" s="128">
        <v>249800</v>
      </c>
    </row>
    <row r="434" spans="1:3" x14ac:dyDescent="0.3">
      <c r="A434" s="222" t="s">
        <v>1785</v>
      </c>
      <c r="B434" s="222" t="s">
        <v>3291</v>
      </c>
      <c r="C434" s="222">
        <v>20000</v>
      </c>
    </row>
    <row r="435" spans="1:3" x14ac:dyDescent="0.3">
      <c r="A435" s="128" t="s">
        <v>1785</v>
      </c>
      <c r="B435" s="128" t="s">
        <v>3292</v>
      </c>
      <c r="C435" s="128">
        <v>9725056</v>
      </c>
    </row>
    <row r="436" spans="1:3" x14ac:dyDescent="0.3">
      <c r="A436" s="222" t="s">
        <v>1785</v>
      </c>
      <c r="B436" s="222" t="s">
        <v>3293</v>
      </c>
      <c r="C436" s="222">
        <v>10000</v>
      </c>
    </row>
    <row r="437" spans="1:3" x14ac:dyDescent="0.3">
      <c r="A437" s="128" t="s">
        <v>1785</v>
      </c>
      <c r="B437" s="128" t="s">
        <v>269</v>
      </c>
      <c r="C437" s="128">
        <v>914673</v>
      </c>
    </row>
    <row r="438" spans="1:3" x14ac:dyDescent="0.3">
      <c r="A438" s="222" t="s">
        <v>1785</v>
      </c>
      <c r="B438" s="222" t="s">
        <v>1838</v>
      </c>
      <c r="C438" s="222">
        <v>10457106</v>
      </c>
    </row>
    <row r="439" spans="1:3" x14ac:dyDescent="0.3">
      <c r="A439" s="128" t="s">
        <v>1785</v>
      </c>
      <c r="B439" s="128" t="s">
        <v>3294</v>
      </c>
      <c r="C439" s="128">
        <v>3914596</v>
      </c>
    </row>
    <row r="440" spans="1:3" x14ac:dyDescent="0.3">
      <c r="A440" s="222" t="s">
        <v>1785</v>
      </c>
      <c r="B440" s="222" t="s">
        <v>3295</v>
      </c>
      <c r="C440" s="222">
        <v>20000</v>
      </c>
    </row>
    <row r="441" spans="1:3" x14ac:dyDescent="0.3">
      <c r="A441" s="128" t="s">
        <v>1785</v>
      </c>
      <c r="B441" s="128" t="s">
        <v>3296</v>
      </c>
      <c r="C441" s="128">
        <v>40000</v>
      </c>
    </row>
    <row r="442" spans="1:3" x14ac:dyDescent="0.3">
      <c r="A442" s="222" t="s">
        <v>1785</v>
      </c>
      <c r="B442" s="222" t="s">
        <v>1839</v>
      </c>
      <c r="C442" s="222">
        <v>4333175</v>
      </c>
    </row>
    <row r="443" spans="1:3" x14ac:dyDescent="0.3">
      <c r="A443" s="128" t="s">
        <v>1785</v>
      </c>
      <c r="B443" s="128" t="s">
        <v>3297</v>
      </c>
      <c r="C443" s="128">
        <v>3000000</v>
      </c>
    </row>
    <row r="444" spans="1:3" x14ac:dyDescent="0.3">
      <c r="A444" s="222" t="s">
        <v>1785</v>
      </c>
      <c r="B444" s="222" t="s">
        <v>3298</v>
      </c>
      <c r="C444" s="222">
        <v>10000</v>
      </c>
    </row>
    <row r="445" spans="1:3" x14ac:dyDescent="0.3">
      <c r="A445" s="128" t="s">
        <v>1785</v>
      </c>
      <c r="B445" s="128" t="s">
        <v>3299</v>
      </c>
      <c r="C445" s="128">
        <v>4459779</v>
      </c>
    </row>
    <row r="446" spans="1:3" x14ac:dyDescent="0.3">
      <c r="A446" s="222" t="s">
        <v>1785</v>
      </c>
      <c r="B446" s="222" t="s">
        <v>3300</v>
      </c>
      <c r="C446" s="222">
        <v>20000</v>
      </c>
    </row>
    <row r="447" spans="1:3" x14ac:dyDescent="0.3">
      <c r="A447" s="128" t="s">
        <v>1785</v>
      </c>
      <c r="B447" s="128" t="s">
        <v>299</v>
      </c>
      <c r="C447" s="128">
        <v>1467139</v>
      </c>
    </row>
    <row r="448" spans="1:3" x14ac:dyDescent="0.3">
      <c r="A448" s="222" t="s">
        <v>1785</v>
      </c>
      <c r="B448" s="222" t="s">
        <v>3301</v>
      </c>
      <c r="C448" s="222">
        <v>10000</v>
      </c>
    </row>
    <row r="449" spans="1:3" x14ac:dyDescent="0.3">
      <c r="A449" s="128" t="s">
        <v>1785</v>
      </c>
      <c r="B449" s="128" t="s">
        <v>3302</v>
      </c>
      <c r="C449" s="128">
        <v>5000000</v>
      </c>
    </row>
    <row r="450" spans="1:3" x14ac:dyDescent="0.3">
      <c r="A450" s="222" t="s">
        <v>1785</v>
      </c>
      <c r="B450" s="222" t="s">
        <v>3303</v>
      </c>
      <c r="C450" s="222">
        <v>10000</v>
      </c>
    </row>
    <row r="451" spans="1:3" x14ac:dyDescent="0.3">
      <c r="A451" s="222" t="s">
        <v>1785</v>
      </c>
      <c r="B451" s="222" t="s">
        <v>3304</v>
      </c>
      <c r="C451" s="222">
        <v>10000</v>
      </c>
    </row>
    <row r="452" spans="1:3" x14ac:dyDescent="0.3">
      <c r="A452" s="128" t="s">
        <v>1785</v>
      </c>
      <c r="B452" s="128" t="s">
        <v>2988</v>
      </c>
      <c r="C452" s="128">
        <v>3625209</v>
      </c>
    </row>
    <row r="453" spans="1:3" x14ac:dyDescent="0.3">
      <c r="A453" s="222" t="s">
        <v>1785</v>
      </c>
      <c r="B453" s="222" t="s">
        <v>3305</v>
      </c>
      <c r="C453" s="222">
        <v>2000000</v>
      </c>
    </row>
    <row r="454" spans="1:3" x14ac:dyDescent="0.3">
      <c r="A454" s="128" t="s">
        <v>1785</v>
      </c>
      <c r="B454" s="128" t="s">
        <v>3306</v>
      </c>
      <c r="C454" s="128">
        <v>710985</v>
      </c>
    </row>
    <row r="455" spans="1:3" x14ac:dyDescent="0.3">
      <c r="A455" s="222" t="s">
        <v>1785</v>
      </c>
      <c r="B455" s="222" t="s">
        <v>3307</v>
      </c>
      <c r="C455" s="222">
        <v>4580972</v>
      </c>
    </row>
    <row r="456" spans="1:3" x14ac:dyDescent="0.3">
      <c r="A456" s="128" t="s">
        <v>1785</v>
      </c>
      <c r="B456" s="128" t="s">
        <v>3308</v>
      </c>
      <c r="C456" s="128">
        <v>40000</v>
      </c>
    </row>
    <row r="457" spans="1:3" x14ac:dyDescent="0.3">
      <c r="A457" s="222" t="s">
        <v>1785</v>
      </c>
      <c r="B457" s="222" t="s">
        <v>3309</v>
      </c>
      <c r="C457" s="222">
        <v>10000</v>
      </c>
    </row>
    <row r="458" spans="1:3" x14ac:dyDescent="0.3">
      <c r="A458" s="128" t="s">
        <v>1785</v>
      </c>
      <c r="B458" s="128" t="s">
        <v>3310</v>
      </c>
      <c r="C458" s="128">
        <v>5000000</v>
      </c>
    </row>
    <row r="459" spans="1:3" x14ac:dyDescent="0.3">
      <c r="A459" s="222" t="s">
        <v>1785</v>
      </c>
      <c r="B459" s="222" t="s">
        <v>3311</v>
      </c>
      <c r="C459" s="222">
        <v>10000</v>
      </c>
    </row>
    <row r="460" spans="1:3" x14ac:dyDescent="0.3">
      <c r="A460" s="128" t="s">
        <v>1785</v>
      </c>
      <c r="B460" s="128" t="s">
        <v>157</v>
      </c>
      <c r="C460" s="128">
        <v>11107669</v>
      </c>
    </row>
    <row r="461" spans="1:3" x14ac:dyDescent="0.3">
      <c r="A461" s="222" t="s">
        <v>1785</v>
      </c>
      <c r="B461" s="222" t="s">
        <v>2989</v>
      </c>
      <c r="C461" s="222">
        <v>30000</v>
      </c>
    </row>
    <row r="462" spans="1:3" x14ac:dyDescent="0.3">
      <c r="A462" s="128" t="s">
        <v>1785</v>
      </c>
      <c r="B462" s="128" t="s">
        <v>3312</v>
      </c>
      <c r="C462" s="128">
        <v>70000</v>
      </c>
    </row>
    <row r="463" spans="1:3" x14ac:dyDescent="0.3">
      <c r="A463" s="222" t="s">
        <v>1785</v>
      </c>
      <c r="B463" s="222" t="s">
        <v>3313</v>
      </c>
      <c r="C463" s="222">
        <v>10000</v>
      </c>
    </row>
    <row r="464" spans="1:3" x14ac:dyDescent="0.3">
      <c r="A464" s="128" t="s">
        <v>1785</v>
      </c>
      <c r="B464" s="128" t="s">
        <v>3314</v>
      </c>
      <c r="C464" s="128">
        <v>10000</v>
      </c>
    </row>
    <row r="465" spans="1:3" x14ac:dyDescent="0.3">
      <c r="A465" s="222" t="s">
        <v>1785</v>
      </c>
      <c r="B465" s="222" t="s">
        <v>3315</v>
      </c>
      <c r="C465" s="222">
        <v>10000</v>
      </c>
    </row>
    <row r="466" spans="1:3" x14ac:dyDescent="0.3">
      <c r="A466" s="128" t="s">
        <v>1785</v>
      </c>
      <c r="B466" s="128" t="s">
        <v>2990</v>
      </c>
      <c r="C466" s="128">
        <v>241815</v>
      </c>
    </row>
    <row r="467" spans="1:3" x14ac:dyDescent="0.3">
      <c r="A467" s="222" t="s">
        <v>1785</v>
      </c>
      <c r="B467" s="222" t="s">
        <v>202</v>
      </c>
      <c r="C467" s="222">
        <v>840552</v>
      </c>
    </row>
    <row r="468" spans="1:3" x14ac:dyDescent="0.3">
      <c r="A468" s="128" t="s">
        <v>1785</v>
      </c>
      <c r="B468" s="128" t="s">
        <v>3316</v>
      </c>
      <c r="C468" s="128">
        <v>2000000</v>
      </c>
    </row>
    <row r="469" spans="1:3" x14ac:dyDescent="0.3">
      <c r="A469" s="222" t="s">
        <v>1785</v>
      </c>
      <c r="B469" s="222" t="s">
        <v>1841</v>
      </c>
      <c r="C469" s="222">
        <v>45166511</v>
      </c>
    </row>
    <row r="470" spans="1:3" x14ac:dyDescent="0.3">
      <c r="A470" s="128" t="s">
        <v>1785</v>
      </c>
      <c r="B470" s="128" t="s">
        <v>3317</v>
      </c>
      <c r="C470" s="128">
        <v>7000000</v>
      </c>
    </row>
    <row r="471" spans="1:3" x14ac:dyDescent="0.3">
      <c r="A471" s="222" t="s">
        <v>1785</v>
      </c>
      <c r="B471" s="222" t="s">
        <v>3318</v>
      </c>
      <c r="C471" s="222">
        <v>5332409</v>
      </c>
    </row>
    <row r="472" spans="1:3" x14ac:dyDescent="0.3">
      <c r="A472" s="128" t="s">
        <v>1785</v>
      </c>
      <c r="B472" s="128" t="s">
        <v>3319</v>
      </c>
      <c r="C472" s="128">
        <v>10000</v>
      </c>
    </row>
    <row r="473" spans="1:3" x14ac:dyDescent="0.3">
      <c r="A473" s="222" t="s">
        <v>1785</v>
      </c>
      <c r="B473" s="222" t="s">
        <v>3320</v>
      </c>
      <c r="C473" s="222">
        <v>6796500</v>
      </c>
    </row>
    <row r="474" spans="1:3" x14ac:dyDescent="0.3">
      <c r="A474" s="128" t="s">
        <v>1785</v>
      </c>
      <c r="B474" s="128" t="s">
        <v>1842</v>
      </c>
      <c r="C474" s="128">
        <v>3941435</v>
      </c>
    </row>
    <row r="475" spans="1:3" x14ac:dyDescent="0.3">
      <c r="A475" s="222" t="s">
        <v>1785</v>
      </c>
      <c r="B475" s="222" t="s">
        <v>1843</v>
      </c>
      <c r="C475" s="222">
        <v>130000</v>
      </c>
    </row>
    <row r="476" spans="1:3" x14ac:dyDescent="0.3">
      <c r="A476" s="128" t="s">
        <v>1785</v>
      </c>
      <c r="B476" s="128" t="s">
        <v>3321</v>
      </c>
      <c r="C476" s="128">
        <v>4000000</v>
      </c>
    </row>
    <row r="477" spans="1:3" x14ac:dyDescent="0.3">
      <c r="A477" s="222" t="s">
        <v>1785</v>
      </c>
      <c r="B477" s="222" t="s">
        <v>3322</v>
      </c>
      <c r="C477" s="222">
        <v>10000</v>
      </c>
    </row>
    <row r="478" spans="1:3" x14ac:dyDescent="0.3">
      <c r="A478" s="128" t="s">
        <v>1785</v>
      </c>
      <c r="B478" s="128" t="s">
        <v>1844</v>
      </c>
      <c r="C478" s="128">
        <v>562408038</v>
      </c>
    </row>
    <row r="479" spans="1:3" x14ac:dyDescent="0.3">
      <c r="A479" s="222" t="s">
        <v>1785</v>
      </c>
      <c r="B479" s="222" t="s">
        <v>3323</v>
      </c>
      <c r="C479" s="222">
        <v>20987056</v>
      </c>
    </row>
    <row r="480" spans="1:3" x14ac:dyDescent="0.3">
      <c r="A480" s="128" t="s">
        <v>1785</v>
      </c>
      <c r="B480" s="128" t="s">
        <v>3324</v>
      </c>
      <c r="C480" s="128">
        <v>10000</v>
      </c>
    </row>
    <row r="481" spans="1:3" x14ac:dyDescent="0.3">
      <c r="A481" s="222" t="s">
        <v>1785</v>
      </c>
      <c r="B481" s="222" t="s">
        <v>3325</v>
      </c>
      <c r="C481" s="222">
        <v>10000000</v>
      </c>
    </row>
    <row r="482" spans="1:3" x14ac:dyDescent="0.3">
      <c r="A482" s="128" t="s">
        <v>1785</v>
      </c>
      <c r="B482" s="128" t="s">
        <v>3326</v>
      </c>
      <c r="C482" s="128">
        <v>38553449</v>
      </c>
    </row>
    <row r="483" spans="1:3" x14ac:dyDescent="0.3">
      <c r="A483" s="222" t="s">
        <v>1785</v>
      </c>
      <c r="B483" s="222" t="s">
        <v>292</v>
      </c>
      <c r="C483" s="222">
        <v>2148195</v>
      </c>
    </row>
    <row r="484" spans="1:3" x14ac:dyDescent="0.3">
      <c r="A484" s="128" t="s">
        <v>1785</v>
      </c>
      <c r="B484" s="128" t="s">
        <v>2991</v>
      </c>
      <c r="C484" s="128">
        <v>998184</v>
      </c>
    </row>
    <row r="485" spans="1:3" x14ac:dyDescent="0.3">
      <c r="A485" s="222" t="s">
        <v>1785</v>
      </c>
      <c r="B485" s="222" t="s">
        <v>2992</v>
      </c>
      <c r="C485" s="222">
        <v>7113</v>
      </c>
    </row>
    <row r="486" spans="1:3" x14ac:dyDescent="0.3">
      <c r="A486" s="128" t="s">
        <v>1785</v>
      </c>
      <c r="B486" s="128" t="s">
        <v>3327</v>
      </c>
      <c r="C486" s="128">
        <v>24597418</v>
      </c>
    </row>
    <row r="487" spans="1:3" x14ac:dyDescent="0.3">
      <c r="A487" s="222" t="s">
        <v>1785</v>
      </c>
      <c r="B487" s="222" t="s">
        <v>3328</v>
      </c>
      <c r="C487" s="222">
        <v>10000</v>
      </c>
    </row>
    <row r="488" spans="1:3" x14ac:dyDescent="0.3">
      <c r="A488" s="128" t="s">
        <v>1785</v>
      </c>
      <c r="B488" s="128" t="s">
        <v>3329</v>
      </c>
      <c r="C488" s="128">
        <v>4000000</v>
      </c>
    </row>
    <row r="489" spans="1:3" x14ac:dyDescent="0.3">
      <c r="A489" s="222" t="s">
        <v>1785</v>
      </c>
      <c r="B489" s="222" t="s">
        <v>3330</v>
      </c>
      <c r="C489" s="222">
        <v>10000</v>
      </c>
    </row>
    <row r="490" spans="1:3" x14ac:dyDescent="0.3">
      <c r="A490" s="128" t="s">
        <v>1785</v>
      </c>
      <c r="B490" s="128" t="s">
        <v>2993</v>
      </c>
      <c r="C490" s="128">
        <v>45000</v>
      </c>
    </row>
    <row r="491" spans="1:3" x14ac:dyDescent="0.3">
      <c r="A491" s="222" t="s">
        <v>1785</v>
      </c>
      <c r="B491" s="222" t="s">
        <v>2994</v>
      </c>
      <c r="C491" s="222">
        <v>1214179</v>
      </c>
    </row>
    <row r="492" spans="1:3" x14ac:dyDescent="0.3">
      <c r="A492" s="128" t="s">
        <v>1785</v>
      </c>
      <c r="B492" s="128" t="s">
        <v>3331</v>
      </c>
      <c r="C492" s="128">
        <v>2815381</v>
      </c>
    </row>
    <row r="493" spans="1:3" x14ac:dyDescent="0.3">
      <c r="A493" s="222" t="s">
        <v>1785</v>
      </c>
      <c r="B493" s="222" t="s">
        <v>200</v>
      </c>
      <c r="C493" s="222">
        <v>4311600</v>
      </c>
    </row>
    <row r="494" spans="1:3" x14ac:dyDescent="0.3">
      <c r="A494" s="128" t="s">
        <v>1785</v>
      </c>
      <c r="B494" s="128" t="s">
        <v>3332</v>
      </c>
      <c r="C494" s="128">
        <v>10000</v>
      </c>
    </row>
    <row r="495" spans="1:3" x14ac:dyDescent="0.3">
      <c r="A495" s="222" t="s">
        <v>1785</v>
      </c>
      <c r="B495" s="222" t="s">
        <v>3333</v>
      </c>
      <c r="C495" s="222">
        <v>1133880</v>
      </c>
    </row>
    <row r="496" spans="1:3" x14ac:dyDescent="0.3">
      <c r="A496" s="128" t="s">
        <v>1785</v>
      </c>
      <c r="B496" s="128" t="s">
        <v>290</v>
      </c>
      <c r="C496" s="128">
        <v>4337911</v>
      </c>
    </row>
    <row r="497" spans="1:3" x14ac:dyDescent="0.3">
      <c r="A497" s="222" t="s">
        <v>1785</v>
      </c>
      <c r="B497" s="222" t="s">
        <v>3334</v>
      </c>
      <c r="C497" s="222">
        <v>30000</v>
      </c>
    </row>
    <row r="498" spans="1:3" x14ac:dyDescent="0.3">
      <c r="A498" s="128" t="s">
        <v>1785</v>
      </c>
      <c r="B498" s="128" t="s">
        <v>1845</v>
      </c>
      <c r="C498" s="128">
        <v>1077065</v>
      </c>
    </row>
    <row r="499" spans="1:3" x14ac:dyDescent="0.3">
      <c r="A499" s="222" t="s">
        <v>1785</v>
      </c>
      <c r="B499" s="222" t="s">
        <v>144</v>
      </c>
      <c r="C499" s="222">
        <v>9749745</v>
      </c>
    </row>
    <row r="500" spans="1:3" x14ac:dyDescent="0.3">
      <c r="A500" s="128" t="s">
        <v>1785</v>
      </c>
      <c r="B500" s="128" t="s">
        <v>3335</v>
      </c>
      <c r="C500" s="128">
        <v>10000</v>
      </c>
    </row>
    <row r="501" spans="1:3" x14ac:dyDescent="0.3">
      <c r="A501" s="222" t="s">
        <v>1785</v>
      </c>
      <c r="B501" s="222" t="s">
        <v>3336</v>
      </c>
      <c r="C501" s="222">
        <v>20000</v>
      </c>
    </row>
    <row r="502" spans="1:3" x14ac:dyDescent="0.3">
      <c r="A502" s="128" t="s">
        <v>1785</v>
      </c>
      <c r="B502" s="128" t="s">
        <v>2995</v>
      </c>
      <c r="C502" s="128">
        <v>110118537</v>
      </c>
    </row>
    <row r="503" spans="1:3" x14ac:dyDescent="0.3">
      <c r="A503" s="222" t="s">
        <v>1785</v>
      </c>
      <c r="B503" s="222" t="s">
        <v>78</v>
      </c>
      <c r="C503" s="222">
        <v>6316133</v>
      </c>
    </row>
    <row r="504" spans="1:3" x14ac:dyDescent="0.3">
      <c r="A504" s="128" t="s">
        <v>1785</v>
      </c>
      <c r="B504" s="128" t="s">
        <v>3337</v>
      </c>
      <c r="C504" s="128">
        <v>10000</v>
      </c>
    </row>
    <row r="505" spans="1:3" x14ac:dyDescent="0.3">
      <c r="A505" s="222" t="s">
        <v>1785</v>
      </c>
      <c r="B505" s="222" t="s">
        <v>593</v>
      </c>
      <c r="C505" s="222">
        <v>2000000</v>
      </c>
    </row>
    <row r="506" spans="1:3" x14ac:dyDescent="0.3">
      <c r="A506" s="128" t="s">
        <v>1785</v>
      </c>
      <c r="B506" s="128" t="s">
        <v>3338</v>
      </c>
      <c r="C506" s="128">
        <v>10000</v>
      </c>
    </row>
    <row r="507" spans="1:3" x14ac:dyDescent="0.3">
      <c r="A507" s="222" t="s">
        <v>1785</v>
      </c>
      <c r="B507" s="222" t="s">
        <v>531</v>
      </c>
      <c r="C507" s="222">
        <v>2010000</v>
      </c>
    </row>
    <row r="508" spans="1:3" x14ac:dyDescent="0.3">
      <c r="A508" s="128" t="s">
        <v>1785</v>
      </c>
      <c r="B508" s="128" t="s">
        <v>3339</v>
      </c>
      <c r="C508" s="128">
        <v>363637</v>
      </c>
    </row>
    <row r="509" spans="1:3" x14ac:dyDescent="0.3">
      <c r="A509" s="222" t="s">
        <v>1785</v>
      </c>
      <c r="B509" s="222" t="s">
        <v>3340</v>
      </c>
      <c r="C509" s="222">
        <v>18594235</v>
      </c>
    </row>
    <row r="510" spans="1:3" x14ac:dyDescent="0.3">
      <c r="A510" s="128" t="s">
        <v>1785</v>
      </c>
      <c r="B510" s="128" t="s">
        <v>3341</v>
      </c>
      <c r="C510" s="128">
        <v>10000</v>
      </c>
    </row>
    <row r="511" spans="1:3" x14ac:dyDescent="0.3">
      <c r="A511" s="222" t="s">
        <v>1785</v>
      </c>
      <c r="B511" s="222" t="s">
        <v>3342</v>
      </c>
      <c r="C511" s="222">
        <v>7374951</v>
      </c>
    </row>
    <row r="512" spans="1:3" x14ac:dyDescent="0.3">
      <c r="A512" s="128" t="s">
        <v>1785</v>
      </c>
      <c r="B512" s="128" t="s">
        <v>642</v>
      </c>
      <c r="C512" s="128">
        <v>10000</v>
      </c>
    </row>
    <row r="513" spans="1:3" x14ac:dyDescent="0.3">
      <c r="A513" s="222" t="s">
        <v>1785</v>
      </c>
      <c r="B513" s="222" t="s">
        <v>305</v>
      </c>
      <c r="C513" s="222">
        <v>4145469</v>
      </c>
    </row>
    <row r="514" spans="1:3" x14ac:dyDescent="0.3">
      <c r="A514" s="128" t="s">
        <v>1785</v>
      </c>
      <c r="B514" s="128" t="s">
        <v>3343</v>
      </c>
      <c r="C514" s="128">
        <v>11008585</v>
      </c>
    </row>
    <row r="515" spans="1:3" x14ac:dyDescent="0.3">
      <c r="A515" s="222" t="s">
        <v>1785</v>
      </c>
      <c r="B515" s="222" t="s">
        <v>3344</v>
      </c>
      <c r="C515" s="222">
        <v>4000000</v>
      </c>
    </row>
    <row r="516" spans="1:3" x14ac:dyDescent="0.3">
      <c r="A516" s="128" t="s">
        <v>1785</v>
      </c>
      <c r="B516" s="128" t="s">
        <v>3345</v>
      </c>
      <c r="C516" s="128">
        <v>20000</v>
      </c>
    </row>
    <row r="517" spans="1:3" x14ac:dyDescent="0.3">
      <c r="A517" s="222" t="s">
        <v>1785</v>
      </c>
      <c r="B517" s="222" t="s">
        <v>3346</v>
      </c>
      <c r="C517" s="222">
        <v>10000</v>
      </c>
    </row>
    <row r="518" spans="1:3" x14ac:dyDescent="0.3">
      <c r="A518" s="128" t="s">
        <v>1785</v>
      </c>
      <c r="B518" s="128" t="s">
        <v>3347</v>
      </c>
      <c r="C518" s="128">
        <v>10000</v>
      </c>
    </row>
    <row r="519" spans="1:3" x14ac:dyDescent="0.3">
      <c r="A519" s="222" t="s">
        <v>1785</v>
      </c>
      <c r="B519" s="222" t="s">
        <v>3348</v>
      </c>
      <c r="C519" s="222">
        <v>1500000</v>
      </c>
    </row>
    <row r="520" spans="1:3" x14ac:dyDescent="0.3">
      <c r="A520" s="128" t="s">
        <v>1785</v>
      </c>
      <c r="B520" s="128" t="s">
        <v>3349</v>
      </c>
      <c r="C520" s="128">
        <v>20000</v>
      </c>
    </row>
    <row r="521" spans="1:3" x14ac:dyDescent="0.3">
      <c r="A521" s="222" t="s">
        <v>1785</v>
      </c>
      <c r="B521" s="222" t="s">
        <v>102</v>
      </c>
      <c r="C521" s="222">
        <v>133752679</v>
      </c>
    </row>
    <row r="522" spans="1:3" x14ac:dyDescent="0.3">
      <c r="A522" s="128" t="s">
        <v>1785</v>
      </c>
      <c r="B522" s="128" t="s">
        <v>2672</v>
      </c>
      <c r="C522" s="128">
        <v>1458157</v>
      </c>
    </row>
    <row r="523" spans="1:3" x14ac:dyDescent="0.3">
      <c r="A523" s="222" t="s">
        <v>1785</v>
      </c>
      <c r="B523" s="222" t="s">
        <v>3350</v>
      </c>
      <c r="C523" s="222">
        <v>10000</v>
      </c>
    </row>
    <row r="524" spans="1:3" x14ac:dyDescent="0.3">
      <c r="A524" s="128" t="s">
        <v>1785</v>
      </c>
      <c r="B524" s="128" t="s">
        <v>2996</v>
      </c>
      <c r="C524" s="128">
        <v>88104</v>
      </c>
    </row>
    <row r="525" spans="1:3" x14ac:dyDescent="0.3">
      <c r="A525" s="222" t="s">
        <v>1785</v>
      </c>
      <c r="B525" s="222" t="s">
        <v>3351</v>
      </c>
      <c r="C525" s="222">
        <v>20000</v>
      </c>
    </row>
    <row r="526" spans="1:3" x14ac:dyDescent="0.3">
      <c r="A526" s="128" t="s">
        <v>1785</v>
      </c>
      <c r="B526" s="128" t="s">
        <v>3352</v>
      </c>
      <c r="C526" s="128">
        <v>3379716</v>
      </c>
    </row>
    <row r="527" spans="1:3" x14ac:dyDescent="0.3">
      <c r="A527" s="222" t="s">
        <v>1785</v>
      </c>
      <c r="B527" s="222" t="s">
        <v>3353</v>
      </c>
      <c r="C527" s="222">
        <v>2000000</v>
      </c>
    </row>
    <row r="528" spans="1:3" x14ac:dyDescent="0.3">
      <c r="A528" s="128" t="s">
        <v>1785</v>
      </c>
      <c r="B528" s="128" t="s">
        <v>1847</v>
      </c>
      <c r="C528" s="128">
        <v>3520187</v>
      </c>
    </row>
    <row r="529" spans="1:3" x14ac:dyDescent="0.3">
      <c r="A529" s="222" t="s">
        <v>1785</v>
      </c>
      <c r="B529" s="222" t="s">
        <v>3354</v>
      </c>
      <c r="C529" s="222">
        <v>2000000</v>
      </c>
    </row>
    <row r="530" spans="1:3" ht="27" x14ac:dyDescent="0.3">
      <c r="A530" s="128" t="s">
        <v>1785</v>
      </c>
      <c r="B530" s="128" t="s">
        <v>3355</v>
      </c>
      <c r="C530" s="128">
        <v>200000</v>
      </c>
    </row>
    <row r="531" spans="1:3" x14ac:dyDescent="0.3">
      <c r="A531" s="222" t="s">
        <v>1785</v>
      </c>
      <c r="B531" s="222" t="s">
        <v>3356</v>
      </c>
      <c r="C531" s="222">
        <v>10000</v>
      </c>
    </row>
    <row r="532" spans="1:3" x14ac:dyDescent="0.3">
      <c r="A532" s="128" t="s">
        <v>1785</v>
      </c>
      <c r="B532" s="128" t="s">
        <v>3357</v>
      </c>
      <c r="C532" s="128">
        <v>10000</v>
      </c>
    </row>
    <row r="533" spans="1:3" x14ac:dyDescent="0.3">
      <c r="A533" s="222" t="s">
        <v>1785</v>
      </c>
      <c r="B533" s="222" t="s">
        <v>3358</v>
      </c>
      <c r="C533" s="222">
        <v>5000000</v>
      </c>
    </row>
    <row r="534" spans="1:3" x14ac:dyDescent="0.3">
      <c r="A534" s="128" t="s">
        <v>1785</v>
      </c>
      <c r="B534" s="128" t="s">
        <v>3359</v>
      </c>
      <c r="C534" s="128">
        <v>10000</v>
      </c>
    </row>
    <row r="535" spans="1:3" x14ac:dyDescent="0.3">
      <c r="A535" s="222" t="s">
        <v>1785</v>
      </c>
      <c r="B535" s="222" t="s">
        <v>3360</v>
      </c>
      <c r="C535" s="222">
        <v>5000000</v>
      </c>
    </row>
    <row r="536" spans="1:3" x14ac:dyDescent="0.3">
      <c r="A536" s="128" t="s">
        <v>1785</v>
      </c>
      <c r="B536" s="128" t="s">
        <v>3361</v>
      </c>
      <c r="C536" s="128">
        <v>20000</v>
      </c>
    </row>
    <row r="537" spans="1:3" x14ac:dyDescent="0.3">
      <c r="A537" s="222" t="s">
        <v>1785</v>
      </c>
      <c r="B537" s="222" t="s">
        <v>2997</v>
      </c>
      <c r="C537" s="222">
        <v>388100</v>
      </c>
    </row>
    <row r="538" spans="1:3" x14ac:dyDescent="0.3">
      <c r="A538" s="128" t="s">
        <v>1785</v>
      </c>
      <c r="B538" s="128" t="s">
        <v>91</v>
      </c>
      <c r="C538" s="128">
        <v>16397577</v>
      </c>
    </row>
    <row r="539" spans="1:3" x14ac:dyDescent="0.3">
      <c r="A539" s="222" t="s">
        <v>1785</v>
      </c>
      <c r="B539" s="222" t="s">
        <v>3362</v>
      </c>
      <c r="C539" s="222">
        <v>2276600</v>
      </c>
    </row>
    <row r="540" spans="1:3" x14ac:dyDescent="0.3">
      <c r="A540" s="128" t="s">
        <v>1785</v>
      </c>
      <c r="B540" s="128" t="s">
        <v>3363</v>
      </c>
      <c r="C540" s="128">
        <v>156314950.5</v>
      </c>
    </row>
    <row r="541" spans="1:3" x14ac:dyDescent="0.3">
      <c r="A541" s="222" t="s">
        <v>1785</v>
      </c>
      <c r="B541" s="222" t="s">
        <v>344</v>
      </c>
      <c r="C541" s="222">
        <v>253108</v>
      </c>
    </row>
    <row r="542" spans="1:3" x14ac:dyDescent="0.3">
      <c r="A542" s="128" t="s">
        <v>1785</v>
      </c>
      <c r="B542" s="128" t="s">
        <v>3364</v>
      </c>
      <c r="C542" s="128">
        <v>2000000</v>
      </c>
    </row>
    <row r="543" spans="1:3" x14ac:dyDescent="0.3">
      <c r="A543" s="222" t="s">
        <v>1785</v>
      </c>
      <c r="B543" s="222" t="s">
        <v>461</v>
      </c>
      <c r="C543" s="222">
        <v>27600</v>
      </c>
    </row>
    <row r="544" spans="1:3" x14ac:dyDescent="0.3">
      <c r="A544" s="128" t="s">
        <v>1785</v>
      </c>
      <c r="B544" s="128" t="s">
        <v>3365</v>
      </c>
      <c r="C544" s="128">
        <v>10000</v>
      </c>
    </row>
    <row r="545" spans="1:3" x14ac:dyDescent="0.3">
      <c r="A545" s="222" t="s">
        <v>1785</v>
      </c>
      <c r="B545" s="222" t="s">
        <v>3366</v>
      </c>
      <c r="C545" s="222">
        <v>10000</v>
      </c>
    </row>
    <row r="546" spans="1:3" x14ac:dyDescent="0.3">
      <c r="A546" s="128" t="s">
        <v>1785</v>
      </c>
      <c r="B546" s="128" t="s">
        <v>281</v>
      </c>
      <c r="C546" s="128">
        <v>3140172</v>
      </c>
    </row>
    <row r="547" spans="1:3" x14ac:dyDescent="0.3">
      <c r="A547" s="222" t="s">
        <v>1785</v>
      </c>
      <c r="B547" s="222" t="s">
        <v>3367</v>
      </c>
      <c r="C547" s="222">
        <v>2808384</v>
      </c>
    </row>
    <row r="548" spans="1:3" x14ac:dyDescent="0.3">
      <c r="A548" s="128" t="s">
        <v>1785</v>
      </c>
      <c r="B548" s="128" t="s">
        <v>3368</v>
      </c>
      <c r="C548" s="128">
        <v>10000</v>
      </c>
    </row>
    <row r="549" spans="1:3" x14ac:dyDescent="0.3">
      <c r="A549" s="222" t="s">
        <v>1785</v>
      </c>
      <c r="B549" s="222" t="s">
        <v>3369</v>
      </c>
      <c r="C549" s="222">
        <v>10000</v>
      </c>
    </row>
    <row r="550" spans="1:3" x14ac:dyDescent="0.3">
      <c r="A550" s="128" t="s">
        <v>1785</v>
      </c>
      <c r="B550" s="128" t="s">
        <v>1849</v>
      </c>
      <c r="C550" s="128">
        <v>889118</v>
      </c>
    </row>
    <row r="551" spans="1:3" x14ac:dyDescent="0.3">
      <c r="A551" s="222" t="s">
        <v>1785</v>
      </c>
      <c r="B551" s="222" t="s">
        <v>135</v>
      </c>
      <c r="C551" s="222">
        <v>12814606</v>
      </c>
    </row>
    <row r="552" spans="1:3" x14ac:dyDescent="0.3">
      <c r="A552" s="128" t="s">
        <v>1785</v>
      </c>
      <c r="B552" s="128" t="s">
        <v>3370</v>
      </c>
      <c r="C552" s="128">
        <v>5000000</v>
      </c>
    </row>
    <row r="553" spans="1:3" x14ac:dyDescent="0.3">
      <c r="A553" s="222" t="s">
        <v>1785</v>
      </c>
      <c r="B553" s="222" t="s">
        <v>3371</v>
      </c>
      <c r="C553" s="222">
        <v>600000</v>
      </c>
    </row>
    <row r="554" spans="1:3" x14ac:dyDescent="0.3">
      <c r="A554" s="128" t="s">
        <v>1785</v>
      </c>
      <c r="B554" s="128" t="s">
        <v>3372</v>
      </c>
      <c r="C554" s="128">
        <v>1130294</v>
      </c>
    </row>
    <row r="555" spans="1:3" x14ac:dyDescent="0.3">
      <c r="A555" s="222" t="s">
        <v>1785</v>
      </c>
      <c r="B555" s="222" t="s">
        <v>1850</v>
      </c>
      <c r="C555" s="222">
        <v>41662848</v>
      </c>
    </row>
    <row r="556" spans="1:3" x14ac:dyDescent="0.3">
      <c r="A556" s="128" t="s">
        <v>1785</v>
      </c>
      <c r="B556" s="128" t="s">
        <v>3373</v>
      </c>
      <c r="C556" s="128">
        <v>985001</v>
      </c>
    </row>
    <row r="557" spans="1:3" x14ac:dyDescent="0.3">
      <c r="A557" s="222" t="s">
        <v>1785</v>
      </c>
      <c r="B557" s="222" t="s">
        <v>3374</v>
      </c>
      <c r="C557" s="222">
        <v>2000000</v>
      </c>
    </row>
    <row r="558" spans="1:3" x14ac:dyDescent="0.3">
      <c r="A558" s="128" t="s">
        <v>1785</v>
      </c>
      <c r="B558" s="128" t="s">
        <v>3375</v>
      </c>
      <c r="C558" s="128">
        <v>10000</v>
      </c>
    </row>
    <row r="559" spans="1:3" x14ac:dyDescent="0.3">
      <c r="A559" s="222" t="s">
        <v>1785</v>
      </c>
      <c r="B559" s="222" t="s">
        <v>2857</v>
      </c>
      <c r="C559" s="222">
        <v>1402700</v>
      </c>
    </row>
    <row r="560" spans="1:3" x14ac:dyDescent="0.3">
      <c r="A560" s="128" t="s">
        <v>1785</v>
      </c>
      <c r="B560" s="128" t="s">
        <v>447</v>
      </c>
      <c r="C560" s="128">
        <v>309000</v>
      </c>
    </row>
    <row r="561" spans="1:3" x14ac:dyDescent="0.3">
      <c r="A561" s="222" t="s">
        <v>1785</v>
      </c>
      <c r="B561" s="222" t="s">
        <v>240</v>
      </c>
      <c r="C561" s="222">
        <v>2939641</v>
      </c>
    </row>
    <row r="562" spans="1:3" x14ac:dyDescent="0.3">
      <c r="A562" s="128" t="s">
        <v>1785</v>
      </c>
      <c r="B562" s="128" t="s">
        <v>3376</v>
      </c>
      <c r="C562" s="128">
        <v>5000000</v>
      </c>
    </row>
    <row r="563" spans="1:3" x14ac:dyDescent="0.3">
      <c r="A563" s="222" t="s">
        <v>1785</v>
      </c>
      <c r="B563" s="222" t="s">
        <v>420</v>
      </c>
      <c r="C563" s="222">
        <v>432587</v>
      </c>
    </row>
    <row r="564" spans="1:3" x14ac:dyDescent="0.3">
      <c r="A564" s="222" t="s">
        <v>1785</v>
      </c>
      <c r="B564" s="222" t="s">
        <v>3377</v>
      </c>
      <c r="C564" s="222">
        <v>2000000</v>
      </c>
    </row>
    <row r="565" spans="1:3" x14ac:dyDescent="0.3">
      <c r="A565" s="128" t="s">
        <v>1785</v>
      </c>
      <c r="B565" s="128" t="s">
        <v>3378</v>
      </c>
      <c r="C565" s="128">
        <v>20000</v>
      </c>
    </row>
    <row r="566" spans="1:3" x14ac:dyDescent="0.3">
      <c r="A566" s="222" t="s">
        <v>1785</v>
      </c>
      <c r="B566" s="222" t="s">
        <v>3379</v>
      </c>
      <c r="C566" s="222">
        <v>10000</v>
      </c>
    </row>
    <row r="567" spans="1:3" x14ac:dyDescent="0.3">
      <c r="A567" s="128" t="s">
        <v>1785</v>
      </c>
      <c r="B567" s="128" t="s">
        <v>3380</v>
      </c>
      <c r="C567" s="128">
        <v>2618634</v>
      </c>
    </row>
    <row r="568" spans="1:3" x14ac:dyDescent="0.3">
      <c r="A568" s="222" t="s">
        <v>1785</v>
      </c>
      <c r="B568" s="222" t="s">
        <v>3381</v>
      </c>
      <c r="C568" s="222">
        <v>10000</v>
      </c>
    </row>
    <row r="569" spans="1:3" x14ac:dyDescent="0.3">
      <c r="A569" s="128" t="s">
        <v>1785</v>
      </c>
      <c r="B569" s="128" t="s">
        <v>301</v>
      </c>
      <c r="C569" s="128">
        <v>2185180</v>
      </c>
    </row>
    <row r="570" spans="1:3" x14ac:dyDescent="0.3">
      <c r="A570" s="222" t="s">
        <v>1785</v>
      </c>
      <c r="B570" s="222" t="s">
        <v>1855</v>
      </c>
      <c r="C570" s="222">
        <v>241606287</v>
      </c>
    </row>
    <row r="571" spans="1:3" x14ac:dyDescent="0.3">
      <c r="A571" s="128" t="s">
        <v>1785</v>
      </c>
      <c r="B571" s="128" t="s">
        <v>2998</v>
      </c>
      <c r="C571" s="128">
        <v>55787</v>
      </c>
    </row>
    <row r="572" spans="1:3" x14ac:dyDescent="0.3">
      <c r="A572" s="222" t="s">
        <v>1785</v>
      </c>
      <c r="B572" s="222" t="s">
        <v>3382</v>
      </c>
      <c r="C572" s="222">
        <v>10000</v>
      </c>
    </row>
    <row r="573" spans="1:3" x14ac:dyDescent="0.3">
      <c r="A573" s="128" t="s">
        <v>1785</v>
      </c>
      <c r="B573" s="128" t="s">
        <v>3383</v>
      </c>
      <c r="C573" s="128">
        <v>533600</v>
      </c>
    </row>
    <row r="574" spans="1:3" x14ac:dyDescent="0.3">
      <c r="A574" s="222" t="s">
        <v>1785</v>
      </c>
      <c r="B574" s="222" t="s">
        <v>3384</v>
      </c>
      <c r="C574" s="222">
        <v>99868</v>
      </c>
    </row>
    <row r="575" spans="1:3" x14ac:dyDescent="0.3">
      <c r="A575" s="128" t="s">
        <v>1785</v>
      </c>
      <c r="B575" s="128" t="s">
        <v>3385</v>
      </c>
      <c r="C575" s="128">
        <v>2000000</v>
      </c>
    </row>
    <row r="576" spans="1:3" x14ac:dyDescent="0.3">
      <c r="A576" s="222" t="s">
        <v>1785</v>
      </c>
      <c r="B576" s="222" t="s">
        <v>3386</v>
      </c>
      <c r="C576" s="222">
        <v>1353000</v>
      </c>
    </row>
    <row r="577" spans="1:3" x14ac:dyDescent="0.3">
      <c r="A577" s="128" t="s">
        <v>1785</v>
      </c>
      <c r="B577" s="128" t="s">
        <v>397</v>
      </c>
      <c r="C577" s="128">
        <v>3311765</v>
      </c>
    </row>
    <row r="578" spans="1:3" x14ac:dyDescent="0.3">
      <c r="A578" s="222" t="s">
        <v>1785</v>
      </c>
      <c r="B578" s="222" t="s">
        <v>3387</v>
      </c>
      <c r="C578" s="222">
        <v>1801700</v>
      </c>
    </row>
    <row r="579" spans="1:3" x14ac:dyDescent="0.3">
      <c r="A579" s="128" t="s">
        <v>1785</v>
      </c>
      <c r="B579" s="128" t="s">
        <v>3388</v>
      </c>
      <c r="C579" s="128">
        <v>5000000</v>
      </c>
    </row>
    <row r="580" spans="1:3" x14ac:dyDescent="0.3">
      <c r="A580" s="222" t="s">
        <v>1785</v>
      </c>
      <c r="B580" s="222" t="s">
        <v>2999</v>
      </c>
      <c r="C580" s="222">
        <v>250000</v>
      </c>
    </row>
    <row r="581" spans="1:3" x14ac:dyDescent="0.3">
      <c r="A581" s="128" t="s">
        <v>1785</v>
      </c>
      <c r="B581" s="128" t="s">
        <v>3389</v>
      </c>
      <c r="C581" s="128">
        <v>10000</v>
      </c>
    </row>
    <row r="582" spans="1:3" x14ac:dyDescent="0.3">
      <c r="A582" s="222" t="s">
        <v>1785</v>
      </c>
      <c r="B582" s="222" t="s">
        <v>3390</v>
      </c>
      <c r="C582" s="222">
        <v>20000</v>
      </c>
    </row>
    <row r="583" spans="1:3" x14ac:dyDescent="0.3">
      <c r="A583" s="128" t="s">
        <v>1785</v>
      </c>
      <c r="B583" s="128" t="s">
        <v>3000</v>
      </c>
      <c r="C583" s="128">
        <v>16242</v>
      </c>
    </row>
    <row r="584" spans="1:3" x14ac:dyDescent="0.3">
      <c r="A584" s="222" t="s">
        <v>1785</v>
      </c>
      <c r="B584" s="222" t="s">
        <v>3001</v>
      </c>
      <c r="C584" s="222">
        <v>223400</v>
      </c>
    </row>
    <row r="585" spans="1:3" x14ac:dyDescent="0.3">
      <c r="A585" s="128" t="s">
        <v>1785</v>
      </c>
      <c r="B585" s="128" t="s">
        <v>116</v>
      </c>
      <c r="C585" s="128">
        <v>928557</v>
      </c>
    </row>
    <row r="586" spans="1:3" x14ac:dyDescent="0.3">
      <c r="A586" s="222" t="s">
        <v>1785</v>
      </c>
      <c r="B586" s="222" t="s">
        <v>3002</v>
      </c>
      <c r="C586" s="222">
        <v>105732</v>
      </c>
    </row>
    <row r="587" spans="1:3" x14ac:dyDescent="0.3">
      <c r="A587" s="128" t="s">
        <v>1785</v>
      </c>
      <c r="B587" s="128" t="s">
        <v>534</v>
      </c>
      <c r="C587" s="128">
        <v>530400</v>
      </c>
    </row>
    <row r="588" spans="1:3" x14ac:dyDescent="0.3">
      <c r="A588" s="222" t="s">
        <v>1785</v>
      </c>
      <c r="B588" s="222" t="s">
        <v>3391</v>
      </c>
      <c r="C588" s="222">
        <v>10000</v>
      </c>
    </row>
    <row r="589" spans="1:3" x14ac:dyDescent="0.3">
      <c r="A589" s="128" t="s">
        <v>1785</v>
      </c>
      <c r="B589" s="128" t="s">
        <v>3392</v>
      </c>
      <c r="C589" s="128">
        <v>20000</v>
      </c>
    </row>
    <row r="590" spans="1:3" x14ac:dyDescent="0.3">
      <c r="A590" s="222" t="s">
        <v>1785</v>
      </c>
      <c r="B590" s="222" t="s">
        <v>3393</v>
      </c>
      <c r="C590" s="222">
        <v>130192</v>
      </c>
    </row>
    <row r="591" spans="1:3" x14ac:dyDescent="0.3">
      <c r="A591" s="128" t="s">
        <v>1785</v>
      </c>
      <c r="B591" s="128" t="s">
        <v>1856</v>
      </c>
      <c r="C591" s="128">
        <v>272108174</v>
      </c>
    </row>
    <row r="592" spans="1:3" x14ac:dyDescent="0.3">
      <c r="A592" s="222" t="s">
        <v>1785</v>
      </c>
      <c r="B592" s="222" t="s">
        <v>3394</v>
      </c>
      <c r="C592" s="222">
        <v>5445869</v>
      </c>
    </row>
    <row r="593" spans="1:3" x14ac:dyDescent="0.3">
      <c r="A593" s="128" t="s">
        <v>1785</v>
      </c>
      <c r="B593" s="128" t="s">
        <v>1857</v>
      </c>
      <c r="C593" s="128">
        <v>37736054</v>
      </c>
    </row>
    <row r="594" spans="1:3" x14ac:dyDescent="0.3">
      <c r="A594" s="222" t="s">
        <v>1785</v>
      </c>
      <c r="B594" s="222" t="s">
        <v>3395</v>
      </c>
      <c r="C594" s="222">
        <v>20000</v>
      </c>
    </row>
    <row r="595" spans="1:3" x14ac:dyDescent="0.3">
      <c r="A595" s="128" t="s">
        <v>1785</v>
      </c>
      <c r="B595" s="128" t="s">
        <v>166</v>
      </c>
      <c r="C595" s="128">
        <v>13335000</v>
      </c>
    </row>
    <row r="596" spans="1:3" x14ac:dyDescent="0.3">
      <c r="A596" s="222" t="s">
        <v>1785</v>
      </c>
      <c r="B596" s="222" t="s">
        <v>530</v>
      </c>
      <c r="C596" s="222">
        <v>10000</v>
      </c>
    </row>
    <row r="597" spans="1:3" x14ac:dyDescent="0.3">
      <c r="A597" s="128" t="s">
        <v>1785</v>
      </c>
      <c r="B597" s="128" t="s">
        <v>3396</v>
      </c>
      <c r="C597" s="128">
        <v>2000000</v>
      </c>
    </row>
    <row r="598" spans="1:3" x14ac:dyDescent="0.3">
      <c r="A598" s="222" t="s">
        <v>1785</v>
      </c>
      <c r="B598" s="222" t="s">
        <v>3397</v>
      </c>
      <c r="C598" s="222">
        <v>10000</v>
      </c>
    </row>
    <row r="599" spans="1:3" x14ac:dyDescent="0.3">
      <c r="A599" s="128" t="s">
        <v>1785</v>
      </c>
      <c r="B599" s="128" t="s">
        <v>3398</v>
      </c>
      <c r="C599" s="128">
        <v>15304471</v>
      </c>
    </row>
    <row r="600" spans="1:3" x14ac:dyDescent="0.3">
      <c r="A600" s="222" t="s">
        <v>1785</v>
      </c>
      <c r="B600" s="222" t="s">
        <v>3399</v>
      </c>
      <c r="C600" s="222">
        <v>2000000</v>
      </c>
    </row>
    <row r="601" spans="1:3" x14ac:dyDescent="0.3">
      <c r="A601" s="128" t="s">
        <v>1785</v>
      </c>
      <c r="B601" s="128" t="s">
        <v>3003</v>
      </c>
      <c r="C601" s="128">
        <v>15000</v>
      </c>
    </row>
    <row r="602" spans="1:3" x14ac:dyDescent="0.3">
      <c r="A602" s="222" t="s">
        <v>1785</v>
      </c>
      <c r="B602" s="222" t="s">
        <v>3400</v>
      </c>
      <c r="C602" s="222">
        <v>10000</v>
      </c>
    </row>
    <row r="603" spans="1:3" x14ac:dyDescent="0.3">
      <c r="A603" s="128" t="s">
        <v>1785</v>
      </c>
      <c r="B603" s="128" t="s">
        <v>3401</v>
      </c>
      <c r="C603" s="128">
        <v>5000000</v>
      </c>
    </row>
    <row r="604" spans="1:3" x14ac:dyDescent="0.3">
      <c r="A604" s="222" t="s">
        <v>1785</v>
      </c>
      <c r="B604" s="222" t="s">
        <v>3004</v>
      </c>
      <c r="C604" s="222">
        <v>93885</v>
      </c>
    </row>
    <row r="605" spans="1:3" x14ac:dyDescent="0.3">
      <c r="A605" s="128" t="s">
        <v>1785</v>
      </c>
      <c r="B605" s="128" t="s">
        <v>2029</v>
      </c>
      <c r="C605" s="128">
        <v>699120</v>
      </c>
    </row>
    <row r="606" spans="1:3" x14ac:dyDescent="0.3">
      <c r="A606" s="222" t="s">
        <v>1785</v>
      </c>
      <c r="B606" s="222" t="s">
        <v>3402</v>
      </c>
      <c r="C606" s="222">
        <v>768807</v>
      </c>
    </row>
    <row r="607" spans="1:3" x14ac:dyDescent="0.3">
      <c r="A607" s="128" t="s">
        <v>1785</v>
      </c>
      <c r="B607" s="128" t="s">
        <v>3403</v>
      </c>
      <c r="C607" s="128">
        <v>10000</v>
      </c>
    </row>
    <row r="608" spans="1:3" x14ac:dyDescent="0.3">
      <c r="A608" s="222" t="s">
        <v>1785</v>
      </c>
      <c r="B608" s="222" t="s">
        <v>3404</v>
      </c>
      <c r="C608" s="222">
        <v>2000000</v>
      </c>
    </row>
    <row r="609" spans="1:4" x14ac:dyDescent="0.3">
      <c r="A609" s="66"/>
      <c r="B609" s="66" t="s">
        <v>0</v>
      </c>
      <c r="C609" s="373">
        <f>SUM(C6:C608)</f>
        <v>264063798922.10001</v>
      </c>
    </row>
    <row r="612" spans="1:4" x14ac:dyDescent="0.3">
      <c r="C612" s="377"/>
      <c r="D612" s="313"/>
    </row>
    <row r="614" spans="1:4" x14ac:dyDescent="0.3">
      <c r="C614" s="313"/>
    </row>
  </sheetData>
  <autoFilter ref="A5:C609" xr:uid="{00000000-0009-0000-0000-00001B000000}">
    <sortState xmlns:xlrd2="http://schemas.microsoft.com/office/spreadsheetml/2017/richdata2" ref="A6:C152">
      <sortCondition ref="A5:A152"/>
    </sortState>
  </autoFilter>
  <dataConsolidate/>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E44"/>
  <sheetViews>
    <sheetView zoomScale="85" zoomScaleNormal="85" workbookViewId="0">
      <selection activeCell="B1" sqref="B1"/>
    </sheetView>
  </sheetViews>
  <sheetFormatPr baseColWidth="10" defaultColWidth="11.5703125" defaultRowHeight="13.5" x14ac:dyDescent="0.3"/>
  <cols>
    <col min="1" max="1" width="64.85546875" style="22" customWidth="1"/>
    <col min="2" max="2" width="36.5703125" style="22" customWidth="1"/>
    <col min="3" max="3" width="16.85546875" style="22" customWidth="1"/>
    <col min="4" max="4" width="16.140625" style="22" bestFit="1" customWidth="1"/>
    <col min="5" max="16384" width="11.5703125" style="22"/>
  </cols>
  <sheetData>
    <row r="1" spans="1:3" ht="15" x14ac:dyDescent="0.3">
      <c r="A1" s="2" t="s">
        <v>1088</v>
      </c>
      <c r="B1" s="2">
        <v>2021</v>
      </c>
    </row>
    <row r="3" spans="1:3" ht="14.25" thickBot="1" x14ac:dyDescent="0.35">
      <c r="A3" s="363" t="s">
        <v>1083</v>
      </c>
      <c r="B3" s="364" t="s">
        <v>1079</v>
      </c>
    </row>
    <row r="4" spans="1:3" ht="15" x14ac:dyDescent="0.3">
      <c r="A4" s="365" t="s">
        <v>1062</v>
      </c>
      <c r="B4" s="366">
        <v>58046737463</v>
      </c>
    </row>
    <row r="5" spans="1:3" ht="15" x14ac:dyDescent="0.3">
      <c r="A5" s="367" t="s">
        <v>3007</v>
      </c>
      <c r="B5" s="368">
        <v>0</v>
      </c>
    </row>
    <row r="6" spans="1:3" ht="15" x14ac:dyDescent="0.3">
      <c r="A6" s="365" t="s">
        <v>1075</v>
      </c>
      <c r="B6" s="366">
        <v>61314904783</v>
      </c>
      <c r="C6" s="361"/>
    </row>
    <row r="7" spans="1:3" ht="15" x14ac:dyDescent="0.3">
      <c r="A7" s="367" t="s">
        <v>1063</v>
      </c>
      <c r="B7" s="368">
        <v>23159226932</v>
      </c>
      <c r="C7" s="361"/>
    </row>
    <row r="8" spans="1:3" ht="15" x14ac:dyDescent="0.3">
      <c r="A8" s="365" t="s">
        <v>1071</v>
      </c>
      <c r="B8" s="366">
        <v>48772778457</v>
      </c>
      <c r="C8" s="361"/>
    </row>
    <row r="9" spans="1:3" ht="15" x14ac:dyDescent="0.3">
      <c r="A9" s="367" t="s">
        <v>1064</v>
      </c>
      <c r="B9" s="368">
        <v>24489583406</v>
      </c>
      <c r="C9" s="361"/>
    </row>
    <row r="10" spans="1:3" ht="15" x14ac:dyDescent="0.3">
      <c r="A10" s="365" t="s">
        <v>1072</v>
      </c>
      <c r="B10" s="366">
        <v>3656730139</v>
      </c>
      <c r="C10" s="361"/>
    </row>
    <row r="11" spans="1:3" ht="15" x14ac:dyDescent="0.3">
      <c r="A11" s="367" t="s">
        <v>2879</v>
      </c>
      <c r="B11" s="368">
        <v>15469364669</v>
      </c>
      <c r="C11" s="361"/>
    </row>
    <row r="12" spans="1:3" ht="15" x14ac:dyDescent="0.3">
      <c r="A12" s="365" t="s">
        <v>1073</v>
      </c>
      <c r="B12" s="366">
        <v>10604121712</v>
      </c>
      <c r="C12" s="361"/>
    </row>
    <row r="13" spans="1:3" ht="15" x14ac:dyDescent="0.3">
      <c r="A13" s="367" t="s">
        <v>1135</v>
      </c>
      <c r="B13" s="368">
        <v>0</v>
      </c>
    </row>
    <row r="14" spans="1:3" ht="15" x14ac:dyDescent="0.3">
      <c r="A14" s="365" t="s">
        <v>1074</v>
      </c>
      <c r="B14" s="366">
        <v>2827591010</v>
      </c>
      <c r="C14" s="361"/>
    </row>
    <row r="15" spans="1:3" ht="15" x14ac:dyDescent="0.3">
      <c r="A15" s="367" t="s">
        <v>1065</v>
      </c>
      <c r="B15" s="368">
        <v>104019888</v>
      </c>
      <c r="C15" s="361"/>
    </row>
    <row r="16" spans="1:3" ht="15" x14ac:dyDescent="0.3">
      <c r="A16" s="365" t="s">
        <v>1076</v>
      </c>
      <c r="B16" s="366">
        <v>2696239</v>
      </c>
    </row>
    <row r="17" spans="1:3" ht="15" x14ac:dyDescent="0.3">
      <c r="A17" s="365" t="s">
        <v>1077</v>
      </c>
      <c r="B17" s="366">
        <v>6798950</v>
      </c>
    </row>
    <row r="18" spans="1:3" ht="15" x14ac:dyDescent="0.3">
      <c r="A18" s="367" t="s">
        <v>952</v>
      </c>
      <c r="B18" s="368">
        <v>4633302253</v>
      </c>
      <c r="C18" s="361"/>
    </row>
    <row r="19" spans="1:3" ht="15" x14ac:dyDescent="0.3">
      <c r="A19" s="365" t="s">
        <v>1138</v>
      </c>
      <c r="B19" s="366"/>
    </row>
    <row r="20" spans="1:3" ht="15" x14ac:dyDescent="0.3">
      <c r="A20" s="367" t="s">
        <v>1771</v>
      </c>
      <c r="B20" s="368">
        <v>46464522</v>
      </c>
      <c r="C20" s="361"/>
    </row>
    <row r="21" spans="1:3" ht="15" x14ac:dyDescent="0.3">
      <c r="A21" s="365" t="s">
        <v>2880</v>
      </c>
      <c r="B21" s="366">
        <v>651138755</v>
      </c>
      <c r="C21" s="361"/>
    </row>
    <row r="22" spans="1:3" ht="15" x14ac:dyDescent="0.3">
      <c r="A22" s="367" t="s">
        <v>2881</v>
      </c>
      <c r="B22" s="368">
        <v>311212453</v>
      </c>
      <c r="C22" s="361"/>
    </row>
    <row r="23" spans="1:3" ht="15" x14ac:dyDescent="0.3">
      <c r="A23" s="365" t="s">
        <v>3008</v>
      </c>
      <c r="B23" s="366">
        <v>382525364</v>
      </c>
      <c r="C23" s="361"/>
    </row>
    <row r="24" spans="1:3" ht="15" x14ac:dyDescent="0.3">
      <c r="A24" s="367" t="s">
        <v>1067</v>
      </c>
      <c r="B24" s="362">
        <v>-121713701496</v>
      </c>
    </row>
    <row r="25" spans="1:3" ht="15" x14ac:dyDescent="0.3">
      <c r="A25" s="365" t="s">
        <v>976</v>
      </c>
      <c r="B25" s="366">
        <v>93039221365</v>
      </c>
      <c r="C25" s="361"/>
    </row>
    <row r="26" spans="1:3" ht="15" x14ac:dyDescent="0.3">
      <c r="A26" s="367" t="s">
        <v>1068</v>
      </c>
      <c r="B26" s="368">
        <v>11987734559</v>
      </c>
      <c r="C26" s="361"/>
    </row>
    <row r="27" spans="1:3" ht="15" x14ac:dyDescent="0.3">
      <c r="A27" s="365" t="s">
        <v>985</v>
      </c>
      <c r="B27" s="366">
        <v>25202958774</v>
      </c>
      <c r="C27" s="361"/>
    </row>
    <row r="28" spans="1:3" ht="15" x14ac:dyDescent="0.3">
      <c r="A28" s="367" t="s">
        <v>987</v>
      </c>
      <c r="B28" s="368">
        <v>676200000</v>
      </c>
      <c r="C28" s="361"/>
    </row>
    <row r="29" spans="1:3" ht="15" x14ac:dyDescent="0.3">
      <c r="A29" s="365" t="s">
        <v>3009</v>
      </c>
      <c r="B29" s="366">
        <v>369721412.10000002</v>
      </c>
      <c r="C29" s="361"/>
    </row>
    <row r="30" spans="1:3" ht="15" x14ac:dyDescent="0.3">
      <c r="A30" s="367" t="s">
        <v>991</v>
      </c>
      <c r="B30" s="368">
        <v>3750000</v>
      </c>
      <c r="C30" s="361"/>
    </row>
    <row r="31" spans="1:3" ht="15" x14ac:dyDescent="0.3">
      <c r="A31" s="365" t="s">
        <v>1141</v>
      </c>
      <c r="B31" s="366">
        <v>0</v>
      </c>
    </row>
    <row r="32" spans="1:3" ht="15" x14ac:dyDescent="0.3">
      <c r="A32" s="367" t="s">
        <v>1142</v>
      </c>
      <c r="B32" s="368">
        <v>0</v>
      </c>
    </row>
    <row r="33" spans="1:5" ht="15" x14ac:dyDescent="0.3">
      <c r="A33" s="365" t="s">
        <v>993</v>
      </c>
      <c r="B33" s="366">
        <v>0</v>
      </c>
    </row>
    <row r="34" spans="1:5" ht="15" x14ac:dyDescent="0.3">
      <c r="A34" s="367" t="s">
        <v>995</v>
      </c>
      <c r="B34" s="368">
        <v>0</v>
      </c>
    </row>
    <row r="35" spans="1:5" ht="15" x14ac:dyDescent="0.3">
      <c r="A35" s="367" t="s">
        <v>3005</v>
      </c>
      <c r="B35" s="368">
        <v>795000</v>
      </c>
    </row>
    <row r="36" spans="1:5" ht="15" x14ac:dyDescent="0.3">
      <c r="A36" s="365" t="s">
        <v>938</v>
      </c>
      <c r="B36" s="366">
        <v>625775</v>
      </c>
    </row>
    <row r="37" spans="1:5" ht="15" x14ac:dyDescent="0.3">
      <c r="A37" s="365" t="s">
        <v>2951</v>
      </c>
      <c r="B37" s="366">
        <v>93000</v>
      </c>
      <c r="C37" s="361"/>
      <c r="D37" s="376"/>
    </row>
    <row r="38" spans="1:5" ht="15" x14ac:dyDescent="0.3">
      <c r="A38" s="367" t="s">
        <v>3006</v>
      </c>
      <c r="B38" s="368">
        <v>21700</v>
      </c>
    </row>
    <row r="39" spans="1:5" ht="18.600000000000001" customHeight="1" x14ac:dyDescent="0.3">
      <c r="A39" s="365" t="s">
        <v>995</v>
      </c>
      <c r="B39" s="366">
        <v>17181838</v>
      </c>
    </row>
    <row r="40" spans="1:5" ht="16.5" x14ac:dyDescent="0.3">
      <c r="A40" s="374" t="s">
        <v>0</v>
      </c>
      <c r="B40" s="375">
        <f>SUM(B4:B39)</f>
        <v>264063798922.10001</v>
      </c>
      <c r="D40" s="361"/>
    </row>
    <row r="41" spans="1:5" ht="15" x14ac:dyDescent="0.3">
      <c r="C41" s="383" t="s">
        <v>3712</v>
      </c>
      <c r="D41" s="385">
        <f>B40+'Annexe 13'!B25</f>
        <v>318705503466.09998</v>
      </c>
      <c r="E41" s="376"/>
    </row>
    <row r="44" spans="1:5" x14ac:dyDescent="0.3">
      <c r="A44" s="370"/>
    </row>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J38"/>
  <sheetViews>
    <sheetView showGridLines="0" zoomScale="85" zoomScaleNormal="85" workbookViewId="0">
      <selection activeCell="B5" sqref="B5"/>
    </sheetView>
  </sheetViews>
  <sheetFormatPr baseColWidth="10" defaultColWidth="11.5703125" defaultRowHeight="13.5" x14ac:dyDescent="0.3"/>
  <cols>
    <col min="1" max="1" width="22.28515625" style="22" customWidth="1"/>
    <col min="2" max="2" width="30.7109375" style="22" customWidth="1"/>
    <col min="3" max="3" width="4.42578125" style="22" bestFit="1" customWidth="1"/>
    <col min="4" max="4" width="21.7109375" style="22" customWidth="1"/>
    <col min="5" max="5" width="23" style="22" customWidth="1"/>
    <col min="6" max="6" width="12.85546875" style="22" customWidth="1"/>
    <col min="7" max="7" width="39.140625" style="22" customWidth="1"/>
    <col min="8" max="16384" width="11.5703125" style="22"/>
  </cols>
  <sheetData>
    <row r="1" spans="1:7" ht="15" x14ac:dyDescent="0.3">
      <c r="A1" s="2" t="s">
        <v>769</v>
      </c>
      <c r="B1" s="21"/>
    </row>
    <row r="2" spans="1:7" x14ac:dyDescent="0.3">
      <c r="A2" s="43"/>
    </row>
    <row r="3" spans="1:7" ht="54.75" thickBot="1" x14ac:dyDescent="0.35">
      <c r="A3" s="339" t="s">
        <v>1</v>
      </c>
      <c r="B3" s="339" t="s">
        <v>665</v>
      </c>
      <c r="C3" s="338" t="s">
        <v>666</v>
      </c>
      <c r="D3" s="339" t="s">
        <v>667</v>
      </c>
      <c r="E3" s="340" t="s">
        <v>668</v>
      </c>
      <c r="F3" s="339" t="s">
        <v>669</v>
      </c>
      <c r="G3" s="339" t="s">
        <v>1717</v>
      </c>
    </row>
    <row r="4" spans="1:7" ht="14.25" thickBot="1" x14ac:dyDescent="0.35">
      <c r="A4" s="435" t="s">
        <v>670</v>
      </c>
      <c r="B4" s="263" t="s">
        <v>671</v>
      </c>
      <c r="C4" s="264">
        <v>0.1</v>
      </c>
      <c r="D4" s="263" t="s">
        <v>672</v>
      </c>
      <c r="E4" s="263" t="s">
        <v>673</v>
      </c>
      <c r="F4" s="263" t="s">
        <v>673</v>
      </c>
      <c r="G4" s="128" t="s">
        <v>673</v>
      </c>
    </row>
    <row r="5" spans="1:7" ht="67.5" x14ac:dyDescent="0.3">
      <c r="A5" s="431"/>
      <c r="B5" s="265" t="s">
        <v>670</v>
      </c>
      <c r="C5" s="266">
        <v>0.9</v>
      </c>
      <c r="D5" s="265" t="s">
        <v>674</v>
      </c>
      <c r="E5" s="265" t="s">
        <v>663</v>
      </c>
      <c r="F5" s="265" t="s">
        <v>675</v>
      </c>
      <c r="G5" s="342" t="s">
        <v>676</v>
      </c>
    </row>
    <row r="6" spans="1:7" x14ac:dyDescent="0.3">
      <c r="A6" s="434" t="s">
        <v>5</v>
      </c>
      <c r="B6" s="267" t="s">
        <v>671</v>
      </c>
      <c r="C6" s="268">
        <v>0.1</v>
      </c>
      <c r="D6" s="267" t="s">
        <v>672</v>
      </c>
      <c r="E6" s="267" t="s">
        <v>673</v>
      </c>
      <c r="F6" s="267" t="s">
        <v>673</v>
      </c>
      <c r="G6" s="267" t="s">
        <v>673</v>
      </c>
    </row>
    <row r="7" spans="1:7" ht="68.25" thickBot="1" x14ac:dyDescent="0.35">
      <c r="A7" s="434"/>
      <c r="B7" s="267" t="s">
        <v>5</v>
      </c>
      <c r="C7" s="268">
        <v>0.9</v>
      </c>
      <c r="D7" s="267" t="s">
        <v>1744</v>
      </c>
      <c r="E7" s="267" t="s">
        <v>1745</v>
      </c>
      <c r="F7" s="267" t="s">
        <v>683</v>
      </c>
      <c r="G7" s="267" t="s">
        <v>7</v>
      </c>
    </row>
    <row r="8" spans="1:7" ht="14.25" thickBot="1" x14ac:dyDescent="0.35">
      <c r="A8" s="431" t="s">
        <v>6</v>
      </c>
      <c r="B8" s="265" t="s">
        <v>671</v>
      </c>
      <c r="C8" s="266">
        <v>0.1</v>
      </c>
      <c r="D8" s="265" t="s">
        <v>672</v>
      </c>
      <c r="E8" s="265" t="s">
        <v>673</v>
      </c>
      <c r="F8" s="265" t="s">
        <v>673</v>
      </c>
      <c r="G8" s="245" t="s">
        <v>673</v>
      </c>
    </row>
    <row r="9" spans="1:7" ht="14.25" thickBot="1" x14ac:dyDescent="0.35">
      <c r="A9" s="431"/>
      <c r="B9" s="269" t="s">
        <v>695</v>
      </c>
      <c r="C9" s="270">
        <v>0.9</v>
      </c>
      <c r="D9" s="269" t="s">
        <v>674</v>
      </c>
      <c r="E9" s="269" t="s">
        <v>663</v>
      </c>
      <c r="F9" s="269" t="s">
        <v>679</v>
      </c>
      <c r="G9" s="345" t="s">
        <v>696</v>
      </c>
    </row>
    <row r="10" spans="1:7" x14ac:dyDescent="0.3">
      <c r="A10" s="436" t="s">
        <v>59</v>
      </c>
      <c r="B10" s="346" t="s">
        <v>2924</v>
      </c>
      <c r="C10" s="271">
        <v>0.1</v>
      </c>
      <c r="D10" s="267" t="s">
        <v>2926</v>
      </c>
      <c r="E10" s="267" t="s">
        <v>2928</v>
      </c>
      <c r="F10" s="277" t="s">
        <v>673</v>
      </c>
      <c r="G10" s="245" t="s">
        <v>673</v>
      </c>
    </row>
    <row r="11" spans="1:7" ht="21" customHeight="1" x14ac:dyDescent="0.3">
      <c r="A11" s="436"/>
      <c r="B11" s="346" t="s">
        <v>2925</v>
      </c>
      <c r="C11" s="271">
        <v>0.9</v>
      </c>
      <c r="D11" s="267" t="s">
        <v>2927</v>
      </c>
      <c r="E11" s="267" t="s">
        <v>663</v>
      </c>
      <c r="F11" s="277" t="s">
        <v>679</v>
      </c>
      <c r="G11" s="345" t="s">
        <v>2923</v>
      </c>
    </row>
    <row r="12" spans="1:7" ht="14.25" thickBot="1" x14ac:dyDescent="0.35">
      <c r="A12" s="431" t="s">
        <v>8</v>
      </c>
      <c r="B12" s="272" t="s">
        <v>671</v>
      </c>
      <c r="C12" s="273">
        <v>0.1</v>
      </c>
      <c r="D12" s="272" t="s">
        <v>672</v>
      </c>
      <c r="E12" s="272" t="s">
        <v>673</v>
      </c>
      <c r="F12" s="272" t="s">
        <v>673</v>
      </c>
      <c r="G12" s="246" t="s">
        <v>673</v>
      </c>
    </row>
    <row r="13" spans="1:7" ht="27" x14ac:dyDescent="0.3">
      <c r="A13" s="431"/>
      <c r="B13" s="263" t="s">
        <v>1746</v>
      </c>
      <c r="C13" s="264">
        <v>0.9</v>
      </c>
      <c r="D13" s="263" t="s">
        <v>1747</v>
      </c>
      <c r="E13" s="263" t="s">
        <v>663</v>
      </c>
      <c r="F13" s="263" t="s">
        <v>679</v>
      </c>
      <c r="G13" s="247" t="s">
        <v>680</v>
      </c>
    </row>
    <row r="14" spans="1:7" x14ac:dyDescent="0.3">
      <c r="A14" s="434" t="s">
        <v>9</v>
      </c>
      <c r="B14" s="267" t="s">
        <v>671</v>
      </c>
      <c r="C14" s="268">
        <v>0.1</v>
      </c>
      <c r="D14" s="267" t="s">
        <v>672</v>
      </c>
      <c r="E14" s="267" t="s">
        <v>673</v>
      </c>
      <c r="F14" s="267" t="s">
        <v>673</v>
      </c>
      <c r="G14" s="130" t="s">
        <v>673</v>
      </c>
    </row>
    <row r="15" spans="1:7" x14ac:dyDescent="0.3">
      <c r="A15" s="434"/>
      <c r="B15" s="267" t="s">
        <v>1749</v>
      </c>
      <c r="C15" s="271">
        <v>0.38919999999999999</v>
      </c>
      <c r="D15" s="267" t="s">
        <v>672</v>
      </c>
      <c r="E15" s="267" t="s">
        <v>673</v>
      </c>
      <c r="F15" s="434" t="s">
        <v>679</v>
      </c>
      <c r="G15" s="433" t="s">
        <v>698</v>
      </c>
    </row>
    <row r="16" spans="1:7" x14ac:dyDescent="0.3">
      <c r="A16" s="434"/>
      <c r="B16" s="267" t="s">
        <v>697</v>
      </c>
      <c r="C16" s="271">
        <v>0.51070000000000004</v>
      </c>
      <c r="D16" s="267" t="s">
        <v>1747</v>
      </c>
      <c r="E16" s="267" t="s">
        <v>673</v>
      </c>
      <c r="F16" s="434"/>
      <c r="G16" s="433"/>
    </row>
    <row r="17" spans="1:10" ht="14.25" thickBot="1" x14ac:dyDescent="0.35">
      <c r="A17" s="431" t="s">
        <v>1748</v>
      </c>
      <c r="B17" s="272" t="s">
        <v>671</v>
      </c>
      <c r="C17" s="273">
        <v>0.1</v>
      </c>
      <c r="D17" s="272" t="s">
        <v>672</v>
      </c>
      <c r="E17" s="272" t="s">
        <v>673</v>
      </c>
      <c r="F17" s="272" t="s">
        <v>673</v>
      </c>
      <c r="G17" s="246" t="s">
        <v>673</v>
      </c>
    </row>
    <row r="18" spans="1:10" ht="14.25" thickBot="1" x14ac:dyDescent="0.35">
      <c r="A18" s="431"/>
      <c r="B18" s="269" t="s">
        <v>695</v>
      </c>
      <c r="C18" s="264">
        <v>0.9</v>
      </c>
      <c r="D18" s="263" t="s">
        <v>674</v>
      </c>
      <c r="E18" s="263" t="s">
        <v>663</v>
      </c>
      <c r="F18" s="263" t="s">
        <v>679</v>
      </c>
      <c r="G18" s="128" t="s">
        <v>696</v>
      </c>
    </row>
    <row r="19" spans="1:10" x14ac:dyDescent="0.3">
      <c r="A19" s="434" t="s">
        <v>11</v>
      </c>
      <c r="B19" s="267" t="s">
        <v>671</v>
      </c>
      <c r="C19" s="268">
        <v>0.1</v>
      </c>
      <c r="D19" s="267" t="s">
        <v>672</v>
      </c>
      <c r="E19" s="267" t="s">
        <v>673</v>
      </c>
      <c r="F19" s="267" t="s">
        <v>673</v>
      </c>
      <c r="G19" s="130" t="s">
        <v>673</v>
      </c>
    </row>
    <row r="20" spans="1:10" x14ac:dyDescent="0.3">
      <c r="A20" s="434"/>
      <c r="B20" s="267" t="s">
        <v>681</v>
      </c>
      <c r="C20" s="268">
        <v>0.9</v>
      </c>
      <c r="D20" s="267" t="s">
        <v>682</v>
      </c>
      <c r="E20" s="267" t="s">
        <v>664</v>
      </c>
      <c r="F20" s="267" t="s">
        <v>683</v>
      </c>
      <c r="G20" s="345" t="s">
        <v>684</v>
      </c>
    </row>
    <row r="21" spans="1:10" ht="14.25" thickBot="1" x14ac:dyDescent="0.35">
      <c r="A21" s="432" t="s">
        <v>42</v>
      </c>
      <c r="B21" s="272" t="s">
        <v>671</v>
      </c>
      <c r="C21" s="273">
        <v>0.1</v>
      </c>
      <c r="D21" s="272" t="s">
        <v>672</v>
      </c>
      <c r="E21" s="272" t="s">
        <v>673</v>
      </c>
      <c r="F21" s="272" t="s">
        <v>673</v>
      </c>
      <c r="G21" s="246" t="s">
        <v>673</v>
      </c>
    </row>
    <row r="22" spans="1:10" ht="14.25" thickBot="1" x14ac:dyDescent="0.35">
      <c r="A22" s="432"/>
      <c r="B22" s="272" t="s">
        <v>1755</v>
      </c>
      <c r="C22" s="264">
        <v>0.9</v>
      </c>
      <c r="D22" s="272" t="s">
        <v>674</v>
      </c>
      <c r="E22" s="263" t="s">
        <v>664</v>
      </c>
      <c r="F22" s="272" t="s">
        <v>673</v>
      </c>
      <c r="G22" s="246" t="s">
        <v>673</v>
      </c>
    </row>
    <row r="23" spans="1:10" x14ac:dyDescent="0.3">
      <c r="A23" s="434" t="s">
        <v>13</v>
      </c>
      <c r="B23" s="267" t="s">
        <v>671</v>
      </c>
      <c r="C23" s="268">
        <v>0.1</v>
      </c>
      <c r="D23" s="267" t="s">
        <v>672</v>
      </c>
      <c r="E23" s="267" t="s">
        <v>673</v>
      </c>
      <c r="F23" s="267" t="s">
        <v>673</v>
      </c>
      <c r="G23" s="130" t="s">
        <v>673</v>
      </c>
    </row>
    <row r="24" spans="1:10" x14ac:dyDescent="0.3">
      <c r="A24" s="434"/>
      <c r="B24" s="267" t="s">
        <v>685</v>
      </c>
      <c r="C24" s="268">
        <v>0.9</v>
      </c>
      <c r="D24" s="267" t="s">
        <v>674</v>
      </c>
      <c r="E24" s="267" t="s">
        <v>663</v>
      </c>
      <c r="F24" s="267" t="s">
        <v>677</v>
      </c>
      <c r="G24" s="130" t="s">
        <v>24</v>
      </c>
    </row>
    <row r="25" spans="1:10" ht="14.25" thickBot="1" x14ac:dyDescent="0.35">
      <c r="A25" s="431" t="s">
        <v>14</v>
      </c>
      <c r="B25" s="272" t="s">
        <v>671</v>
      </c>
      <c r="C25" s="273">
        <v>0.1</v>
      </c>
      <c r="D25" s="272" t="s">
        <v>672</v>
      </c>
      <c r="E25" s="272" t="s">
        <v>673</v>
      </c>
      <c r="F25" s="272" t="s">
        <v>673</v>
      </c>
      <c r="G25" s="246" t="s">
        <v>673</v>
      </c>
    </row>
    <row r="26" spans="1:10" ht="27" x14ac:dyDescent="0.3">
      <c r="A26" s="431"/>
      <c r="B26" s="263" t="s">
        <v>686</v>
      </c>
      <c r="C26" s="264">
        <v>0.9</v>
      </c>
      <c r="D26" s="263" t="s">
        <v>687</v>
      </c>
      <c r="E26" s="263" t="s">
        <v>663</v>
      </c>
      <c r="F26" s="263" t="s">
        <v>678</v>
      </c>
      <c r="G26" s="341" t="s">
        <v>688</v>
      </c>
      <c r="J26" s="321"/>
    </row>
    <row r="27" spans="1:10" x14ac:dyDescent="0.3">
      <c r="A27" s="434" t="s">
        <v>689</v>
      </c>
      <c r="B27" s="267" t="s">
        <v>671</v>
      </c>
      <c r="C27" s="268">
        <v>0.1</v>
      </c>
      <c r="D27" s="267" t="s">
        <v>672</v>
      </c>
      <c r="E27" s="267" t="s">
        <v>673</v>
      </c>
      <c r="F27" s="267" t="s">
        <v>673</v>
      </c>
      <c r="G27" s="130" t="s">
        <v>673</v>
      </c>
      <c r="J27" s="321"/>
    </row>
    <row r="28" spans="1:10" x14ac:dyDescent="0.3">
      <c r="A28" s="434"/>
      <c r="B28" s="267" t="s">
        <v>690</v>
      </c>
      <c r="C28" s="268">
        <v>0.9</v>
      </c>
      <c r="D28" s="267" t="s">
        <v>691</v>
      </c>
      <c r="E28" s="267" t="s">
        <v>664</v>
      </c>
      <c r="F28" s="267" t="s">
        <v>24</v>
      </c>
      <c r="G28" s="124" t="s">
        <v>699</v>
      </c>
    </row>
    <row r="29" spans="1:10" ht="14.25" thickBot="1" x14ac:dyDescent="0.35">
      <c r="A29" s="431" t="s">
        <v>16</v>
      </c>
      <c r="B29" s="272" t="s">
        <v>671</v>
      </c>
      <c r="C29" s="273">
        <v>0.1</v>
      </c>
      <c r="D29" s="272" t="s">
        <v>672</v>
      </c>
      <c r="E29" s="272" t="s">
        <v>673</v>
      </c>
      <c r="F29" s="272" t="s">
        <v>673</v>
      </c>
      <c r="G29" s="246" t="s">
        <v>673</v>
      </c>
    </row>
    <row r="30" spans="1:10" ht="27" x14ac:dyDescent="0.3">
      <c r="A30" s="431"/>
      <c r="B30" s="263" t="s">
        <v>692</v>
      </c>
      <c r="C30" s="264">
        <v>0.9</v>
      </c>
      <c r="D30" s="263" t="s">
        <v>674</v>
      </c>
      <c r="E30" s="263" t="s">
        <v>663</v>
      </c>
      <c r="F30" s="263" t="s">
        <v>678</v>
      </c>
      <c r="G30" s="247" t="s">
        <v>693</v>
      </c>
    </row>
    <row r="31" spans="1:10" x14ac:dyDescent="0.3">
      <c r="A31" s="434" t="s">
        <v>21</v>
      </c>
      <c r="B31" s="267" t="s">
        <v>24</v>
      </c>
      <c r="C31" s="274" t="s">
        <v>24</v>
      </c>
      <c r="D31" s="275" t="s">
        <v>24</v>
      </c>
      <c r="E31" s="275" t="s">
        <v>24</v>
      </c>
      <c r="F31" s="275" t="s">
        <v>24</v>
      </c>
      <c r="G31" s="248" t="s">
        <v>24</v>
      </c>
    </row>
    <row r="32" spans="1:10" x14ac:dyDescent="0.3">
      <c r="A32" s="434"/>
      <c r="B32" s="267" t="s">
        <v>24</v>
      </c>
      <c r="C32" s="274" t="s">
        <v>24</v>
      </c>
      <c r="D32" s="275" t="s">
        <v>24</v>
      </c>
      <c r="E32" s="275" t="s">
        <v>24</v>
      </c>
      <c r="F32" s="275" t="s">
        <v>24</v>
      </c>
      <c r="G32" s="248" t="s">
        <v>24</v>
      </c>
    </row>
    <row r="33" spans="1:7" ht="14.25" thickBot="1" x14ac:dyDescent="0.35">
      <c r="A33" s="432" t="s">
        <v>17</v>
      </c>
      <c r="B33" s="272" t="s">
        <v>671</v>
      </c>
      <c r="C33" s="273">
        <v>0.1</v>
      </c>
      <c r="D33" s="272" t="s">
        <v>672</v>
      </c>
      <c r="E33" s="272" t="s">
        <v>673</v>
      </c>
      <c r="F33" s="272" t="s">
        <v>673</v>
      </c>
      <c r="G33" s="249" t="s">
        <v>673</v>
      </c>
    </row>
    <row r="34" spans="1:7" ht="14.25" thickBot="1" x14ac:dyDescent="0.35">
      <c r="A34" s="432"/>
      <c r="B34" s="272" t="s">
        <v>694</v>
      </c>
      <c r="C34" s="273">
        <v>0.9</v>
      </c>
      <c r="D34" s="272" t="s">
        <v>24</v>
      </c>
      <c r="E34" s="272" t="s">
        <v>24</v>
      </c>
      <c r="F34" s="272" t="s">
        <v>24</v>
      </c>
      <c r="G34" s="249" t="s">
        <v>24</v>
      </c>
    </row>
    <row r="35" spans="1:7" ht="14.25" thickBot="1" x14ac:dyDescent="0.35">
      <c r="A35" s="267" t="s">
        <v>22</v>
      </c>
      <c r="B35" s="276" t="s">
        <v>24</v>
      </c>
      <c r="C35" s="276" t="s">
        <v>24</v>
      </c>
      <c r="D35" s="276" t="s">
        <v>24</v>
      </c>
      <c r="E35" s="276" t="s">
        <v>24</v>
      </c>
      <c r="F35" s="276" t="s">
        <v>24</v>
      </c>
      <c r="G35" s="250" t="s">
        <v>24</v>
      </c>
    </row>
    <row r="36" spans="1:7" ht="37.5" customHeight="1" thickBot="1" x14ac:dyDescent="0.35">
      <c r="A36" s="272" t="s">
        <v>23</v>
      </c>
      <c r="B36" s="272" t="s">
        <v>671</v>
      </c>
      <c r="C36" s="273">
        <v>1</v>
      </c>
      <c r="D36" s="272" t="s">
        <v>672</v>
      </c>
      <c r="E36" s="272" t="s">
        <v>673</v>
      </c>
      <c r="F36" s="272" t="s">
        <v>673</v>
      </c>
      <c r="G36" s="249" t="s">
        <v>673</v>
      </c>
    </row>
    <row r="37" spans="1:7" x14ac:dyDescent="0.3">
      <c r="A37" s="22" t="s">
        <v>850</v>
      </c>
    </row>
    <row r="38" spans="1:7" x14ac:dyDescent="0.3">
      <c r="A38" s="22" t="s">
        <v>851</v>
      </c>
    </row>
  </sheetData>
  <mergeCells count="17">
    <mergeCell ref="A12:A13"/>
    <mergeCell ref="A14:A16"/>
    <mergeCell ref="A4:A5"/>
    <mergeCell ref="A6:A7"/>
    <mergeCell ref="A8:A9"/>
    <mergeCell ref="A10:A11"/>
    <mergeCell ref="A29:A30"/>
    <mergeCell ref="A33:A34"/>
    <mergeCell ref="G15:G16"/>
    <mergeCell ref="A21:A22"/>
    <mergeCell ref="A31:A32"/>
    <mergeCell ref="F15:F16"/>
    <mergeCell ref="A17:A18"/>
    <mergeCell ref="A19:A20"/>
    <mergeCell ref="A23:A24"/>
    <mergeCell ref="A25:A26"/>
    <mergeCell ref="A27:A28"/>
  </mergeCells>
  <conditionalFormatting sqref="G15">
    <cfRule type="containsText" dxfId="2" priority="2" operator="containsText" text="Not">
      <formula>NOT(ISERROR(SEARCH("Not",G15)))</formula>
    </cfRule>
  </conditionalFormatting>
  <conditionalFormatting sqref="G28">
    <cfRule type="containsText" dxfId="1" priority="1" operator="containsText" text="Not">
      <formula>NOT(ISERROR(SEARCH("Not",G28)))</formula>
    </cfRule>
  </conditionalFormatting>
  <hyperlinks>
    <hyperlink ref="G5" r:id="rId1" display="https://s2.q4cdn.com/610165863/files/doc_downloads/FINAL-IMG-2020-Management-Information-Circular-May-29-2020-(1).pdf" xr:uid="{00000000-0004-0000-0200-000000000000}"/>
    <hyperlink ref="G13" r:id="rId2" xr:uid="{00000000-0004-0000-0200-000001000000}"/>
    <hyperlink ref="G26" r:id="rId3" display="https://www.zonebourse.com/cours/action/TREVALI-MINING-CORPORATIO-6714470/societe/" xr:uid="{00000000-0004-0000-0200-000002000000}"/>
    <hyperlink ref="G30" r:id="rId4" xr:uid="{00000000-0004-0000-0200-000003000000}"/>
    <hyperlink ref="G20" r:id="rId5" xr:uid="{00000000-0004-0000-0200-000004000000}"/>
    <hyperlink ref="G9" r:id="rId6" xr:uid="{00000000-0004-0000-0200-000005000000}"/>
    <hyperlink ref="G10" r:id="rId7" display="https://www.sedar.com/FindCompanyDocuments.do" xr:uid="{00000000-0004-0000-0200-000006000000}"/>
    <hyperlink ref="G11" r:id="rId8" display="https://www.sedar.com/FindCompanyDocuments.do" xr:uid="{00000000-0004-0000-0200-000007000000}"/>
  </hyperlinks>
  <pageMargins left="0.7" right="0.7" top="0.75" bottom="0.75" header="0.3" footer="0.3"/>
  <pageSetup paperSize="9" orientation="portrait" r:id="rId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B31"/>
  <sheetViews>
    <sheetView zoomScale="85" zoomScaleNormal="85" workbookViewId="0">
      <selection activeCell="B1" sqref="B1"/>
    </sheetView>
  </sheetViews>
  <sheetFormatPr baseColWidth="10" defaultColWidth="39.42578125" defaultRowHeight="13.5" x14ac:dyDescent="0.3"/>
  <cols>
    <col min="1" max="1" width="65.7109375" style="22" customWidth="1"/>
    <col min="2" max="2" width="17" style="22" bestFit="1" customWidth="1"/>
    <col min="3" max="16384" width="39.42578125" style="22"/>
  </cols>
  <sheetData>
    <row r="1" spans="1:2" ht="15" x14ac:dyDescent="0.3">
      <c r="A1" s="2" t="s">
        <v>1085</v>
      </c>
      <c r="B1" s="2">
        <v>2021</v>
      </c>
    </row>
    <row r="3" spans="1:2" ht="14.25" thickBot="1" x14ac:dyDescent="0.35">
      <c r="A3" s="220" t="s">
        <v>1</v>
      </c>
      <c r="B3" s="220" t="s">
        <v>1079</v>
      </c>
    </row>
    <row r="4" spans="1:2" x14ac:dyDescent="0.3">
      <c r="A4" s="225" t="s">
        <v>1789</v>
      </c>
      <c r="B4" s="352">
        <v>5072660909</v>
      </c>
    </row>
    <row r="5" spans="1:2" x14ac:dyDescent="0.3">
      <c r="A5" s="222" t="s">
        <v>1790</v>
      </c>
      <c r="B5" s="353">
        <v>26433064149</v>
      </c>
    </row>
    <row r="6" spans="1:2" x14ac:dyDescent="0.3">
      <c r="A6" s="128" t="s">
        <v>2933</v>
      </c>
      <c r="B6" s="352">
        <v>1671769723</v>
      </c>
    </row>
    <row r="7" spans="1:2" x14ac:dyDescent="0.3">
      <c r="A7" s="222" t="s">
        <v>2934</v>
      </c>
      <c r="B7" s="353">
        <v>3357101039</v>
      </c>
    </row>
    <row r="8" spans="1:2" x14ac:dyDescent="0.3">
      <c r="A8" s="128" t="s">
        <v>1800</v>
      </c>
      <c r="B8" s="352">
        <v>406000</v>
      </c>
    </row>
    <row r="9" spans="1:2" x14ac:dyDescent="0.3">
      <c r="A9" s="222" t="s">
        <v>1803</v>
      </c>
      <c r="B9" s="353">
        <v>928905972</v>
      </c>
    </row>
    <row r="10" spans="1:2" x14ac:dyDescent="0.3">
      <c r="A10" s="128" t="s">
        <v>2935</v>
      </c>
      <c r="B10" s="352">
        <v>84000</v>
      </c>
    </row>
    <row r="11" spans="1:2" x14ac:dyDescent="0.3">
      <c r="A11" s="222" t="s">
        <v>1805</v>
      </c>
      <c r="B11" s="353">
        <v>619828</v>
      </c>
    </row>
    <row r="12" spans="1:2" x14ac:dyDescent="0.3">
      <c r="A12" s="128" t="s">
        <v>1806</v>
      </c>
      <c r="B12" s="352">
        <v>7475446532</v>
      </c>
    </row>
    <row r="13" spans="1:2" x14ac:dyDescent="0.3">
      <c r="A13" s="222" t="s">
        <v>2936</v>
      </c>
      <c r="B13" s="353">
        <v>14400</v>
      </c>
    </row>
    <row r="14" spans="1:2" x14ac:dyDescent="0.3">
      <c r="A14" s="128" t="s">
        <v>2937</v>
      </c>
      <c r="B14" s="352">
        <v>442284468</v>
      </c>
    </row>
    <row r="15" spans="1:2" x14ac:dyDescent="0.3">
      <c r="A15" s="222" t="s">
        <v>2938</v>
      </c>
      <c r="B15" s="353">
        <v>4401221458</v>
      </c>
    </row>
    <row r="16" spans="1:2" x14ac:dyDescent="0.3">
      <c r="A16" s="225" t="s">
        <v>2939</v>
      </c>
      <c r="B16" s="354">
        <v>2574577</v>
      </c>
    </row>
    <row r="17" spans="1:2" x14ac:dyDescent="0.3">
      <c r="A17" s="222" t="s">
        <v>2940</v>
      </c>
      <c r="B17" s="355">
        <v>23929522</v>
      </c>
    </row>
    <row r="18" spans="1:2" x14ac:dyDescent="0.3">
      <c r="A18" s="128" t="s">
        <v>1820</v>
      </c>
      <c r="B18" s="356">
        <v>1536433</v>
      </c>
    </row>
    <row r="19" spans="1:2" x14ac:dyDescent="0.3">
      <c r="A19" s="222" t="s">
        <v>373</v>
      </c>
      <c r="B19" s="355">
        <v>1778352</v>
      </c>
    </row>
    <row r="20" spans="1:2" ht="16.899999999999999" customHeight="1" x14ac:dyDescent="0.3">
      <c r="A20" s="128" t="s">
        <v>2941</v>
      </c>
      <c r="B20" s="356">
        <v>2160847165</v>
      </c>
    </row>
    <row r="21" spans="1:2" x14ac:dyDescent="0.3">
      <c r="A21" s="222" t="s">
        <v>84</v>
      </c>
      <c r="B21" s="355">
        <v>70000000</v>
      </c>
    </row>
    <row r="22" spans="1:2" x14ac:dyDescent="0.3">
      <c r="A22" s="128" t="s">
        <v>438</v>
      </c>
      <c r="B22" s="356">
        <v>297658</v>
      </c>
    </row>
    <row r="23" spans="1:2" x14ac:dyDescent="0.3">
      <c r="A23" s="225" t="s">
        <v>1840</v>
      </c>
      <c r="B23" s="354">
        <v>781458381</v>
      </c>
    </row>
    <row r="24" spans="1:2" x14ac:dyDescent="0.3">
      <c r="A24" s="222" t="s">
        <v>2942</v>
      </c>
      <c r="B24" s="355">
        <v>1815703978</v>
      </c>
    </row>
    <row r="25" spans="1:2" ht="14.25" thickBot="1" x14ac:dyDescent="0.35">
      <c r="A25" s="220" t="s">
        <v>2943</v>
      </c>
      <c r="B25" s="357">
        <v>54641704544</v>
      </c>
    </row>
    <row r="28" spans="1:2" x14ac:dyDescent="0.3">
      <c r="B28" s="376"/>
    </row>
    <row r="31" spans="1:2" x14ac:dyDescent="0.3">
      <c r="B31" s="361"/>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E23"/>
  <sheetViews>
    <sheetView zoomScale="85" zoomScaleNormal="85" workbookViewId="0"/>
  </sheetViews>
  <sheetFormatPr baseColWidth="10" defaultColWidth="11.5703125" defaultRowHeight="13.5" x14ac:dyDescent="0.3"/>
  <cols>
    <col min="1" max="1" width="58.7109375" style="22" bestFit="1" customWidth="1"/>
    <col min="2" max="2" width="18.140625" style="22" bestFit="1" customWidth="1"/>
    <col min="3" max="4" width="11.5703125" style="22"/>
    <col min="5" max="5" width="11.7109375" style="22" bestFit="1" customWidth="1"/>
    <col min="6" max="7" width="11.5703125" style="22"/>
    <col min="8" max="8" width="12.5703125" style="22" bestFit="1" customWidth="1"/>
    <col min="9" max="16384" width="11.5703125" style="22"/>
  </cols>
  <sheetData>
    <row r="1" spans="1:3" ht="15" x14ac:dyDescent="0.3">
      <c r="A1" s="2" t="s">
        <v>1086</v>
      </c>
      <c r="B1" s="369">
        <v>2021</v>
      </c>
    </row>
    <row r="3" spans="1:3" ht="14.25" thickBot="1" x14ac:dyDescent="0.35">
      <c r="A3" s="220" t="s">
        <v>1083</v>
      </c>
      <c r="B3" s="221" t="s">
        <v>1079</v>
      </c>
    </row>
    <row r="4" spans="1:3" x14ac:dyDescent="0.3">
      <c r="A4" s="128" t="s">
        <v>2944</v>
      </c>
      <c r="B4" s="358">
        <v>9774491286</v>
      </c>
      <c r="C4" s="278"/>
    </row>
    <row r="5" spans="1:3" x14ac:dyDescent="0.3">
      <c r="A5" s="130" t="s">
        <v>958</v>
      </c>
      <c r="B5" s="359">
        <v>49816258</v>
      </c>
    </row>
    <row r="6" spans="1:3" x14ac:dyDescent="0.3">
      <c r="A6" s="128" t="s">
        <v>931</v>
      </c>
      <c r="B6" s="358">
        <v>2978104984</v>
      </c>
    </row>
    <row r="7" spans="1:3" x14ac:dyDescent="0.3">
      <c r="A7" s="130" t="s">
        <v>914</v>
      </c>
      <c r="B7" s="359">
        <v>4303334434</v>
      </c>
    </row>
    <row r="8" spans="1:3" x14ac:dyDescent="0.3">
      <c r="A8" s="128" t="s">
        <v>917</v>
      </c>
      <c r="B8" s="358">
        <v>6214171948</v>
      </c>
    </row>
    <row r="9" spans="1:3" x14ac:dyDescent="0.3">
      <c r="A9" s="130" t="s">
        <v>2945</v>
      </c>
      <c r="B9" s="359">
        <v>383287775</v>
      </c>
    </row>
    <row r="10" spans="1:3" x14ac:dyDescent="0.3">
      <c r="A10" s="128" t="s">
        <v>2946</v>
      </c>
      <c r="B10" s="358">
        <v>40821258</v>
      </c>
    </row>
    <row r="11" spans="1:3" x14ac:dyDescent="0.3">
      <c r="A11" s="130" t="s">
        <v>2947</v>
      </c>
      <c r="B11" s="359">
        <v>5219635</v>
      </c>
    </row>
    <row r="12" spans="1:3" x14ac:dyDescent="0.3">
      <c r="A12" s="128" t="s">
        <v>2948</v>
      </c>
      <c r="B12" s="358">
        <v>66000</v>
      </c>
    </row>
    <row r="13" spans="1:3" x14ac:dyDescent="0.3">
      <c r="A13" s="130" t="s">
        <v>2949</v>
      </c>
      <c r="B13" s="359">
        <v>41747211</v>
      </c>
    </row>
    <row r="14" spans="1:3" x14ac:dyDescent="0.3">
      <c r="A14" s="128" t="s">
        <v>2950</v>
      </c>
      <c r="B14" s="356">
        <v>1751433460</v>
      </c>
    </row>
    <row r="15" spans="1:3" x14ac:dyDescent="0.3">
      <c r="A15" s="130" t="s">
        <v>928</v>
      </c>
      <c r="B15" s="360">
        <v>385002090</v>
      </c>
    </row>
    <row r="16" spans="1:3" ht="14.45" customHeight="1" x14ac:dyDescent="0.3">
      <c r="A16" s="128" t="s">
        <v>2951</v>
      </c>
      <c r="B16" s="356">
        <v>46000</v>
      </c>
    </row>
    <row r="17" spans="1:5" x14ac:dyDescent="0.3">
      <c r="A17" s="130" t="s">
        <v>2952</v>
      </c>
      <c r="B17" s="360">
        <v>23621161</v>
      </c>
    </row>
    <row r="18" spans="1:5" x14ac:dyDescent="0.3">
      <c r="A18" s="128" t="s">
        <v>941</v>
      </c>
      <c r="B18" s="356">
        <v>1064517863</v>
      </c>
    </row>
    <row r="19" spans="1:5" x14ac:dyDescent="0.3">
      <c r="A19" s="130" t="s">
        <v>923</v>
      </c>
      <c r="B19" s="360">
        <v>27622383181</v>
      </c>
    </row>
    <row r="20" spans="1:5" x14ac:dyDescent="0.3">
      <c r="A20" s="128" t="s">
        <v>2953</v>
      </c>
      <c r="B20" s="356">
        <v>3640000</v>
      </c>
    </row>
    <row r="21" spans="1:5" ht="14.25" thickBot="1" x14ac:dyDescent="0.35">
      <c r="A21" s="220" t="s">
        <v>2943</v>
      </c>
      <c r="B21" s="357">
        <v>54641704544</v>
      </c>
    </row>
    <row r="23" spans="1:5" x14ac:dyDescent="0.3">
      <c r="E23" s="361"/>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F630"/>
  <sheetViews>
    <sheetView zoomScale="85" zoomScaleNormal="85" workbookViewId="0">
      <selection activeCell="F12" sqref="F12"/>
    </sheetView>
  </sheetViews>
  <sheetFormatPr baseColWidth="10" defaultColWidth="11.5703125" defaultRowHeight="13.5" x14ac:dyDescent="0.3"/>
  <cols>
    <col min="1" max="1" width="11.5703125" style="22"/>
    <col min="2" max="2" width="51.140625" style="22" customWidth="1"/>
    <col min="3" max="3" width="17" style="22" bestFit="1" customWidth="1"/>
    <col min="4" max="4" width="17.140625" style="22" bestFit="1" customWidth="1"/>
    <col min="5" max="5" width="12.5703125" style="22" bestFit="1" customWidth="1"/>
    <col min="6" max="6" width="11.7109375" style="22" bestFit="1" customWidth="1"/>
    <col min="7" max="16384" width="11.5703125" style="22"/>
  </cols>
  <sheetData>
    <row r="1" spans="1:4" ht="15" x14ac:dyDescent="0.3">
      <c r="A1" s="2" t="s">
        <v>1087</v>
      </c>
      <c r="C1" s="369">
        <v>2021</v>
      </c>
    </row>
    <row r="3" spans="1:4" x14ac:dyDescent="0.3">
      <c r="A3" s="176" t="s">
        <v>1081</v>
      </c>
    </row>
    <row r="4" spans="1:4" x14ac:dyDescent="0.3">
      <c r="A4" s="176" t="s">
        <v>1080</v>
      </c>
    </row>
    <row r="5" spans="1:4" ht="14.25" thickBot="1" x14ac:dyDescent="0.35">
      <c r="A5" s="224" t="s">
        <v>1078</v>
      </c>
      <c r="B5" s="224" t="s">
        <v>1</v>
      </c>
      <c r="C5" s="221" t="s">
        <v>1079</v>
      </c>
    </row>
    <row r="6" spans="1:4" x14ac:dyDescent="0.3">
      <c r="A6" s="128" t="s">
        <v>1767</v>
      </c>
      <c r="B6" s="128" t="s">
        <v>4</v>
      </c>
      <c r="C6" s="223">
        <v>66806815333.410004</v>
      </c>
      <c r="D6" s="361"/>
    </row>
    <row r="7" spans="1:4" x14ac:dyDescent="0.3">
      <c r="A7" s="222" t="s">
        <v>1767</v>
      </c>
      <c r="B7" s="222" t="s">
        <v>19</v>
      </c>
      <c r="C7" s="283">
        <f>'Annexe 10-(5)'!I56</f>
        <v>51512055635</v>
      </c>
    </row>
    <row r="8" spans="1:4" x14ac:dyDescent="0.3">
      <c r="A8" s="128" t="s">
        <v>1767</v>
      </c>
      <c r="B8" s="128" t="s">
        <v>6</v>
      </c>
      <c r="C8" s="223">
        <f>'Annexe 10-(3)'!I56</f>
        <v>30103441569</v>
      </c>
    </row>
    <row r="9" spans="1:4" x14ac:dyDescent="0.3">
      <c r="A9" s="222" t="s">
        <v>1767</v>
      </c>
      <c r="B9" s="222" t="s">
        <v>16</v>
      </c>
      <c r="C9" s="283">
        <f>'Annexe 10-(13)'!I56</f>
        <v>23407367694.68</v>
      </c>
    </row>
    <row r="10" spans="1:4" x14ac:dyDescent="0.3">
      <c r="A10" s="128" t="s">
        <v>1767</v>
      </c>
      <c r="B10" s="128" t="s">
        <v>10</v>
      </c>
      <c r="C10" s="223">
        <v>25366855264</v>
      </c>
      <c r="D10" s="361"/>
    </row>
    <row r="11" spans="1:4" x14ac:dyDescent="0.3">
      <c r="A11" s="222" t="s">
        <v>1767</v>
      </c>
      <c r="B11" s="222" t="s">
        <v>12</v>
      </c>
      <c r="C11" s="283">
        <v>10200559930</v>
      </c>
      <c r="D11" s="361"/>
    </row>
    <row r="12" spans="1:4" x14ac:dyDescent="0.3">
      <c r="A12" s="128" t="s">
        <v>1767</v>
      </c>
      <c r="B12" s="128" t="s">
        <v>17</v>
      </c>
      <c r="C12" s="223">
        <v>37683994142.199997</v>
      </c>
      <c r="D12" s="361"/>
    </row>
    <row r="13" spans="1:4" x14ac:dyDescent="0.3">
      <c r="A13" s="222" t="s">
        <v>1767</v>
      </c>
      <c r="B13" s="222" t="s">
        <v>18</v>
      </c>
      <c r="C13" s="283">
        <v>40595481739</v>
      </c>
      <c r="D13" s="361"/>
    </row>
    <row r="14" spans="1:4" x14ac:dyDescent="0.3">
      <c r="A14" s="128" t="s">
        <v>1767</v>
      </c>
      <c r="B14" s="128" t="s">
        <v>11</v>
      </c>
      <c r="C14" s="223">
        <f>'Annexe 10-(8)'!I56</f>
        <v>2784398565</v>
      </c>
    </row>
    <row r="15" spans="1:4" x14ac:dyDescent="0.3">
      <c r="A15" s="222" t="s">
        <v>1767</v>
      </c>
      <c r="B15" s="222" t="s">
        <v>21</v>
      </c>
      <c r="C15" s="283">
        <f>'Annexe 10-(14)'!I56</f>
        <v>1009396476</v>
      </c>
    </row>
    <row r="16" spans="1:4" x14ac:dyDescent="0.3">
      <c r="A16" s="128" t="s">
        <v>1767</v>
      </c>
      <c r="B16" s="128" t="s">
        <v>9</v>
      </c>
      <c r="C16" s="223">
        <v>12330667921</v>
      </c>
      <c r="D16" s="361"/>
    </row>
    <row r="17" spans="1:4" x14ac:dyDescent="0.3">
      <c r="A17" s="222" t="s">
        <v>1767</v>
      </c>
      <c r="B17" s="222" t="s">
        <v>22</v>
      </c>
      <c r="C17" s="283">
        <v>2506941112</v>
      </c>
      <c r="D17" s="361"/>
    </row>
    <row r="18" spans="1:4" x14ac:dyDescent="0.3">
      <c r="A18" s="128" t="s">
        <v>1767</v>
      </c>
      <c r="B18" s="128" t="s">
        <v>20</v>
      </c>
      <c r="C18" s="223">
        <f>'Annexe 10-(12)'!I56</f>
        <v>2541370472</v>
      </c>
    </row>
    <row r="19" spans="1:4" x14ac:dyDescent="0.3">
      <c r="A19" s="222" t="s">
        <v>1767</v>
      </c>
      <c r="B19" s="176" t="s">
        <v>59</v>
      </c>
      <c r="C19" s="283">
        <v>2383076236</v>
      </c>
      <c r="D19" s="361"/>
    </row>
    <row r="20" spans="1:4" x14ac:dyDescent="0.3">
      <c r="A20" s="128" t="s">
        <v>1767</v>
      </c>
      <c r="B20" s="128" t="s">
        <v>23</v>
      </c>
      <c r="C20" s="223">
        <v>86271031</v>
      </c>
      <c r="D20" s="361"/>
    </row>
    <row r="21" spans="1:4" x14ac:dyDescent="0.3">
      <c r="A21" s="222" t="s">
        <v>1767</v>
      </c>
      <c r="B21" s="222" t="s">
        <v>13</v>
      </c>
      <c r="C21" s="283">
        <f>'Annexe 10-(10)'!I56</f>
        <v>6118208701</v>
      </c>
    </row>
    <row r="22" spans="1:4" x14ac:dyDescent="0.3">
      <c r="A22" s="128" t="s">
        <v>1767</v>
      </c>
      <c r="B22" s="128" t="s">
        <v>14</v>
      </c>
      <c r="C22" s="223">
        <v>3202543701</v>
      </c>
      <c r="D22" s="361"/>
    </row>
    <row r="23" spans="1:4" x14ac:dyDescent="0.3">
      <c r="A23" s="222" t="s">
        <v>1785</v>
      </c>
      <c r="B23" s="222" t="s">
        <v>2954</v>
      </c>
      <c r="C23" s="283">
        <v>10112236</v>
      </c>
    </row>
    <row r="24" spans="1:4" x14ac:dyDescent="0.3">
      <c r="A24" s="128" t="s">
        <v>1785</v>
      </c>
      <c r="B24" s="128" t="s">
        <v>2955</v>
      </c>
      <c r="C24" s="223">
        <v>60000</v>
      </c>
    </row>
    <row r="25" spans="1:4" x14ac:dyDescent="0.3">
      <c r="A25" s="222" t="s">
        <v>1785</v>
      </c>
      <c r="B25" s="222" t="s">
        <v>1786</v>
      </c>
      <c r="C25" s="283">
        <v>27590578</v>
      </c>
    </row>
    <row r="26" spans="1:4" x14ac:dyDescent="0.3">
      <c r="A26" s="128" t="s">
        <v>1785</v>
      </c>
      <c r="B26" s="128" t="s">
        <v>244</v>
      </c>
      <c r="C26" s="223">
        <v>4927434.5999999996</v>
      </c>
    </row>
    <row r="27" spans="1:4" x14ac:dyDescent="0.3">
      <c r="A27" s="222" t="s">
        <v>1785</v>
      </c>
      <c r="B27" s="222" t="s">
        <v>426</v>
      </c>
      <c r="C27" s="283">
        <v>20000</v>
      </c>
    </row>
    <row r="28" spans="1:4" x14ac:dyDescent="0.3">
      <c r="A28" s="128" t="s">
        <v>1785</v>
      </c>
      <c r="B28" s="128" t="s">
        <v>2956</v>
      </c>
      <c r="C28" s="223">
        <v>847505249</v>
      </c>
      <c r="D28" s="313"/>
    </row>
    <row r="29" spans="1:4" x14ac:dyDescent="0.3">
      <c r="A29" s="222" t="s">
        <v>1785</v>
      </c>
      <c r="B29" s="222" t="s">
        <v>3021</v>
      </c>
      <c r="C29" s="283">
        <v>1404343</v>
      </c>
    </row>
    <row r="30" spans="1:4" x14ac:dyDescent="0.3">
      <c r="A30" s="128" t="s">
        <v>1785</v>
      </c>
      <c r="B30" s="128" t="s">
        <v>3022</v>
      </c>
      <c r="C30" s="223">
        <v>16153245</v>
      </c>
    </row>
    <row r="31" spans="1:4" x14ac:dyDescent="0.3">
      <c r="A31" s="222" t="s">
        <v>1785</v>
      </c>
      <c r="B31" s="222" t="s">
        <v>3023</v>
      </c>
      <c r="C31" s="283">
        <v>4030000</v>
      </c>
    </row>
    <row r="32" spans="1:4" x14ac:dyDescent="0.3">
      <c r="A32" s="128" t="s">
        <v>1785</v>
      </c>
      <c r="B32" s="128" t="s">
        <v>3024</v>
      </c>
      <c r="C32" s="223">
        <v>2000000</v>
      </c>
    </row>
    <row r="33" spans="1:3" x14ac:dyDescent="0.3">
      <c r="A33" s="222" t="s">
        <v>1785</v>
      </c>
      <c r="B33" s="222" t="s">
        <v>3025</v>
      </c>
      <c r="C33" s="283">
        <v>2063780</v>
      </c>
    </row>
    <row r="34" spans="1:3" x14ac:dyDescent="0.3">
      <c r="A34" s="128" t="s">
        <v>1785</v>
      </c>
      <c r="B34" s="128" t="s">
        <v>3026</v>
      </c>
      <c r="C34" s="223">
        <v>3000000</v>
      </c>
    </row>
    <row r="35" spans="1:3" x14ac:dyDescent="0.3">
      <c r="A35" s="222" t="s">
        <v>1785</v>
      </c>
      <c r="B35" s="222" t="s">
        <v>3027</v>
      </c>
      <c r="C35" s="283">
        <v>10000</v>
      </c>
    </row>
    <row r="36" spans="1:3" x14ac:dyDescent="0.3">
      <c r="A36" s="222" t="s">
        <v>1785</v>
      </c>
      <c r="B36" s="222" t="s">
        <v>3028</v>
      </c>
      <c r="C36" s="283">
        <v>2110000</v>
      </c>
    </row>
    <row r="37" spans="1:3" x14ac:dyDescent="0.3">
      <c r="A37" s="222" t="s">
        <v>1785</v>
      </c>
      <c r="B37" s="222" t="s">
        <v>3029</v>
      </c>
      <c r="C37" s="283">
        <v>4199809</v>
      </c>
    </row>
    <row r="38" spans="1:3" x14ac:dyDescent="0.3">
      <c r="A38" s="128" t="s">
        <v>1785</v>
      </c>
      <c r="B38" s="128" t="s">
        <v>2957</v>
      </c>
      <c r="C38" s="223">
        <v>24667</v>
      </c>
    </row>
    <row r="39" spans="1:3" x14ac:dyDescent="0.3">
      <c r="A39" s="222" t="s">
        <v>1785</v>
      </c>
      <c r="B39" s="222" t="s">
        <v>2958</v>
      </c>
      <c r="C39" s="283">
        <v>60000</v>
      </c>
    </row>
    <row r="40" spans="1:3" x14ac:dyDescent="0.3">
      <c r="A40" s="128" t="s">
        <v>1785</v>
      </c>
      <c r="B40" s="128" t="s">
        <v>3030</v>
      </c>
      <c r="C40" s="223">
        <v>10000</v>
      </c>
    </row>
    <row r="41" spans="1:3" x14ac:dyDescent="0.3">
      <c r="A41" s="222" t="s">
        <v>1785</v>
      </c>
      <c r="B41" s="222" t="s">
        <v>3031</v>
      </c>
      <c r="C41" s="283">
        <v>10000</v>
      </c>
    </row>
    <row r="42" spans="1:3" x14ac:dyDescent="0.3">
      <c r="A42" s="128" t="s">
        <v>1785</v>
      </c>
      <c r="B42" s="128" t="s">
        <v>3032</v>
      </c>
      <c r="C42" s="223">
        <v>10000</v>
      </c>
    </row>
    <row r="43" spans="1:3" x14ac:dyDescent="0.3">
      <c r="A43" s="222" t="s">
        <v>1785</v>
      </c>
      <c r="B43" s="222" t="s">
        <v>578</v>
      </c>
      <c r="C43" s="283">
        <v>10000</v>
      </c>
    </row>
    <row r="44" spans="1:3" x14ac:dyDescent="0.3">
      <c r="A44" s="128" t="s">
        <v>1785</v>
      </c>
      <c r="B44" s="128" t="s">
        <v>1791</v>
      </c>
      <c r="C44" s="223">
        <v>4838537</v>
      </c>
    </row>
    <row r="45" spans="1:3" x14ac:dyDescent="0.3">
      <c r="A45" s="128" t="s">
        <v>1785</v>
      </c>
      <c r="B45" s="128" t="s">
        <v>140</v>
      </c>
      <c r="C45" s="223">
        <v>8751980</v>
      </c>
    </row>
    <row r="46" spans="1:3" x14ac:dyDescent="0.3">
      <c r="A46" s="222" t="s">
        <v>1785</v>
      </c>
      <c r="B46" s="222" t="s">
        <v>2959</v>
      </c>
      <c r="C46" s="283">
        <v>200000</v>
      </c>
    </row>
    <row r="47" spans="1:3" x14ac:dyDescent="0.3">
      <c r="A47" s="222" t="s">
        <v>1785</v>
      </c>
      <c r="B47" s="222" t="s">
        <v>3033</v>
      </c>
      <c r="C47" s="283">
        <v>1766700</v>
      </c>
    </row>
    <row r="48" spans="1:3" x14ac:dyDescent="0.3">
      <c r="A48" s="128" t="s">
        <v>1785</v>
      </c>
      <c r="B48" s="128" t="s">
        <v>3034</v>
      </c>
      <c r="C48" s="223">
        <v>10000</v>
      </c>
    </row>
    <row r="49" spans="1:3" x14ac:dyDescent="0.3">
      <c r="A49" s="222" t="s">
        <v>1785</v>
      </c>
      <c r="B49" s="222" t="s">
        <v>1793</v>
      </c>
      <c r="C49" s="283">
        <v>1563300</v>
      </c>
    </row>
    <row r="50" spans="1:3" x14ac:dyDescent="0.3">
      <c r="A50" s="128" t="s">
        <v>1785</v>
      </c>
      <c r="B50" s="128" t="s">
        <v>127</v>
      </c>
      <c r="C50" s="223">
        <v>52947927</v>
      </c>
    </row>
    <row r="51" spans="1:3" x14ac:dyDescent="0.3">
      <c r="A51" s="222" t="s">
        <v>1785</v>
      </c>
      <c r="B51" s="222" t="s">
        <v>3035</v>
      </c>
      <c r="C51" s="283">
        <v>2000000</v>
      </c>
    </row>
    <row r="52" spans="1:3" x14ac:dyDescent="0.3">
      <c r="A52" s="128" t="s">
        <v>1785</v>
      </c>
      <c r="B52" s="128" t="s">
        <v>3036</v>
      </c>
      <c r="C52" s="223">
        <v>30000</v>
      </c>
    </row>
    <row r="53" spans="1:3" x14ac:dyDescent="0.3">
      <c r="A53" s="222" t="s">
        <v>1785</v>
      </c>
      <c r="B53" s="222" t="s">
        <v>1794</v>
      </c>
      <c r="C53" s="283">
        <v>2159181</v>
      </c>
    </row>
    <row r="54" spans="1:3" x14ac:dyDescent="0.3">
      <c r="A54" s="128" t="s">
        <v>1785</v>
      </c>
      <c r="B54" s="128" t="s">
        <v>241</v>
      </c>
      <c r="C54" s="223">
        <v>1187424</v>
      </c>
    </row>
    <row r="55" spans="1:3" x14ac:dyDescent="0.3">
      <c r="A55" s="222" t="s">
        <v>1785</v>
      </c>
      <c r="B55" s="222" t="s">
        <v>3037</v>
      </c>
      <c r="C55" s="283">
        <v>10000</v>
      </c>
    </row>
    <row r="56" spans="1:3" x14ac:dyDescent="0.3">
      <c r="A56" s="128" t="s">
        <v>1785</v>
      </c>
      <c r="B56" s="128" t="s">
        <v>113</v>
      </c>
      <c r="C56" s="223">
        <v>48652902</v>
      </c>
    </row>
    <row r="57" spans="1:3" x14ac:dyDescent="0.3">
      <c r="A57" s="222" t="s">
        <v>1785</v>
      </c>
      <c r="B57" s="222" t="s">
        <v>3038</v>
      </c>
      <c r="C57" s="283">
        <v>10000</v>
      </c>
    </row>
    <row r="58" spans="1:3" x14ac:dyDescent="0.3">
      <c r="A58" s="128" t="s">
        <v>1785</v>
      </c>
      <c r="B58" s="128" t="s">
        <v>315</v>
      </c>
      <c r="C58" s="223">
        <v>3000000</v>
      </c>
    </row>
    <row r="59" spans="1:3" x14ac:dyDescent="0.3">
      <c r="A59" s="222" t="s">
        <v>1785</v>
      </c>
      <c r="B59" s="222" t="s">
        <v>3039</v>
      </c>
      <c r="C59" s="283">
        <v>10000</v>
      </c>
    </row>
    <row r="60" spans="1:3" x14ac:dyDescent="0.3">
      <c r="A60" s="128" t="s">
        <v>1785</v>
      </c>
      <c r="B60" s="128" t="s">
        <v>3040</v>
      </c>
      <c r="C60" s="223">
        <v>30000</v>
      </c>
    </row>
    <row r="61" spans="1:3" x14ac:dyDescent="0.3">
      <c r="A61" s="222" t="s">
        <v>1785</v>
      </c>
      <c r="B61" s="222" t="s">
        <v>3041</v>
      </c>
      <c r="C61" s="283">
        <v>10000</v>
      </c>
    </row>
    <row r="62" spans="1:3" x14ac:dyDescent="0.3">
      <c r="A62" s="128" t="s">
        <v>1785</v>
      </c>
      <c r="B62" s="128" t="s">
        <v>2960</v>
      </c>
      <c r="C62" s="223">
        <v>80000</v>
      </c>
    </row>
    <row r="63" spans="1:3" x14ac:dyDescent="0.3">
      <c r="A63" s="222" t="s">
        <v>1785</v>
      </c>
      <c r="B63" s="222" t="s">
        <v>3042</v>
      </c>
      <c r="C63" s="283">
        <v>5000000</v>
      </c>
    </row>
    <row r="64" spans="1:3" x14ac:dyDescent="0.3">
      <c r="A64" s="128" t="s">
        <v>1785</v>
      </c>
      <c r="B64" s="128" t="s">
        <v>3043</v>
      </c>
      <c r="C64" s="223">
        <v>339178</v>
      </c>
    </row>
    <row r="65" spans="1:3" x14ac:dyDescent="0.3">
      <c r="A65" s="222" t="s">
        <v>1785</v>
      </c>
      <c r="B65" s="222" t="s">
        <v>3044</v>
      </c>
      <c r="C65" s="283">
        <v>50000000</v>
      </c>
    </row>
    <row r="66" spans="1:3" x14ac:dyDescent="0.3">
      <c r="A66" s="128" t="s">
        <v>1785</v>
      </c>
      <c r="B66" s="128" t="s">
        <v>3045</v>
      </c>
      <c r="C66" s="223">
        <v>456964</v>
      </c>
    </row>
    <row r="67" spans="1:3" x14ac:dyDescent="0.3">
      <c r="A67" s="222" t="s">
        <v>1785</v>
      </c>
      <c r="B67" s="222" t="s">
        <v>3046</v>
      </c>
      <c r="C67" s="283">
        <v>10000</v>
      </c>
    </row>
    <row r="68" spans="1:3" x14ac:dyDescent="0.3">
      <c r="A68" s="128" t="s">
        <v>1785</v>
      </c>
      <c r="B68" s="128" t="s">
        <v>3047</v>
      </c>
      <c r="C68" s="223">
        <v>30000</v>
      </c>
    </row>
    <row r="69" spans="1:3" x14ac:dyDescent="0.3">
      <c r="A69" s="222" t="s">
        <v>1785</v>
      </c>
      <c r="B69" s="222" t="s">
        <v>3048</v>
      </c>
      <c r="C69" s="283">
        <v>2968800</v>
      </c>
    </row>
    <row r="70" spans="1:3" x14ac:dyDescent="0.3">
      <c r="A70" s="128" t="s">
        <v>1785</v>
      </c>
      <c r="B70" s="128" t="s">
        <v>3049</v>
      </c>
      <c r="C70" s="223">
        <v>429815</v>
      </c>
    </row>
    <row r="71" spans="1:3" x14ac:dyDescent="0.3">
      <c r="A71" s="222" t="s">
        <v>1785</v>
      </c>
      <c r="B71" s="222" t="s">
        <v>3050</v>
      </c>
      <c r="C71" s="283">
        <v>7929336</v>
      </c>
    </row>
    <row r="72" spans="1:3" x14ac:dyDescent="0.3">
      <c r="A72" s="128" t="s">
        <v>1785</v>
      </c>
      <c r="B72" s="128" t="s">
        <v>1795</v>
      </c>
      <c r="C72" s="223">
        <v>917400</v>
      </c>
    </row>
    <row r="73" spans="1:3" x14ac:dyDescent="0.3">
      <c r="A73" s="222" t="s">
        <v>1785</v>
      </c>
      <c r="B73" s="222" t="s">
        <v>3051</v>
      </c>
      <c r="C73" s="283">
        <v>10000</v>
      </c>
    </row>
    <row r="74" spans="1:3" x14ac:dyDescent="0.3">
      <c r="A74" s="128" t="s">
        <v>1785</v>
      </c>
      <c r="B74" s="128" t="s">
        <v>3052</v>
      </c>
      <c r="C74" s="223">
        <v>321750</v>
      </c>
    </row>
    <row r="75" spans="1:3" x14ac:dyDescent="0.3">
      <c r="A75" s="222" t="s">
        <v>1785</v>
      </c>
      <c r="B75" s="222" t="s">
        <v>2961</v>
      </c>
      <c r="C75" s="283">
        <v>1666500</v>
      </c>
    </row>
    <row r="76" spans="1:3" x14ac:dyDescent="0.3">
      <c r="A76" s="128" t="s">
        <v>1785</v>
      </c>
      <c r="B76" s="128" t="s">
        <v>3053</v>
      </c>
      <c r="C76" s="223">
        <v>2000000</v>
      </c>
    </row>
    <row r="77" spans="1:3" x14ac:dyDescent="0.3">
      <c r="A77" s="222" t="s">
        <v>1785</v>
      </c>
      <c r="B77" s="222" t="s">
        <v>2962</v>
      </c>
      <c r="C77" s="283">
        <v>15000</v>
      </c>
    </row>
    <row r="78" spans="1:3" x14ac:dyDescent="0.3">
      <c r="A78" s="128" t="s">
        <v>1785</v>
      </c>
      <c r="B78" s="128" t="s">
        <v>3054</v>
      </c>
      <c r="C78" s="223">
        <v>10000</v>
      </c>
    </row>
    <row r="79" spans="1:3" x14ac:dyDescent="0.3">
      <c r="A79" s="222" t="s">
        <v>1785</v>
      </c>
      <c r="B79" s="222" t="s">
        <v>3055</v>
      </c>
      <c r="C79" s="283">
        <v>4000000</v>
      </c>
    </row>
    <row r="80" spans="1:3" x14ac:dyDescent="0.3">
      <c r="A80" s="128" t="s">
        <v>1785</v>
      </c>
      <c r="B80" s="128" t="s">
        <v>3056</v>
      </c>
      <c r="C80" s="223">
        <v>4908800</v>
      </c>
    </row>
    <row r="81" spans="1:3" x14ac:dyDescent="0.3">
      <c r="A81" s="222" t="s">
        <v>1785</v>
      </c>
      <c r="B81" s="222" t="s">
        <v>3057</v>
      </c>
      <c r="C81" s="283">
        <v>10000</v>
      </c>
    </row>
    <row r="82" spans="1:3" x14ac:dyDescent="0.3">
      <c r="A82" s="128" t="s">
        <v>1785</v>
      </c>
      <c r="B82" s="128" t="s">
        <v>3058</v>
      </c>
      <c r="C82" s="223">
        <v>1836200</v>
      </c>
    </row>
    <row r="83" spans="1:3" x14ac:dyDescent="0.3">
      <c r="A83" s="222" t="s">
        <v>1785</v>
      </c>
      <c r="B83" s="222" t="s">
        <v>3059</v>
      </c>
      <c r="C83" s="283">
        <v>2207967</v>
      </c>
    </row>
    <row r="84" spans="1:3" x14ac:dyDescent="0.3">
      <c r="A84" s="222" t="s">
        <v>1785</v>
      </c>
      <c r="B84" s="222" t="s">
        <v>3060</v>
      </c>
      <c r="C84" s="283">
        <v>16603290</v>
      </c>
    </row>
    <row r="85" spans="1:3" x14ac:dyDescent="0.3">
      <c r="A85" s="128" t="s">
        <v>1785</v>
      </c>
      <c r="B85" s="128" t="s">
        <v>3061</v>
      </c>
      <c r="C85" s="223">
        <v>22746279</v>
      </c>
    </row>
    <row r="86" spans="1:3" x14ac:dyDescent="0.3">
      <c r="A86" s="222" t="s">
        <v>1785</v>
      </c>
      <c r="B86" s="222" t="s">
        <v>3062</v>
      </c>
      <c r="C86" s="283">
        <v>3000000</v>
      </c>
    </row>
    <row r="87" spans="1:3" x14ac:dyDescent="0.3">
      <c r="A87" s="222" t="s">
        <v>1785</v>
      </c>
      <c r="B87" s="222" t="s">
        <v>3063</v>
      </c>
      <c r="C87" s="283">
        <v>10000</v>
      </c>
    </row>
    <row r="88" spans="1:3" x14ac:dyDescent="0.3">
      <c r="A88" s="128" t="s">
        <v>1785</v>
      </c>
      <c r="B88" s="128" t="s">
        <v>2963</v>
      </c>
      <c r="C88" s="223">
        <v>1461128</v>
      </c>
    </row>
    <row r="89" spans="1:3" x14ac:dyDescent="0.3">
      <c r="A89" s="222" t="s">
        <v>1785</v>
      </c>
      <c r="B89" s="222" t="s">
        <v>1797</v>
      </c>
      <c r="C89" s="283">
        <v>385776</v>
      </c>
    </row>
    <row r="90" spans="1:3" x14ac:dyDescent="0.3">
      <c r="A90" s="128" t="s">
        <v>1785</v>
      </c>
      <c r="B90" s="128" t="s">
        <v>1798</v>
      </c>
      <c r="C90" s="223">
        <v>123574</v>
      </c>
    </row>
    <row r="91" spans="1:3" x14ac:dyDescent="0.3">
      <c r="A91" s="222" t="s">
        <v>1785</v>
      </c>
      <c r="B91" s="222" t="s">
        <v>148</v>
      </c>
      <c r="C91" s="283">
        <v>2808469</v>
      </c>
    </row>
    <row r="92" spans="1:3" x14ac:dyDescent="0.3">
      <c r="A92" s="128" t="s">
        <v>1785</v>
      </c>
      <c r="B92" s="128" t="s">
        <v>3064</v>
      </c>
      <c r="C92" s="223">
        <v>8479099</v>
      </c>
    </row>
    <row r="93" spans="1:3" x14ac:dyDescent="0.3">
      <c r="A93" s="222" t="s">
        <v>1785</v>
      </c>
      <c r="B93" s="222" t="s">
        <v>1799</v>
      </c>
      <c r="C93" s="283">
        <v>32432502</v>
      </c>
    </row>
    <row r="94" spans="1:3" x14ac:dyDescent="0.3">
      <c r="A94" s="128" t="s">
        <v>1785</v>
      </c>
      <c r="B94" s="128" t="s">
        <v>3065</v>
      </c>
      <c r="C94" s="223">
        <v>96549335</v>
      </c>
    </row>
    <row r="95" spans="1:3" x14ac:dyDescent="0.3">
      <c r="A95" s="222" t="s">
        <v>1785</v>
      </c>
      <c r="B95" s="222" t="s">
        <v>3066</v>
      </c>
      <c r="C95" s="283">
        <v>4283886</v>
      </c>
    </row>
    <row r="96" spans="1:3" x14ac:dyDescent="0.3">
      <c r="A96" s="128" t="s">
        <v>1785</v>
      </c>
      <c r="B96" s="128" t="s">
        <v>3067</v>
      </c>
      <c r="C96" s="223">
        <v>20000</v>
      </c>
    </row>
    <row r="97" spans="1:3" x14ac:dyDescent="0.3">
      <c r="A97" s="222" t="s">
        <v>1785</v>
      </c>
      <c r="B97" s="222" t="s">
        <v>3068</v>
      </c>
      <c r="C97" s="283">
        <v>2000000</v>
      </c>
    </row>
    <row r="98" spans="1:3" x14ac:dyDescent="0.3">
      <c r="A98" s="128" t="s">
        <v>1785</v>
      </c>
      <c r="B98" s="128" t="s">
        <v>3069</v>
      </c>
      <c r="C98" s="223">
        <v>244950</v>
      </c>
    </row>
    <row r="99" spans="1:3" x14ac:dyDescent="0.3">
      <c r="A99" s="222" t="s">
        <v>1785</v>
      </c>
      <c r="B99" s="222" t="s">
        <v>3070</v>
      </c>
      <c r="C99" s="283">
        <v>2449500</v>
      </c>
    </row>
    <row r="100" spans="1:3" x14ac:dyDescent="0.3">
      <c r="A100" s="128" t="s">
        <v>1785</v>
      </c>
      <c r="B100" s="128" t="s">
        <v>321</v>
      </c>
      <c r="C100" s="223">
        <v>62334122</v>
      </c>
    </row>
    <row r="101" spans="1:3" x14ac:dyDescent="0.3">
      <c r="A101" s="222" t="s">
        <v>1785</v>
      </c>
      <c r="B101" s="222" t="s">
        <v>106</v>
      </c>
      <c r="C101" s="283">
        <v>7821036</v>
      </c>
    </row>
    <row r="102" spans="1:3" x14ac:dyDescent="0.3">
      <c r="A102" s="128" t="s">
        <v>1785</v>
      </c>
      <c r="B102" s="128" t="s">
        <v>3071</v>
      </c>
      <c r="C102" s="223">
        <v>3554425</v>
      </c>
    </row>
    <row r="103" spans="1:3" x14ac:dyDescent="0.3">
      <c r="A103" s="222" t="s">
        <v>1785</v>
      </c>
      <c r="B103" s="222" t="s">
        <v>3072</v>
      </c>
      <c r="C103" s="283">
        <v>528042</v>
      </c>
    </row>
    <row r="104" spans="1:3" x14ac:dyDescent="0.3">
      <c r="A104" s="128" t="s">
        <v>1785</v>
      </c>
      <c r="B104" s="128" t="s">
        <v>3073</v>
      </c>
      <c r="C104" s="223">
        <v>14406199</v>
      </c>
    </row>
    <row r="105" spans="1:3" x14ac:dyDescent="0.3">
      <c r="A105" s="222" t="s">
        <v>1785</v>
      </c>
      <c r="B105" s="222" t="s">
        <v>2964</v>
      </c>
      <c r="C105" s="283">
        <v>10000</v>
      </c>
    </row>
    <row r="106" spans="1:3" x14ac:dyDescent="0.3">
      <c r="A106" s="128" t="s">
        <v>1785</v>
      </c>
      <c r="B106" s="128" t="s">
        <v>3074</v>
      </c>
      <c r="C106" s="223">
        <v>10000</v>
      </c>
    </row>
    <row r="107" spans="1:3" x14ac:dyDescent="0.3">
      <c r="A107" s="222" t="s">
        <v>1785</v>
      </c>
      <c r="B107" s="222" t="s">
        <v>2965</v>
      </c>
      <c r="C107" s="283">
        <v>500000</v>
      </c>
    </row>
    <row r="108" spans="1:3" x14ac:dyDescent="0.3">
      <c r="A108" s="128" t="s">
        <v>1785</v>
      </c>
      <c r="B108" s="128" t="s">
        <v>2462</v>
      </c>
      <c r="C108" s="223">
        <v>11688570</v>
      </c>
    </row>
    <row r="109" spans="1:3" x14ac:dyDescent="0.3">
      <c r="A109" s="128" t="s">
        <v>1785</v>
      </c>
      <c r="B109" s="128" t="s">
        <v>3075</v>
      </c>
      <c r="C109" s="223">
        <v>1554617</v>
      </c>
    </row>
    <row r="110" spans="1:3" x14ac:dyDescent="0.3">
      <c r="A110" s="222" t="s">
        <v>1785</v>
      </c>
      <c r="B110" s="222" t="s">
        <v>311</v>
      </c>
      <c r="C110" s="283">
        <v>30000</v>
      </c>
    </row>
    <row r="111" spans="1:3" x14ac:dyDescent="0.3">
      <c r="A111" s="128" t="s">
        <v>1785</v>
      </c>
      <c r="B111" s="128" t="s">
        <v>329</v>
      </c>
      <c r="C111" s="223">
        <v>13183166</v>
      </c>
    </row>
    <row r="112" spans="1:3" x14ac:dyDescent="0.3">
      <c r="A112" s="222" t="s">
        <v>1785</v>
      </c>
      <c r="B112" s="222" t="s">
        <v>3076</v>
      </c>
      <c r="C112" s="283">
        <v>20000</v>
      </c>
    </row>
    <row r="113" spans="1:3" x14ac:dyDescent="0.3">
      <c r="A113" s="222" t="s">
        <v>1785</v>
      </c>
      <c r="B113" s="222" t="s">
        <v>3077</v>
      </c>
      <c r="C113" s="283">
        <v>10000</v>
      </c>
    </row>
    <row r="114" spans="1:3" x14ac:dyDescent="0.3">
      <c r="A114" s="128" t="s">
        <v>1785</v>
      </c>
      <c r="B114" s="128" t="s">
        <v>1801</v>
      </c>
      <c r="C114" s="223">
        <v>724346962</v>
      </c>
    </row>
    <row r="115" spans="1:3" x14ac:dyDescent="0.3">
      <c r="A115" s="128" t="s">
        <v>1785</v>
      </c>
      <c r="B115" s="128" t="s">
        <v>3078</v>
      </c>
      <c r="C115" s="223">
        <v>2000000</v>
      </c>
    </row>
    <row r="116" spans="1:3" x14ac:dyDescent="0.3">
      <c r="A116" s="222" t="s">
        <v>1785</v>
      </c>
      <c r="B116" s="222" t="s">
        <v>3079</v>
      </c>
      <c r="C116" s="283">
        <v>3000000</v>
      </c>
    </row>
    <row r="117" spans="1:3" x14ac:dyDescent="0.3">
      <c r="A117" s="128" t="s">
        <v>1785</v>
      </c>
      <c r="B117" s="128" t="s">
        <v>1802</v>
      </c>
      <c r="C117" s="223">
        <v>4315937</v>
      </c>
    </row>
    <row r="118" spans="1:3" x14ac:dyDescent="0.3">
      <c r="A118" s="222" t="s">
        <v>1785</v>
      </c>
      <c r="B118" s="222" t="s">
        <v>123</v>
      </c>
      <c r="C118" s="283">
        <v>823757</v>
      </c>
    </row>
    <row r="119" spans="1:3" x14ac:dyDescent="0.3">
      <c r="A119" s="128" t="s">
        <v>1785</v>
      </c>
      <c r="B119" s="128" t="s">
        <v>63</v>
      </c>
      <c r="C119" s="223">
        <v>13779092</v>
      </c>
    </row>
    <row r="120" spans="1:3" x14ac:dyDescent="0.3">
      <c r="A120" s="128" t="s">
        <v>1785</v>
      </c>
      <c r="B120" s="128" t="s">
        <v>3080</v>
      </c>
      <c r="C120" s="223">
        <v>5000000</v>
      </c>
    </row>
    <row r="121" spans="1:3" x14ac:dyDescent="0.3">
      <c r="A121" s="222" t="s">
        <v>1785</v>
      </c>
      <c r="B121" s="222" t="s">
        <v>2966</v>
      </c>
      <c r="C121" s="283">
        <v>215850</v>
      </c>
    </row>
    <row r="122" spans="1:3" x14ac:dyDescent="0.3">
      <c r="A122" s="128" t="s">
        <v>1785</v>
      </c>
      <c r="B122" s="128" t="s">
        <v>3081</v>
      </c>
      <c r="C122" s="223">
        <v>10000</v>
      </c>
    </row>
    <row r="123" spans="1:3" x14ac:dyDescent="0.3">
      <c r="A123" s="128" t="s">
        <v>1785</v>
      </c>
      <c r="B123" s="128" t="s">
        <v>3082</v>
      </c>
      <c r="C123" s="223">
        <v>5000000</v>
      </c>
    </row>
    <row r="124" spans="1:3" x14ac:dyDescent="0.3">
      <c r="A124" s="222" t="s">
        <v>1785</v>
      </c>
      <c r="B124" s="222" t="s">
        <v>3083</v>
      </c>
      <c r="C124" s="283">
        <v>10000</v>
      </c>
    </row>
    <row r="125" spans="1:3" x14ac:dyDescent="0.3">
      <c r="A125" s="222" t="s">
        <v>1785</v>
      </c>
      <c r="B125" s="222" t="s">
        <v>3084</v>
      </c>
      <c r="C125" s="283">
        <v>20000</v>
      </c>
    </row>
    <row r="126" spans="1:3" x14ac:dyDescent="0.3">
      <c r="A126" s="128" t="s">
        <v>1785</v>
      </c>
      <c r="B126" s="128" t="s">
        <v>3085</v>
      </c>
      <c r="C126" s="223">
        <v>30000</v>
      </c>
    </row>
    <row r="127" spans="1:3" x14ac:dyDescent="0.3">
      <c r="A127" s="222" t="s">
        <v>1785</v>
      </c>
      <c r="B127" s="222" t="s">
        <v>3086</v>
      </c>
      <c r="C127" s="283">
        <v>10000</v>
      </c>
    </row>
    <row r="128" spans="1:3" x14ac:dyDescent="0.3">
      <c r="A128" s="222" t="s">
        <v>1785</v>
      </c>
      <c r="B128" s="222" t="s">
        <v>2967</v>
      </c>
      <c r="C128" s="283">
        <v>58475</v>
      </c>
    </row>
    <row r="129" spans="1:3" x14ac:dyDescent="0.3">
      <c r="A129" s="222" t="s">
        <v>1785</v>
      </c>
      <c r="B129" s="222" t="s">
        <v>3087</v>
      </c>
      <c r="C129" s="283">
        <v>2665068</v>
      </c>
    </row>
    <row r="130" spans="1:3" x14ac:dyDescent="0.3">
      <c r="A130" s="128" t="s">
        <v>1785</v>
      </c>
      <c r="B130" s="128" t="s">
        <v>3088</v>
      </c>
      <c r="C130" s="223">
        <v>7554534</v>
      </c>
    </row>
    <row r="131" spans="1:3" x14ac:dyDescent="0.3">
      <c r="A131" s="128" t="s">
        <v>1785</v>
      </c>
      <c r="B131" s="128" t="s">
        <v>3089</v>
      </c>
      <c r="C131" s="223">
        <v>20000</v>
      </c>
    </row>
    <row r="132" spans="1:3" x14ac:dyDescent="0.3">
      <c r="A132" s="222" t="s">
        <v>1785</v>
      </c>
      <c r="B132" s="222" t="s">
        <v>3090</v>
      </c>
      <c r="C132" s="283">
        <v>10000</v>
      </c>
    </row>
    <row r="133" spans="1:3" x14ac:dyDescent="0.3">
      <c r="A133" s="128" t="s">
        <v>1785</v>
      </c>
      <c r="B133" s="128" t="s">
        <v>3091</v>
      </c>
      <c r="C133" s="223">
        <v>10000</v>
      </c>
    </row>
    <row r="134" spans="1:3" x14ac:dyDescent="0.3">
      <c r="A134" s="128" t="s">
        <v>1785</v>
      </c>
      <c r="B134" s="128" t="s">
        <v>1807</v>
      </c>
      <c r="C134" s="223">
        <v>502523643</v>
      </c>
    </row>
    <row r="135" spans="1:3" x14ac:dyDescent="0.3">
      <c r="A135" s="222" t="s">
        <v>1785</v>
      </c>
      <c r="B135" s="222" t="s">
        <v>3092</v>
      </c>
      <c r="C135" s="283">
        <v>10000</v>
      </c>
    </row>
    <row r="136" spans="1:3" x14ac:dyDescent="0.3">
      <c r="A136" s="128" t="s">
        <v>1785</v>
      </c>
      <c r="B136" s="128" t="s">
        <v>3093</v>
      </c>
      <c r="C136" s="223">
        <v>40000</v>
      </c>
    </row>
    <row r="137" spans="1:3" x14ac:dyDescent="0.3">
      <c r="A137" s="222" t="s">
        <v>1785</v>
      </c>
      <c r="B137" s="222" t="s">
        <v>399</v>
      </c>
      <c r="C137" s="283">
        <v>10000</v>
      </c>
    </row>
    <row r="138" spans="1:3" x14ac:dyDescent="0.3">
      <c r="A138" s="128" t="s">
        <v>1785</v>
      </c>
      <c r="B138" s="128" t="s">
        <v>1809</v>
      </c>
      <c r="C138" s="223">
        <v>3661351</v>
      </c>
    </row>
    <row r="139" spans="1:3" x14ac:dyDescent="0.3">
      <c r="A139" s="222" t="s">
        <v>1785</v>
      </c>
      <c r="B139" s="222" t="s">
        <v>3094</v>
      </c>
      <c r="C139" s="283">
        <v>43549</v>
      </c>
    </row>
    <row r="140" spans="1:3" x14ac:dyDescent="0.3">
      <c r="A140" s="128" t="s">
        <v>1785</v>
      </c>
      <c r="B140" s="128" t="s">
        <v>3095</v>
      </c>
      <c r="C140" s="223">
        <v>1000000</v>
      </c>
    </row>
    <row r="141" spans="1:3" x14ac:dyDescent="0.3">
      <c r="A141" s="222" t="s">
        <v>1785</v>
      </c>
      <c r="B141" s="222" t="s">
        <v>3096</v>
      </c>
      <c r="C141" s="283">
        <v>3244680</v>
      </c>
    </row>
    <row r="142" spans="1:3" x14ac:dyDescent="0.3">
      <c r="A142" s="128" t="s">
        <v>1785</v>
      </c>
      <c r="B142" s="128" t="s">
        <v>3097</v>
      </c>
      <c r="C142" s="223">
        <v>10000</v>
      </c>
    </row>
    <row r="143" spans="1:3" x14ac:dyDescent="0.3">
      <c r="A143" s="222" t="s">
        <v>1785</v>
      </c>
      <c r="B143" s="222" t="s">
        <v>3098</v>
      </c>
      <c r="C143" s="222">
        <v>5000000</v>
      </c>
    </row>
    <row r="144" spans="1:3" x14ac:dyDescent="0.3">
      <c r="A144" s="128" t="s">
        <v>1785</v>
      </c>
      <c r="B144" s="128" t="s">
        <v>277</v>
      </c>
      <c r="C144" s="128">
        <v>114738</v>
      </c>
    </row>
    <row r="145" spans="1:3" x14ac:dyDescent="0.3">
      <c r="A145" s="222" t="s">
        <v>1785</v>
      </c>
      <c r="B145" s="222" t="s">
        <v>3099</v>
      </c>
      <c r="C145" s="222">
        <v>3011052</v>
      </c>
    </row>
    <row r="146" spans="1:3" x14ac:dyDescent="0.3">
      <c r="A146" s="128" t="s">
        <v>1785</v>
      </c>
      <c r="B146" s="128" t="s">
        <v>2130</v>
      </c>
      <c r="C146" s="128">
        <v>2602000</v>
      </c>
    </row>
    <row r="147" spans="1:3" x14ac:dyDescent="0.3">
      <c r="A147" s="222" t="s">
        <v>1785</v>
      </c>
      <c r="B147" s="222" t="s">
        <v>3100</v>
      </c>
      <c r="C147" s="222">
        <v>2000000</v>
      </c>
    </row>
    <row r="148" spans="1:3" x14ac:dyDescent="0.3">
      <c r="A148" s="128" t="s">
        <v>1785</v>
      </c>
      <c r="B148" s="128" t="s">
        <v>481</v>
      </c>
      <c r="C148" s="128">
        <v>4714785</v>
      </c>
    </row>
    <row r="149" spans="1:3" x14ac:dyDescent="0.3">
      <c r="A149" s="222" t="s">
        <v>1785</v>
      </c>
      <c r="B149" s="222" t="s">
        <v>3101</v>
      </c>
      <c r="C149" s="222">
        <v>1071668797</v>
      </c>
    </row>
    <row r="150" spans="1:3" x14ac:dyDescent="0.3">
      <c r="A150" s="128" t="s">
        <v>1785</v>
      </c>
      <c r="B150" s="128" t="s">
        <v>3102</v>
      </c>
      <c r="C150" s="128">
        <v>200000</v>
      </c>
    </row>
    <row r="151" spans="1:3" x14ac:dyDescent="0.3">
      <c r="A151" s="222" t="s">
        <v>1785</v>
      </c>
      <c r="B151" s="222" t="s">
        <v>3103</v>
      </c>
      <c r="C151" s="222">
        <v>584460</v>
      </c>
    </row>
    <row r="152" spans="1:3" x14ac:dyDescent="0.3">
      <c r="A152" s="128" t="s">
        <v>1785</v>
      </c>
      <c r="B152" s="128" t="s">
        <v>1810</v>
      </c>
      <c r="C152" s="128">
        <v>122034382</v>
      </c>
    </row>
    <row r="153" spans="1:3" x14ac:dyDescent="0.3">
      <c r="A153" s="222" t="s">
        <v>1785</v>
      </c>
      <c r="B153" s="222" t="s">
        <v>3104</v>
      </c>
      <c r="C153" s="222">
        <v>1872656</v>
      </c>
    </row>
    <row r="154" spans="1:3" x14ac:dyDescent="0.3">
      <c r="A154" s="128" t="s">
        <v>1785</v>
      </c>
      <c r="B154" s="128" t="s">
        <v>3105</v>
      </c>
      <c r="C154" s="128">
        <v>2008631</v>
      </c>
    </row>
    <row r="155" spans="1:3" x14ac:dyDescent="0.3">
      <c r="A155" s="222" t="s">
        <v>1785</v>
      </c>
      <c r="B155" s="222" t="s">
        <v>3106</v>
      </c>
      <c r="C155" s="222">
        <v>27712668</v>
      </c>
    </row>
    <row r="156" spans="1:3" x14ac:dyDescent="0.3">
      <c r="A156" s="128" t="s">
        <v>1785</v>
      </c>
      <c r="B156" s="128" t="s">
        <v>3107</v>
      </c>
      <c r="C156" s="128">
        <v>10000</v>
      </c>
    </row>
    <row r="157" spans="1:3" x14ac:dyDescent="0.3">
      <c r="A157" s="222" t="s">
        <v>1785</v>
      </c>
      <c r="B157" s="222" t="s">
        <v>3108</v>
      </c>
      <c r="C157" s="222">
        <v>5000000</v>
      </c>
    </row>
    <row r="158" spans="1:3" x14ac:dyDescent="0.3">
      <c r="A158" s="128" t="s">
        <v>1785</v>
      </c>
      <c r="B158" s="128" t="s">
        <v>3109</v>
      </c>
      <c r="C158" s="128">
        <v>10000</v>
      </c>
    </row>
    <row r="159" spans="1:3" x14ac:dyDescent="0.3">
      <c r="A159" s="222" t="s">
        <v>1785</v>
      </c>
      <c r="B159" s="222" t="s">
        <v>3110</v>
      </c>
      <c r="C159" s="222">
        <v>10000</v>
      </c>
    </row>
    <row r="160" spans="1:3" x14ac:dyDescent="0.3">
      <c r="A160" s="128" t="s">
        <v>1785</v>
      </c>
      <c r="B160" s="128" t="s">
        <v>3111</v>
      </c>
      <c r="C160" s="128">
        <v>12633354</v>
      </c>
    </row>
    <row r="161" spans="1:3" x14ac:dyDescent="0.3">
      <c r="A161" s="222" t="s">
        <v>1785</v>
      </c>
      <c r="B161" s="222" t="s">
        <v>3112</v>
      </c>
      <c r="C161" s="222">
        <v>10000</v>
      </c>
    </row>
    <row r="162" spans="1:3" x14ac:dyDescent="0.3">
      <c r="A162" s="128" t="s">
        <v>1785</v>
      </c>
      <c r="B162" s="128" t="s">
        <v>3113</v>
      </c>
      <c r="C162" s="128">
        <v>3000000</v>
      </c>
    </row>
    <row r="163" spans="1:3" x14ac:dyDescent="0.3">
      <c r="A163" s="222" t="s">
        <v>1785</v>
      </c>
      <c r="B163" s="222" t="s">
        <v>3114</v>
      </c>
      <c r="C163" s="222">
        <v>7064138</v>
      </c>
    </row>
    <row r="164" spans="1:3" x14ac:dyDescent="0.3">
      <c r="A164" s="128" t="s">
        <v>1785</v>
      </c>
      <c r="B164" s="128" t="s">
        <v>3115</v>
      </c>
      <c r="C164" s="128">
        <v>1826828</v>
      </c>
    </row>
    <row r="165" spans="1:3" x14ac:dyDescent="0.3">
      <c r="A165" s="222" t="s">
        <v>1785</v>
      </c>
      <c r="B165" s="222" t="s">
        <v>3116</v>
      </c>
      <c r="C165" s="222">
        <v>929016</v>
      </c>
    </row>
    <row r="166" spans="1:3" x14ac:dyDescent="0.3">
      <c r="A166" s="128" t="s">
        <v>1785</v>
      </c>
      <c r="B166" s="128" t="s">
        <v>3117</v>
      </c>
      <c r="C166" s="128">
        <v>9027641</v>
      </c>
    </row>
    <row r="167" spans="1:3" x14ac:dyDescent="0.3">
      <c r="A167" s="222" t="s">
        <v>1785</v>
      </c>
      <c r="B167" s="222" t="s">
        <v>3118</v>
      </c>
      <c r="C167" s="222">
        <v>12700815</v>
      </c>
    </row>
    <row r="168" spans="1:3" x14ac:dyDescent="0.3">
      <c r="A168" s="128" t="s">
        <v>1785</v>
      </c>
      <c r="B168" s="128" t="s">
        <v>3119</v>
      </c>
      <c r="C168" s="128">
        <v>3934928</v>
      </c>
    </row>
    <row r="169" spans="1:3" x14ac:dyDescent="0.3">
      <c r="A169" s="222" t="s">
        <v>1785</v>
      </c>
      <c r="B169" s="222" t="s">
        <v>130</v>
      </c>
      <c r="C169" s="222">
        <v>8491697</v>
      </c>
    </row>
    <row r="170" spans="1:3" x14ac:dyDescent="0.3">
      <c r="A170" s="128" t="s">
        <v>1785</v>
      </c>
      <c r="B170" s="128" t="s">
        <v>3120</v>
      </c>
      <c r="C170" s="128">
        <v>147287</v>
      </c>
    </row>
    <row r="171" spans="1:3" x14ac:dyDescent="0.3">
      <c r="A171" s="222" t="s">
        <v>1785</v>
      </c>
      <c r="B171" s="222" t="s">
        <v>3121</v>
      </c>
      <c r="C171" s="222">
        <v>10000</v>
      </c>
    </row>
    <row r="172" spans="1:3" x14ac:dyDescent="0.3">
      <c r="A172" s="128" t="s">
        <v>1785</v>
      </c>
      <c r="B172" s="128" t="s">
        <v>3122</v>
      </c>
      <c r="C172" s="128">
        <v>3702249</v>
      </c>
    </row>
    <row r="173" spans="1:3" x14ac:dyDescent="0.3">
      <c r="A173" s="222" t="s">
        <v>1785</v>
      </c>
      <c r="B173" s="222" t="s">
        <v>2968</v>
      </c>
      <c r="C173" s="222">
        <v>102740</v>
      </c>
    </row>
    <row r="174" spans="1:3" x14ac:dyDescent="0.3">
      <c r="A174" s="128" t="s">
        <v>1785</v>
      </c>
      <c r="B174" s="128" t="s">
        <v>168</v>
      </c>
      <c r="C174" s="128">
        <v>5754977</v>
      </c>
    </row>
    <row r="175" spans="1:3" x14ac:dyDescent="0.3">
      <c r="A175" s="222" t="s">
        <v>1785</v>
      </c>
      <c r="B175" s="222" t="s">
        <v>3123</v>
      </c>
      <c r="C175" s="222">
        <v>3307114</v>
      </c>
    </row>
    <row r="176" spans="1:3" x14ac:dyDescent="0.3">
      <c r="A176" s="128" t="s">
        <v>1785</v>
      </c>
      <c r="B176" s="128" t="s">
        <v>3124</v>
      </c>
      <c r="C176" s="128">
        <v>10000</v>
      </c>
    </row>
    <row r="177" spans="1:3" x14ac:dyDescent="0.3">
      <c r="A177" s="222" t="s">
        <v>1785</v>
      </c>
      <c r="B177" s="222" t="s">
        <v>2969</v>
      </c>
      <c r="C177" s="222">
        <v>2339566</v>
      </c>
    </row>
    <row r="178" spans="1:3" x14ac:dyDescent="0.3">
      <c r="A178" s="128" t="s">
        <v>1785</v>
      </c>
      <c r="B178" s="128" t="s">
        <v>3125</v>
      </c>
      <c r="C178" s="128">
        <v>5614400</v>
      </c>
    </row>
    <row r="179" spans="1:3" x14ac:dyDescent="0.3">
      <c r="A179" s="222" t="s">
        <v>1785</v>
      </c>
      <c r="B179" s="222" t="s">
        <v>3126</v>
      </c>
      <c r="C179" s="222">
        <v>6639040</v>
      </c>
    </row>
    <row r="180" spans="1:3" x14ac:dyDescent="0.3">
      <c r="A180" s="128" t="s">
        <v>1785</v>
      </c>
      <c r="B180" s="128" t="s">
        <v>3127</v>
      </c>
      <c r="C180" s="128">
        <v>13308712</v>
      </c>
    </row>
    <row r="181" spans="1:3" x14ac:dyDescent="0.3">
      <c r="A181" s="222" t="s">
        <v>1785</v>
      </c>
      <c r="B181" s="222" t="s">
        <v>3128</v>
      </c>
      <c r="C181" s="222">
        <v>1506849</v>
      </c>
    </row>
    <row r="182" spans="1:3" x14ac:dyDescent="0.3">
      <c r="A182" s="128" t="s">
        <v>1785</v>
      </c>
      <c r="B182" s="128" t="s">
        <v>2970</v>
      </c>
      <c r="C182" s="128">
        <v>1101600</v>
      </c>
    </row>
    <row r="183" spans="1:3" x14ac:dyDescent="0.3">
      <c r="A183" s="222" t="s">
        <v>1785</v>
      </c>
      <c r="B183" s="222" t="s">
        <v>3129</v>
      </c>
      <c r="C183" s="222">
        <v>10000</v>
      </c>
    </row>
    <row r="184" spans="1:3" x14ac:dyDescent="0.3">
      <c r="A184" s="128" t="s">
        <v>1785</v>
      </c>
      <c r="B184" s="128" t="s">
        <v>257</v>
      </c>
      <c r="C184" s="128">
        <v>5030000</v>
      </c>
    </row>
    <row r="185" spans="1:3" x14ac:dyDescent="0.3">
      <c r="A185" s="222" t="s">
        <v>1785</v>
      </c>
      <c r="B185" s="222" t="s">
        <v>3130</v>
      </c>
      <c r="C185" s="222">
        <v>5010000</v>
      </c>
    </row>
    <row r="186" spans="1:3" x14ac:dyDescent="0.3">
      <c r="A186" s="128" t="s">
        <v>1785</v>
      </c>
      <c r="B186" s="128" t="s">
        <v>3131</v>
      </c>
      <c r="C186" s="128">
        <v>10000</v>
      </c>
    </row>
    <row r="187" spans="1:3" x14ac:dyDescent="0.3">
      <c r="A187" s="222" t="s">
        <v>1785</v>
      </c>
      <c r="B187" s="222" t="s">
        <v>1813</v>
      </c>
      <c r="C187" s="222">
        <v>521447</v>
      </c>
    </row>
    <row r="188" spans="1:3" x14ac:dyDescent="0.3">
      <c r="A188" s="128" t="s">
        <v>1785</v>
      </c>
      <c r="B188" s="128" t="s">
        <v>2971</v>
      </c>
      <c r="C188" s="128">
        <v>21000</v>
      </c>
    </row>
    <row r="189" spans="1:3" x14ac:dyDescent="0.3">
      <c r="A189" s="128" t="s">
        <v>1785</v>
      </c>
      <c r="B189" s="128" t="s">
        <v>3132</v>
      </c>
      <c r="C189" s="128">
        <v>80000</v>
      </c>
    </row>
    <row r="190" spans="1:3" x14ac:dyDescent="0.3">
      <c r="A190" s="222" t="s">
        <v>1785</v>
      </c>
      <c r="B190" s="222" t="s">
        <v>2972</v>
      </c>
      <c r="C190" s="222">
        <v>10000</v>
      </c>
    </row>
    <row r="191" spans="1:3" x14ac:dyDescent="0.3">
      <c r="A191" s="128" t="s">
        <v>1785</v>
      </c>
      <c r="B191" s="128" t="s">
        <v>2973</v>
      </c>
      <c r="C191" s="128">
        <v>30000</v>
      </c>
    </row>
    <row r="192" spans="1:3" x14ac:dyDescent="0.3">
      <c r="A192" s="222" t="s">
        <v>1785</v>
      </c>
      <c r="B192" s="222" t="s">
        <v>3133</v>
      </c>
      <c r="C192" s="222">
        <v>3000000</v>
      </c>
    </row>
    <row r="193" spans="1:3" x14ac:dyDescent="0.3">
      <c r="A193" s="128" t="s">
        <v>1785</v>
      </c>
      <c r="B193" s="128" t="s">
        <v>3134</v>
      </c>
      <c r="C193" s="128">
        <v>10000</v>
      </c>
    </row>
    <row r="194" spans="1:3" x14ac:dyDescent="0.3">
      <c r="A194" s="222" t="s">
        <v>1785</v>
      </c>
      <c r="B194" s="222" t="s">
        <v>3135</v>
      </c>
      <c r="C194" s="222">
        <v>33113985</v>
      </c>
    </row>
    <row r="195" spans="1:3" x14ac:dyDescent="0.3">
      <c r="A195" s="128" t="s">
        <v>1785</v>
      </c>
      <c r="B195" s="128" t="s">
        <v>3136</v>
      </c>
      <c r="C195" s="128">
        <v>12482276</v>
      </c>
    </row>
    <row r="196" spans="1:3" x14ac:dyDescent="0.3">
      <c r="A196" s="222" t="s">
        <v>1785</v>
      </c>
      <c r="B196" s="222" t="s">
        <v>3137</v>
      </c>
      <c r="C196" s="222">
        <v>2148209</v>
      </c>
    </row>
    <row r="197" spans="1:3" x14ac:dyDescent="0.3">
      <c r="A197" s="128" t="s">
        <v>1785</v>
      </c>
      <c r="B197" s="128" t="s">
        <v>3138</v>
      </c>
      <c r="C197" s="128">
        <v>20000</v>
      </c>
    </row>
    <row r="198" spans="1:3" x14ac:dyDescent="0.3">
      <c r="A198" s="128" t="s">
        <v>1785</v>
      </c>
      <c r="B198" s="128" t="s">
        <v>238</v>
      </c>
      <c r="C198" s="128">
        <v>9871017</v>
      </c>
    </row>
    <row r="199" spans="1:3" x14ac:dyDescent="0.3">
      <c r="A199" s="222" t="s">
        <v>1785</v>
      </c>
      <c r="B199" s="222" t="s">
        <v>3139</v>
      </c>
      <c r="C199" s="222">
        <v>20000</v>
      </c>
    </row>
    <row r="200" spans="1:3" x14ac:dyDescent="0.3">
      <c r="A200" s="222" t="s">
        <v>1785</v>
      </c>
      <c r="B200" s="222" t="s">
        <v>199</v>
      </c>
      <c r="C200" s="222">
        <v>803892</v>
      </c>
    </row>
    <row r="201" spans="1:3" x14ac:dyDescent="0.3">
      <c r="A201" s="128" t="s">
        <v>1785</v>
      </c>
      <c r="B201" s="128" t="s">
        <v>3140</v>
      </c>
      <c r="C201" s="128">
        <v>30000</v>
      </c>
    </row>
    <row r="202" spans="1:3" x14ac:dyDescent="0.3">
      <c r="A202" s="222" t="s">
        <v>1785</v>
      </c>
      <c r="B202" s="222" t="s">
        <v>3141</v>
      </c>
      <c r="C202" s="222">
        <v>30000</v>
      </c>
    </row>
    <row r="203" spans="1:3" x14ac:dyDescent="0.3">
      <c r="A203" s="128" t="s">
        <v>1785</v>
      </c>
      <c r="B203" s="128" t="s">
        <v>3142</v>
      </c>
      <c r="C203" s="128">
        <v>10000</v>
      </c>
    </row>
    <row r="204" spans="1:3" x14ac:dyDescent="0.3">
      <c r="A204" s="222" t="s">
        <v>1785</v>
      </c>
      <c r="B204" s="222" t="s">
        <v>1815</v>
      </c>
      <c r="C204" s="222">
        <v>140064</v>
      </c>
    </row>
    <row r="205" spans="1:3" x14ac:dyDescent="0.3">
      <c r="A205" s="128" t="s">
        <v>1785</v>
      </c>
      <c r="B205" s="128" t="s">
        <v>3143</v>
      </c>
      <c r="C205" s="128">
        <v>10530425</v>
      </c>
    </row>
    <row r="206" spans="1:3" x14ac:dyDescent="0.3">
      <c r="A206" s="222" t="s">
        <v>1785</v>
      </c>
      <c r="B206" s="222" t="s">
        <v>3144</v>
      </c>
      <c r="C206" s="222">
        <v>666220</v>
      </c>
    </row>
    <row r="207" spans="1:3" x14ac:dyDescent="0.3">
      <c r="A207" s="128" t="s">
        <v>1785</v>
      </c>
      <c r="B207" s="128" t="s">
        <v>3145</v>
      </c>
      <c r="C207" s="128">
        <v>5000000</v>
      </c>
    </row>
    <row r="208" spans="1:3" x14ac:dyDescent="0.3">
      <c r="A208" s="222" t="s">
        <v>1785</v>
      </c>
      <c r="B208" s="222" t="s">
        <v>3146</v>
      </c>
      <c r="C208" s="222">
        <v>5000000</v>
      </c>
    </row>
    <row r="209" spans="1:3" x14ac:dyDescent="0.3">
      <c r="A209" s="128" t="s">
        <v>1785</v>
      </c>
      <c r="B209" s="128" t="s">
        <v>3147</v>
      </c>
      <c r="C209" s="128">
        <v>10000</v>
      </c>
    </row>
    <row r="210" spans="1:3" x14ac:dyDescent="0.3">
      <c r="A210" s="128" t="s">
        <v>1785</v>
      </c>
      <c r="B210" s="128" t="s">
        <v>1816</v>
      </c>
      <c r="C210" s="128">
        <v>2835399</v>
      </c>
    </row>
    <row r="211" spans="1:3" x14ac:dyDescent="0.3">
      <c r="A211" s="222" t="s">
        <v>1785</v>
      </c>
      <c r="B211" s="222" t="s">
        <v>137</v>
      </c>
      <c r="C211" s="222">
        <v>11922054</v>
      </c>
    </row>
    <row r="212" spans="1:3" x14ac:dyDescent="0.3">
      <c r="A212" s="128" t="s">
        <v>1785</v>
      </c>
      <c r="B212" s="128" t="s">
        <v>3148</v>
      </c>
      <c r="C212" s="128">
        <v>10000</v>
      </c>
    </row>
    <row r="213" spans="1:3" x14ac:dyDescent="0.3">
      <c r="A213" s="222" t="s">
        <v>1785</v>
      </c>
      <c r="B213" s="222" t="s">
        <v>3149</v>
      </c>
      <c r="C213" s="222">
        <v>5000000</v>
      </c>
    </row>
    <row r="214" spans="1:3" x14ac:dyDescent="0.3">
      <c r="A214" s="128" t="s">
        <v>1785</v>
      </c>
      <c r="B214" s="128" t="s">
        <v>92</v>
      </c>
      <c r="C214" s="128">
        <v>67468566</v>
      </c>
    </row>
    <row r="215" spans="1:3" x14ac:dyDescent="0.3">
      <c r="A215" s="222" t="s">
        <v>1785</v>
      </c>
      <c r="B215" s="222" t="s">
        <v>3150</v>
      </c>
      <c r="C215" s="222">
        <v>2120586</v>
      </c>
    </row>
    <row r="216" spans="1:3" x14ac:dyDescent="0.3">
      <c r="A216" s="128" t="s">
        <v>1785</v>
      </c>
      <c r="B216" s="128" t="s">
        <v>3151</v>
      </c>
      <c r="C216" s="128">
        <v>41992440</v>
      </c>
    </row>
    <row r="217" spans="1:3" x14ac:dyDescent="0.3">
      <c r="A217" s="222" t="s">
        <v>1785</v>
      </c>
      <c r="B217" s="222" t="s">
        <v>3152</v>
      </c>
      <c r="C217" s="222">
        <v>1906844</v>
      </c>
    </row>
    <row r="218" spans="1:3" x14ac:dyDescent="0.3">
      <c r="A218" s="128" t="s">
        <v>1785</v>
      </c>
      <c r="B218" s="128" t="s">
        <v>3153</v>
      </c>
      <c r="C218" s="128">
        <v>22280507</v>
      </c>
    </row>
    <row r="219" spans="1:3" x14ac:dyDescent="0.3">
      <c r="A219" s="222" t="s">
        <v>1785</v>
      </c>
      <c r="B219" s="222" t="s">
        <v>312</v>
      </c>
      <c r="C219" s="222">
        <v>10879678</v>
      </c>
    </row>
    <row r="220" spans="1:3" x14ac:dyDescent="0.3">
      <c r="A220" s="128" t="s">
        <v>1785</v>
      </c>
      <c r="B220" s="128" t="s">
        <v>403</v>
      </c>
      <c r="C220" s="128">
        <v>4747665</v>
      </c>
    </row>
    <row r="221" spans="1:3" x14ac:dyDescent="0.3">
      <c r="A221" s="222" t="s">
        <v>1785</v>
      </c>
      <c r="B221" s="222" t="s">
        <v>3154</v>
      </c>
      <c r="C221" s="222">
        <v>7610866</v>
      </c>
    </row>
    <row r="222" spans="1:3" x14ac:dyDescent="0.3">
      <c r="A222" s="128" t="s">
        <v>1785</v>
      </c>
      <c r="B222" s="128" t="s">
        <v>3155</v>
      </c>
      <c r="C222" s="128">
        <v>20000</v>
      </c>
    </row>
    <row r="223" spans="1:3" x14ac:dyDescent="0.3">
      <c r="A223" s="222" t="s">
        <v>1785</v>
      </c>
      <c r="B223" s="222" t="s">
        <v>196</v>
      </c>
      <c r="C223" s="222">
        <v>5603213</v>
      </c>
    </row>
    <row r="224" spans="1:3" x14ac:dyDescent="0.3">
      <c r="A224" s="128" t="s">
        <v>1785</v>
      </c>
      <c r="B224" s="128" t="s">
        <v>1818</v>
      </c>
      <c r="C224" s="128">
        <v>1897469</v>
      </c>
    </row>
    <row r="225" spans="1:3" x14ac:dyDescent="0.3">
      <c r="A225" s="128" t="s">
        <v>1785</v>
      </c>
      <c r="B225" s="128" t="s">
        <v>3156</v>
      </c>
      <c r="C225" s="128">
        <v>3000000</v>
      </c>
    </row>
    <row r="226" spans="1:3" x14ac:dyDescent="0.3">
      <c r="A226" s="222" t="s">
        <v>1785</v>
      </c>
      <c r="B226" s="222" t="s">
        <v>3157</v>
      </c>
      <c r="C226" s="222">
        <v>22048589</v>
      </c>
    </row>
    <row r="227" spans="1:3" x14ac:dyDescent="0.3">
      <c r="A227" s="128" t="s">
        <v>1785</v>
      </c>
      <c r="B227" s="128" t="s">
        <v>3158</v>
      </c>
      <c r="C227" s="128">
        <v>1662103</v>
      </c>
    </row>
    <row r="228" spans="1:3" x14ac:dyDescent="0.3">
      <c r="A228" s="222" t="s">
        <v>1785</v>
      </c>
      <c r="B228" s="222" t="s">
        <v>3159</v>
      </c>
      <c r="C228" s="222">
        <v>150000</v>
      </c>
    </row>
    <row r="229" spans="1:3" x14ac:dyDescent="0.3">
      <c r="A229" s="128" t="s">
        <v>1785</v>
      </c>
      <c r="B229" s="128" t="s">
        <v>3160</v>
      </c>
      <c r="C229" s="128">
        <v>1933224</v>
      </c>
    </row>
    <row r="230" spans="1:3" x14ac:dyDescent="0.3">
      <c r="A230" s="222" t="s">
        <v>1785</v>
      </c>
      <c r="B230" s="222" t="s">
        <v>2974</v>
      </c>
      <c r="C230" s="222">
        <v>994225</v>
      </c>
    </row>
    <row r="231" spans="1:3" x14ac:dyDescent="0.3">
      <c r="A231" s="128" t="s">
        <v>1785</v>
      </c>
      <c r="B231" s="128" t="s">
        <v>153</v>
      </c>
      <c r="C231" s="128">
        <v>20000</v>
      </c>
    </row>
    <row r="232" spans="1:3" x14ac:dyDescent="0.3">
      <c r="A232" s="222" t="s">
        <v>1785</v>
      </c>
      <c r="B232" s="222" t="s">
        <v>3161</v>
      </c>
      <c r="C232" s="222">
        <v>30000</v>
      </c>
    </row>
    <row r="233" spans="1:3" x14ac:dyDescent="0.3">
      <c r="A233" s="128" t="s">
        <v>1785</v>
      </c>
      <c r="B233" s="128" t="s">
        <v>401</v>
      </c>
      <c r="C233" s="128">
        <v>1591164</v>
      </c>
    </row>
    <row r="234" spans="1:3" x14ac:dyDescent="0.3">
      <c r="A234" s="222" t="s">
        <v>1785</v>
      </c>
      <c r="B234" s="222" t="s">
        <v>295</v>
      </c>
      <c r="C234" s="222">
        <v>1469009</v>
      </c>
    </row>
    <row r="235" spans="1:3" x14ac:dyDescent="0.3">
      <c r="A235" s="128" t="s">
        <v>1785</v>
      </c>
      <c r="B235" s="128" t="s">
        <v>3162</v>
      </c>
      <c r="C235" s="128">
        <v>10000</v>
      </c>
    </row>
    <row r="236" spans="1:3" x14ac:dyDescent="0.3">
      <c r="A236" s="128" t="s">
        <v>1785</v>
      </c>
      <c r="B236" s="128" t="s">
        <v>3163</v>
      </c>
      <c r="C236" s="128">
        <v>89967</v>
      </c>
    </row>
    <row r="237" spans="1:3" x14ac:dyDescent="0.3">
      <c r="A237" s="222" t="s">
        <v>1785</v>
      </c>
      <c r="B237" s="222" t="s">
        <v>3164</v>
      </c>
      <c r="C237" s="222">
        <v>3000000</v>
      </c>
    </row>
    <row r="238" spans="1:3" x14ac:dyDescent="0.3">
      <c r="A238" s="128" t="s">
        <v>1785</v>
      </c>
      <c r="B238" s="128" t="s">
        <v>3165</v>
      </c>
      <c r="C238" s="128">
        <v>883135</v>
      </c>
    </row>
    <row r="239" spans="1:3" x14ac:dyDescent="0.3">
      <c r="A239" s="222" t="s">
        <v>1785</v>
      </c>
      <c r="B239" s="222" t="s">
        <v>3166</v>
      </c>
      <c r="C239" s="222">
        <v>10000</v>
      </c>
    </row>
    <row r="240" spans="1:3" x14ac:dyDescent="0.3">
      <c r="A240" s="128" t="s">
        <v>1785</v>
      </c>
      <c r="B240" s="128" t="s">
        <v>2975</v>
      </c>
      <c r="C240" s="128">
        <v>244299444</v>
      </c>
    </row>
    <row r="241" spans="1:3" x14ac:dyDescent="0.3">
      <c r="A241" s="222" t="s">
        <v>1785</v>
      </c>
      <c r="B241" s="222" t="s">
        <v>2976</v>
      </c>
      <c r="C241" s="222">
        <v>14000</v>
      </c>
    </row>
    <row r="242" spans="1:3" x14ac:dyDescent="0.3">
      <c r="A242" s="128" t="s">
        <v>1785</v>
      </c>
      <c r="B242" s="128" t="s">
        <v>3167</v>
      </c>
      <c r="C242" s="128">
        <v>6000000</v>
      </c>
    </row>
    <row r="243" spans="1:3" x14ac:dyDescent="0.3">
      <c r="A243" s="128" t="s">
        <v>1785</v>
      </c>
      <c r="B243" s="128" t="s">
        <v>3168</v>
      </c>
      <c r="C243" s="128">
        <v>1877005</v>
      </c>
    </row>
    <row r="244" spans="1:3" x14ac:dyDescent="0.3">
      <c r="A244" s="222" t="s">
        <v>1785</v>
      </c>
      <c r="B244" s="222" t="s">
        <v>3169</v>
      </c>
      <c r="C244" s="222">
        <v>48187833</v>
      </c>
    </row>
    <row r="245" spans="1:3" x14ac:dyDescent="0.3">
      <c r="A245" s="128" t="s">
        <v>1785</v>
      </c>
      <c r="B245" s="128" t="s">
        <v>2977</v>
      </c>
      <c r="C245" s="128">
        <v>101288</v>
      </c>
    </row>
    <row r="246" spans="1:3" x14ac:dyDescent="0.3">
      <c r="A246" s="222" t="s">
        <v>1785</v>
      </c>
      <c r="B246" s="222" t="s">
        <v>3170</v>
      </c>
      <c r="C246" s="222">
        <v>2000000</v>
      </c>
    </row>
    <row r="247" spans="1:3" x14ac:dyDescent="0.3">
      <c r="A247" s="128" t="s">
        <v>1785</v>
      </c>
      <c r="B247" s="128" t="s">
        <v>3171</v>
      </c>
      <c r="C247" s="128">
        <v>500000</v>
      </c>
    </row>
    <row r="248" spans="1:3" x14ac:dyDescent="0.3">
      <c r="A248" s="222" t="s">
        <v>1785</v>
      </c>
      <c r="B248" s="222" t="s">
        <v>3172</v>
      </c>
      <c r="C248" s="222">
        <v>10000</v>
      </c>
    </row>
    <row r="249" spans="1:3" x14ac:dyDescent="0.3">
      <c r="A249" s="128" t="s">
        <v>1785</v>
      </c>
      <c r="B249" s="128" t="s">
        <v>429</v>
      </c>
      <c r="C249" s="128">
        <v>300000</v>
      </c>
    </row>
    <row r="250" spans="1:3" x14ac:dyDescent="0.3">
      <c r="A250" s="222" t="s">
        <v>1785</v>
      </c>
      <c r="B250" s="222" t="s">
        <v>3173</v>
      </c>
      <c r="C250" s="222">
        <v>4671674</v>
      </c>
    </row>
    <row r="251" spans="1:3" x14ac:dyDescent="0.3">
      <c r="A251" s="128" t="s">
        <v>1785</v>
      </c>
      <c r="B251" s="128" t="s">
        <v>3174</v>
      </c>
      <c r="C251" s="128">
        <v>2462723</v>
      </c>
    </row>
    <row r="252" spans="1:3" x14ac:dyDescent="0.3">
      <c r="A252" s="222" t="s">
        <v>1785</v>
      </c>
      <c r="B252" s="222" t="s">
        <v>3175</v>
      </c>
      <c r="C252" s="222">
        <v>4020000</v>
      </c>
    </row>
    <row r="253" spans="1:3" x14ac:dyDescent="0.3">
      <c r="A253" s="128" t="s">
        <v>1785</v>
      </c>
      <c r="B253" s="128" t="s">
        <v>1819</v>
      </c>
      <c r="C253" s="128">
        <v>37500</v>
      </c>
    </row>
    <row r="254" spans="1:3" x14ac:dyDescent="0.3">
      <c r="A254" s="222" t="s">
        <v>1785</v>
      </c>
      <c r="B254" s="222" t="s">
        <v>2372</v>
      </c>
      <c r="C254" s="222">
        <v>10000</v>
      </c>
    </row>
    <row r="255" spans="1:3" x14ac:dyDescent="0.3">
      <c r="A255" s="128" t="s">
        <v>1785</v>
      </c>
      <c r="B255" s="128" t="s">
        <v>3176</v>
      </c>
      <c r="C255" s="128">
        <v>2000000</v>
      </c>
    </row>
    <row r="256" spans="1:3" x14ac:dyDescent="0.3">
      <c r="A256" s="222" t="s">
        <v>1785</v>
      </c>
      <c r="B256" s="222" t="s">
        <v>3177</v>
      </c>
      <c r="C256" s="222">
        <v>358797</v>
      </c>
    </row>
    <row r="257" spans="1:3" x14ac:dyDescent="0.3">
      <c r="A257" s="222" t="s">
        <v>1785</v>
      </c>
      <c r="B257" s="222" t="s">
        <v>443</v>
      </c>
      <c r="C257" s="222">
        <v>68120</v>
      </c>
    </row>
    <row r="258" spans="1:3" x14ac:dyDescent="0.3">
      <c r="A258" s="128" t="s">
        <v>1785</v>
      </c>
      <c r="B258" s="128" t="s">
        <v>2978</v>
      </c>
      <c r="C258" s="128">
        <v>51072562</v>
      </c>
    </row>
    <row r="259" spans="1:3" x14ac:dyDescent="0.3">
      <c r="A259" s="222" t="s">
        <v>1785</v>
      </c>
      <c r="B259" s="222" t="s">
        <v>1736</v>
      </c>
      <c r="C259" s="222">
        <v>19714153</v>
      </c>
    </row>
    <row r="260" spans="1:3" x14ac:dyDescent="0.3">
      <c r="A260" s="128" t="s">
        <v>1785</v>
      </c>
      <c r="B260" s="128" t="s">
        <v>3178</v>
      </c>
      <c r="C260" s="128">
        <v>10000</v>
      </c>
    </row>
    <row r="261" spans="1:3" x14ac:dyDescent="0.3">
      <c r="A261" s="222" t="s">
        <v>1785</v>
      </c>
      <c r="B261" s="222" t="s">
        <v>3179</v>
      </c>
      <c r="C261" s="222">
        <v>6876329</v>
      </c>
    </row>
    <row r="262" spans="1:3" x14ac:dyDescent="0.3">
      <c r="A262" s="128" t="s">
        <v>1785</v>
      </c>
      <c r="B262" s="128" t="s">
        <v>2979</v>
      </c>
      <c r="C262" s="128">
        <v>40800</v>
      </c>
    </row>
    <row r="263" spans="1:3" x14ac:dyDescent="0.3">
      <c r="A263" s="222" t="s">
        <v>1785</v>
      </c>
      <c r="B263" s="222" t="s">
        <v>409</v>
      </c>
      <c r="C263" s="222">
        <v>419392</v>
      </c>
    </row>
    <row r="264" spans="1:3" x14ac:dyDescent="0.3">
      <c r="A264" s="128" t="s">
        <v>1785</v>
      </c>
      <c r="B264" s="128" t="s">
        <v>537</v>
      </c>
      <c r="C264" s="128">
        <v>40086</v>
      </c>
    </row>
    <row r="265" spans="1:3" x14ac:dyDescent="0.3">
      <c r="A265" s="222" t="s">
        <v>1785</v>
      </c>
      <c r="B265" s="222" t="s">
        <v>3180</v>
      </c>
      <c r="C265" s="222">
        <v>10000</v>
      </c>
    </row>
    <row r="266" spans="1:3" x14ac:dyDescent="0.3">
      <c r="A266" s="128" t="s">
        <v>1785</v>
      </c>
      <c r="B266" s="128" t="s">
        <v>3181</v>
      </c>
      <c r="C266" s="128">
        <v>10000</v>
      </c>
    </row>
    <row r="267" spans="1:3" x14ac:dyDescent="0.3">
      <c r="A267" s="222" t="s">
        <v>1785</v>
      </c>
      <c r="B267" s="222" t="s">
        <v>3182</v>
      </c>
      <c r="C267" s="222">
        <v>6000000</v>
      </c>
    </row>
    <row r="268" spans="1:3" x14ac:dyDescent="0.3">
      <c r="A268" s="128" t="s">
        <v>1785</v>
      </c>
      <c r="B268" s="128" t="s">
        <v>1821</v>
      </c>
      <c r="C268" s="128">
        <v>133543240</v>
      </c>
    </row>
    <row r="269" spans="1:3" x14ac:dyDescent="0.3">
      <c r="A269" s="222" t="s">
        <v>1785</v>
      </c>
      <c r="B269" s="222" t="s">
        <v>3183</v>
      </c>
      <c r="C269" s="222">
        <v>22456300</v>
      </c>
    </row>
    <row r="270" spans="1:3" x14ac:dyDescent="0.3">
      <c r="A270" s="128" t="s">
        <v>1785</v>
      </c>
      <c r="B270" s="128" t="s">
        <v>3184</v>
      </c>
      <c r="C270" s="128">
        <v>5482727</v>
      </c>
    </row>
    <row r="271" spans="1:3" x14ac:dyDescent="0.3">
      <c r="A271" s="222" t="s">
        <v>1785</v>
      </c>
      <c r="B271" s="222" t="s">
        <v>3185</v>
      </c>
      <c r="C271" s="222">
        <v>4000000</v>
      </c>
    </row>
    <row r="272" spans="1:3" x14ac:dyDescent="0.3">
      <c r="A272" s="128" t="s">
        <v>1785</v>
      </c>
      <c r="B272" s="128" t="s">
        <v>3186</v>
      </c>
      <c r="C272" s="128">
        <v>13601536</v>
      </c>
    </row>
    <row r="273" spans="1:3" x14ac:dyDescent="0.3">
      <c r="A273" s="222" t="s">
        <v>1785</v>
      </c>
      <c r="B273" s="222" t="s">
        <v>3187</v>
      </c>
      <c r="C273" s="222">
        <v>20000</v>
      </c>
    </row>
    <row r="274" spans="1:3" x14ac:dyDescent="0.3">
      <c r="A274" s="128" t="s">
        <v>1785</v>
      </c>
      <c r="B274" s="128" t="s">
        <v>3188</v>
      </c>
      <c r="C274" s="128">
        <v>30000</v>
      </c>
    </row>
    <row r="275" spans="1:3" x14ac:dyDescent="0.3">
      <c r="A275" s="222" t="s">
        <v>1785</v>
      </c>
      <c r="B275" s="222" t="s">
        <v>218</v>
      </c>
      <c r="C275" s="222">
        <v>9950792</v>
      </c>
    </row>
    <row r="276" spans="1:3" x14ac:dyDescent="0.3">
      <c r="A276" s="128" t="s">
        <v>1785</v>
      </c>
      <c r="B276" s="128" t="s">
        <v>3189</v>
      </c>
      <c r="C276" s="128">
        <v>10000</v>
      </c>
    </row>
    <row r="277" spans="1:3" x14ac:dyDescent="0.3">
      <c r="A277" s="222" t="s">
        <v>1785</v>
      </c>
      <c r="B277" s="222" t="s">
        <v>3190</v>
      </c>
      <c r="C277" s="222">
        <v>18162877</v>
      </c>
    </row>
    <row r="278" spans="1:3" x14ac:dyDescent="0.3">
      <c r="A278" s="128" t="s">
        <v>1785</v>
      </c>
      <c r="B278" s="128" t="s">
        <v>165</v>
      </c>
      <c r="C278" s="128">
        <v>8000000</v>
      </c>
    </row>
    <row r="279" spans="1:3" x14ac:dyDescent="0.3">
      <c r="A279" s="222" t="s">
        <v>1785</v>
      </c>
      <c r="B279" s="222" t="s">
        <v>3191</v>
      </c>
      <c r="C279" s="222">
        <v>10000</v>
      </c>
    </row>
    <row r="280" spans="1:3" x14ac:dyDescent="0.3">
      <c r="A280" s="128" t="s">
        <v>1785</v>
      </c>
      <c r="B280" s="128" t="s">
        <v>3192</v>
      </c>
      <c r="C280" s="128">
        <v>5000000</v>
      </c>
    </row>
    <row r="281" spans="1:3" x14ac:dyDescent="0.3">
      <c r="A281" s="222" t="s">
        <v>1785</v>
      </c>
      <c r="B281" s="222" t="s">
        <v>3193</v>
      </c>
      <c r="C281" s="222">
        <v>10000</v>
      </c>
    </row>
    <row r="282" spans="1:3" x14ac:dyDescent="0.3">
      <c r="A282" s="128" t="s">
        <v>1785</v>
      </c>
      <c r="B282" s="128" t="s">
        <v>3194</v>
      </c>
      <c r="C282" s="128">
        <v>30000</v>
      </c>
    </row>
    <row r="283" spans="1:3" x14ac:dyDescent="0.3">
      <c r="A283" s="222" t="s">
        <v>1785</v>
      </c>
      <c r="B283" s="222" t="s">
        <v>3195</v>
      </c>
      <c r="C283" s="222">
        <v>49640685</v>
      </c>
    </row>
    <row r="284" spans="1:3" x14ac:dyDescent="0.3">
      <c r="A284" s="128" t="s">
        <v>1785</v>
      </c>
      <c r="B284" s="128" t="s">
        <v>2980</v>
      </c>
      <c r="C284" s="128">
        <v>1439163</v>
      </c>
    </row>
    <row r="285" spans="1:3" x14ac:dyDescent="0.3">
      <c r="A285" s="222" t="s">
        <v>1785</v>
      </c>
      <c r="B285" s="222" t="s">
        <v>3196</v>
      </c>
      <c r="C285" s="222">
        <v>5821046</v>
      </c>
    </row>
    <row r="286" spans="1:3" x14ac:dyDescent="0.3">
      <c r="A286" s="128" t="s">
        <v>1785</v>
      </c>
      <c r="B286" s="128" t="s">
        <v>1822</v>
      </c>
      <c r="C286" s="128">
        <v>276554221</v>
      </c>
    </row>
    <row r="287" spans="1:3" x14ac:dyDescent="0.3">
      <c r="A287" s="222" t="s">
        <v>1785</v>
      </c>
      <c r="B287" s="222" t="s">
        <v>1823</v>
      </c>
      <c r="C287" s="222">
        <v>340200</v>
      </c>
    </row>
    <row r="288" spans="1:3" x14ac:dyDescent="0.3">
      <c r="A288" s="128" t="s">
        <v>1785</v>
      </c>
      <c r="B288" s="128" t="s">
        <v>552</v>
      </c>
      <c r="C288" s="128">
        <v>20000</v>
      </c>
    </row>
    <row r="289" spans="1:3" x14ac:dyDescent="0.3">
      <c r="A289" s="222" t="s">
        <v>1785</v>
      </c>
      <c r="B289" s="222" t="s">
        <v>3197</v>
      </c>
      <c r="C289" s="222">
        <v>10000</v>
      </c>
    </row>
    <row r="290" spans="1:3" x14ac:dyDescent="0.3">
      <c r="A290" s="128" t="s">
        <v>1785</v>
      </c>
      <c r="B290" s="128" t="s">
        <v>3198</v>
      </c>
      <c r="C290" s="128">
        <v>2000000</v>
      </c>
    </row>
    <row r="291" spans="1:3" x14ac:dyDescent="0.3">
      <c r="A291" s="222" t="s">
        <v>1785</v>
      </c>
      <c r="B291" s="222" t="s">
        <v>3199</v>
      </c>
      <c r="C291" s="222">
        <v>10000</v>
      </c>
    </row>
    <row r="292" spans="1:3" x14ac:dyDescent="0.3">
      <c r="A292" s="128" t="s">
        <v>1785</v>
      </c>
      <c r="B292" s="128" t="s">
        <v>513</v>
      </c>
      <c r="C292" s="128">
        <v>4000000</v>
      </c>
    </row>
    <row r="293" spans="1:3" x14ac:dyDescent="0.3">
      <c r="A293" s="222" t="s">
        <v>1785</v>
      </c>
      <c r="B293" s="222" t="s">
        <v>307</v>
      </c>
      <c r="C293" s="222">
        <v>2020270</v>
      </c>
    </row>
    <row r="294" spans="1:3" x14ac:dyDescent="0.3">
      <c r="A294" s="128" t="s">
        <v>1785</v>
      </c>
      <c r="B294" s="128" t="s">
        <v>3200</v>
      </c>
      <c r="C294" s="128">
        <v>36986</v>
      </c>
    </row>
    <row r="295" spans="1:3" x14ac:dyDescent="0.3">
      <c r="A295" s="222" t="s">
        <v>1785</v>
      </c>
      <c r="B295" s="222" t="s">
        <v>3201</v>
      </c>
      <c r="C295" s="222">
        <v>2373580</v>
      </c>
    </row>
    <row r="296" spans="1:3" x14ac:dyDescent="0.3">
      <c r="A296" s="128" t="s">
        <v>1785</v>
      </c>
      <c r="B296" s="128" t="s">
        <v>2659</v>
      </c>
      <c r="C296" s="128">
        <v>1442393</v>
      </c>
    </row>
    <row r="297" spans="1:3" x14ac:dyDescent="0.3">
      <c r="A297" s="222" t="s">
        <v>1785</v>
      </c>
      <c r="B297" s="222" t="s">
        <v>327</v>
      </c>
      <c r="C297" s="222">
        <v>502160</v>
      </c>
    </row>
    <row r="298" spans="1:3" x14ac:dyDescent="0.3">
      <c r="A298" s="128" t="s">
        <v>1785</v>
      </c>
      <c r="B298" s="128" t="s">
        <v>3202</v>
      </c>
      <c r="C298" s="128">
        <v>10000</v>
      </c>
    </row>
    <row r="299" spans="1:3" x14ac:dyDescent="0.3">
      <c r="A299" s="222" t="s">
        <v>1785</v>
      </c>
      <c r="B299" s="222" t="s">
        <v>3203</v>
      </c>
      <c r="C299" s="222">
        <v>10000</v>
      </c>
    </row>
    <row r="300" spans="1:3" x14ac:dyDescent="0.3">
      <c r="A300" s="128" t="s">
        <v>1785</v>
      </c>
      <c r="B300" s="128" t="s">
        <v>3204</v>
      </c>
      <c r="C300" s="128">
        <v>10000</v>
      </c>
    </row>
    <row r="301" spans="1:3" x14ac:dyDescent="0.3">
      <c r="A301" s="222" t="s">
        <v>1785</v>
      </c>
      <c r="B301" s="222" t="s">
        <v>3205</v>
      </c>
      <c r="C301" s="222">
        <v>10000</v>
      </c>
    </row>
    <row r="302" spans="1:3" x14ac:dyDescent="0.3">
      <c r="A302" s="128" t="s">
        <v>1785</v>
      </c>
      <c r="B302" s="128" t="s">
        <v>3206</v>
      </c>
      <c r="C302" s="128">
        <v>1483279</v>
      </c>
    </row>
    <row r="303" spans="1:3" x14ac:dyDescent="0.3">
      <c r="A303" s="222" t="s">
        <v>1785</v>
      </c>
      <c r="B303" s="222" t="s">
        <v>2981</v>
      </c>
      <c r="C303" s="222">
        <v>120000</v>
      </c>
    </row>
    <row r="304" spans="1:3" x14ac:dyDescent="0.3">
      <c r="A304" s="128" t="s">
        <v>1785</v>
      </c>
      <c r="B304" s="128" t="s">
        <v>3207</v>
      </c>
      <c r="C304" s="128">
        <v>9186100</v>
      </c>
    </row>
    <row r="305" spans="1:3" x14ac:dyDescent="0.3">
      <c r="A305" s="222" t="s">
        <v>1785</v>
      </c>
      <c r="B305" s="222" t="s">
        <v>1824</v>
      </c>
      <c r="C305" s="222">
        <v>7798267</v>
      </c>
    </row>
    <row r="306" spans="1:3" x14ac:dyDescent="0.3">
      <c r="A306" s="128" t="s">
        <v>1785</v>
      </c>
      <c r="B306" s="128" t="s">
        <v>3208</v>
      </c>
      <c r="C306" s="128">
        <v>10000</v>
      </c>
    </row>
    <row r="307" spans="1:3" x14ac:dyDescent="0.3">
      <c r="A307" s="222" t="s">
        <v>1785</v>
      </c>
      <c r="B307" s="222" t="s">
        <v>3209</v>
      </c>
      <c r="C307" s="222">
        <v>10000</v>
      </c>
    </row>
    <row r="308" spans="1:3" x14ac:dyDescent="0.3">
      <c r="A308" s="128" t="s">
        <v>1785</v>
      </c>
      <c r="B308" s="128" t="s">
        <v>3210</v>
      </c>
      <c r="C308" s="128">
        <v>20000</v>
      </c>
    </row>
    <row r="309" spans="1:3" x14ac:dyDescent="0.3">
      <c r="A309" s="222" t="s">
        <v>1785</v>
      </c>
      <c r="B309" s="222" t="s">
        <v>1825</v>
      </c>
      <c r="C309" s="222">
        <v>137375767</v>
      </c>
    </row>
    <row r="310" spans="1:3" x14ac:dyDescent="0.3">
      <c r="A310" s="128" t="s">
        <v>1785</v>
      </c>
      <c r="B310" s="128" t="s">
        <v>3211</v>
      </c>
      <c r="C310" s="128">
        <v>13723417</v>
      </c>
    </row>
    <row r="311" spans="1:3" x14ac:dyDescent="0.3">
      <c r="A311" s="222" t="s">
        <v>1785</v>
      </c>
      <c r="B311" s="222" t="s">
        <v>3212</v>
      </c>
      <c r="C311" s="222">
        <v>470270000</v>
      </c>
    </row>
    <row r="312" spans="1:3" x14ac:dyDescent="0.3">
      <c r="A312" s="128" t="s">
        <v>1785</v>
      </c>
      <c r="B312" s="128" t="s">
        <v>3213</v>
      </c>
      <c r="C312" s="128">
        <v>30000</v>
      </c>
    </row>
    <row r="313" spans="1:3" x14ac:dyDescent="0.3">
      <c r="A313" s="222" t="s">
        <v>1785</v>
      </c>
      <c r="B313" s="222" t="s">
        <v>3214</v>
      </c>
      <c r="C313" s="222">
        <v>3791929</v>
      </c>
    </row>
    <row r="314" spans="1:3" x14ac:dyDescent="0.3">
      <c r="A314" s="128" t="s">
        <v>1785</v>
      </c>
      <c r="B314" s="128" t="s">
        <v>499</v>
      </c>
      <c r="C314" s="128">
        <v>2000000</v>
      </c>
    </row>
    <row r="315" spans="1:3" x14ac:dyDescent="0.3">
      <c r="A315" s="222" t="s">
        <v>1785</v>
      </c>
      <c r="B315" s="222" t="s">
        <v>3215</v>
      </c>
      <c r="C315" s="222">
        <v>20000</v>
      </c>
    </row>
    <row r="316" spans="1:3" x14ac:dyDescent="0.3">
      <c r="A316" s="128" t="s">
        <v>1785</v>
      </c>
      <c r="B316" s="128" t="s">
        <v>3216</v>
      </c>
      <c r="C316" s="128">
        <v>10000</v>
      </c>
    </row>
    <row r="317" spans="1:3" x14ac:dyDescent="0.3">
      <c r="A317" s="222" t="s">
        <v>1785</v>
      </c>
      <c r="B317" s="222" t="s">
        <v>333</v>
      </c>
      <c r="C317" s="222">
        <v>2000000</v>
      </c>
    </row>
    <row r="318" spans="1:3" x14ac:dyDescent="0.3">
      <c r="A318" s="128" t="s">
        <v>1785</v>
      </c>
      <c r="B318" s="128" t="s">
        <v>3217</v>
      </c>
      <c r="C318" s="128">
        <v>10000</v>
      </c>
    </row>
    <row r="319" spans="1:3" x14ac:dyDescent="0.3">
      <c r="A319" s="222" t="s">
        <v>1785</v>
      </c>
      <c r="B319" s="222" t="s">
        <v>3218</v>
      </c>
      <c r="C319" s="222">
        <v>2250600</v>
      </c>
    </row>
    <row r="320" spans="1:3" x14ac:dyDescent="0.3">
      <c r="A320" s="128" t="s">
        <v>1785</v>
      </c>
      <c r="B320" s="128" t="s">
        <v>1985</v>
      </c>
      <c r="C320" s="128">
        <v>791630</v>
      </c>
    </row>
    <row r="321" spans="1:3" x14ac:dyDescent="0.3">
      <c r="A321" s="222" t="s">
        <v>1785</v>
      </c>
      <c r="B321" s="222" t="s">
        <v>222</v>
      </c>
      <c r="C321" s="222">
        <v>471092</v>
      </c>
    </row>
    <row r="322" spans="1:3" x14ac:dyDescent="0.3">
      <c r="A322" s="128" t="s">
        <v>1785</v>
      </c>
      <c r="B322" s="128" t="s">
        <v>1827</v>
      </c>
      <c r="C322" s="128">
        <v>28741239</v>
      </c>
    </row>
    <row r="323" spans="1:3" x14ac:dyDescent="0.3">
      <c r="A323" s="222" t="s">
        <v>1785</v>
      </c>
      <c r="B323" s="222" t="s">
        <v>61</v>
      </c>
      <c r="C323" s="222">
        <v>643400000</v>
      </c>
    </row>
    <row r="324" spans="1:3" x14ac:dyDescent="0.3">
      <c r="A324" s="128" t="s">
        <v>1785</v>
      </c>
      <c r="B324" s="128" t="s">
        <v>243</v>
      </c>
      <c r="C324" s="128">
        <v>2042149</v>
      </c>
    </row>
    <row r="325" spans="1:3" x14ac:dyDescent="0.3">
      <c r="A325" s="222" t="s">
        <v>1785</v>
      </c>
      <c r="B325" s="222" t="s">
        <v>3219</v>
      </c>
      <c r="C325" s="222">
        <v>10000</v>
      </c>
    </row>
    <row r="326" spans="1:3" x14ac:dyDescent="0.3">
      <c r="A326" s="128" t="s">
        <v>1785</v>
      </c>
      <c r="B326" s="128" t="s">
        <v>3220</v>
      </c>
      <c r="C326" s="128">
        <v>10000</v>
      </c>
    </row>
    <row r="327" spans="1:3" x14ac:dyDescent="0.3">
      <c r="A327" s="222" t="s">
        <v>1785</v>
      </c>
      <c r="B327" s="222" t="s">
        <v>2830</v>
      </c>
      <c r="C327" s="222">
        <v>2088714</v>
      </c>
    </row>
    <row r="328" spans="1:3" x14ac:dyDescent="0.3">
      <c r="A328" s="128" t="s">
        <v>1785</v>
      </c>
      <c r="B328" s="128" t="s">
        <v>3221</v>
      </c>
      <c r="C328" s="128">
        <v>10000</v>
      </c>
    </row>
    <row r="329" spans="1:3" x14ac:dyDescent="0.3">
      <c r="A329" s="222" t="s">
        <v>1785</v>
      </c>
      <c r="B329" s="222" t="s">
        <v>3222</v>
      </c>
      <c r="C329" s="222">
        <v>10000</v>
      </c>
    </row>
    <row r="330" spans="1:3" x14ac:dyDescent="0.3">
      <c r="A330" s="128" t="s">
        <v>1785</v>
      </c>
      <c r="B330" s="128" t="s">
        <v>1829</v>
      </c>
      <c r="C330" s="128">
        <v>37500</v>
      </c>
    </row>
    <row r="331" spans="1:3" x14ac:dyDescent="0.3">
      <c r="A331" s="222" t="s">
        <v>1785</v>
      </c>
      <c r="B331" s="222" t="s">
        <v>176</v>
      </c>
      <c r="C331" s="222">
        <v>4828000</v>
      </c>
    </row>
    <row r="332" spans="1:3" x14ac:dyDescent="0.3">
      <c r="A332" s="128" t="s">
        <v>1785</v>
      </c>
      <c r="B332" s="128" t="s">
        <v>3223</v>
      </c>
      <c r="C332" s="128">
        <v>4186027</v>
      </c>
    </row>
    <row r="333" spans="1:3" x14ac:dyDescent="0.3">
      <c r="A333" s="222" t="s">
        <v>1785</v>
      </c>
      <c r="B333" s="222" t="s">
        <v>3224</v>
      </c>
      <c r="C333" s="222">
        <v>6118245</v>
      </c>
    </row>
    <row r="334" spans="1:3" x14ac:dyDescent="0.3">
      <c r="A334" s="128" t="s">
        <v>1785</v>
      </c>
      <c r="B334" s="128" t="s">
        <v>3225</v>
      </c>
      <c r="C334" s="128">
        <v>61560</v>
      </c>
    </row>
    <row r="335" spans="1:3" x14ac:dyDescent="0.3">
      <c r="A335" s="222" t="s">
        <v>1785</v>
      </c>
      <c r="B335" s="222" t="s">
        <v>3226</v>
      </c>
      <c r="C335" s="222">
        <v>7787366</v>
      </c>
    </row>
    <row r="336" spans="1:3" x14ac:dyDescent="0.3">
      <c r="A336" s="128" t="s">
        <v>1785</v>
      </c>
      <c r="B336" s="128" t="s">
        <v>3227</v>
      </c>
      <c r="C336" s="128">
        <v>10000</v>
      </c>
    </row>
    <row r="337" spans="1:3" x14ac:dyDescent="0.3">
      <c r="A337" s="222" t="s">
        <v>1785</v>
      </c>
      <c r="B337" s="222" t="s">
        <v>2982</v>
      </c>
      <c r="C337" s="222">
        <v>40000</v>
      </c>
    </row>
    <row r="338" spans="1:3" x14ac:dyDescent="0.3">
      <c r="A338" s="128" t="s">
        <v>1785</v>
      </c>
      <c r="B338" s="128" t="s">
        <v>2983</v>
      </c>
      <c r="C338" s="128">
        <v>30000</v>
      </c>
    </row>
    <row r="339" spans="1:3" x14ac:dyDescent="0.3">
      <c r="A339" s="222" t="s">
        <v>1785</v>
      </c>
      <c r="B339" s="222" t="s">
        <v>3228</v>
      </c>
      <c r="C339" s="222">
        <v>12450300</v>
      </c>
    </row>
    <row r="340" spans="1:3" x14ac:dyDescent="0.3">
      <c r="A340" s="128" t="s">
        <v>1785</v>
      </c>
      <c r="B340" s="128" t="s">
        <v>1830</v>
      </c>
      <c r="C340" s="128">
        <v>28808168</v>
      </c>
    </row>
    <row r="341" spans="1:3" x14ac:dyDescent="0.3">
      <c r="A341" s="222" t="s">
        <v>1785</v>
      </c>
      <c r="B341" s="222" t="s">
        <v>80</v>
      </c>
      <c r="C341" s="222">
        <v>31220000</v>
      </c>
    </row>
    <row r="342" spans="1:3" x14ac:dyDescent="0.3">
      <c r="A342" s="128" t="s">
        <v>1785</v>
      </c>
      <c r="B342" s="128" t="s">
        <v>1831</v>
      </c>
      <c r="C342" s="128">
        <v>35976132</v>
      </c>
    </row>
    <row r="343" spans="1:3" x14ac:dyDescent="0.3">
      <c r="A343" s="222" t="s">
        <v>1785</v>
      </c>
      <c r="B343" s="222" t="s">
        <v>3229</v>
      </c>
      <c r="C343" s="222">
        <v>20166668</v>
      </c>
    </row>
    <row r="344" spans="1:3" x14ac:dyDescent="0.3">
      <c r="A344" s="128" t="s">
        <v>1785</v>
      </c>
      <c r="B344" s="128" t="s">
        <v>3230</v>
      </c>
      <c r="C344" s="128">
        <v>2322466</v>
      </c>
    </row>
    <row r="345" spans="1:3" x14ac:dyDescent="0.3">
      <c r="A345" s="222" t="s">
        <v>1785</v>
      </c>
      <c r="B345" s="222" t="s">
        <v>3231</v>
      </c>
      <c r="C345" s="222">
        <v>20000</v>
      </c>
    </row>
    <row r="346" spans="1:3" x14ac:dyDescent="0.3">
      <c r="A346" s="128" t="s">
        <v>1785</v>
      </c>
      <c r="B346" s="128" t="s">
        <v>3232</v>
      </c>
      <c r="C346" s="128">
        <v>10000</v>
      </c>
    </row>
    <row r="347" spans="1:3" x14ac:dyDescent="0.3">
      <c r="A347" s="222" t="s">
        <v>1785</v>
      </c>
      <c r="B347" s="222" t="s">
        <v>2984</v>
      </c>
      <c r="C347" s="222">
        <v>170100</v>
      </c>
    </row>
    <row r="348" spans="1:3" x14ac:dyDescent="0.3">
      <c r="A348" s="128" t="s">
        <v>1785</v>
      </c>
      <c r="B348" s="128" t="s">
        <v>3233</v>
      </c>
      <c r="C348" s="128">
        <v>10000</v>
      </c>
    </row>
    <row r="349" spans="1:3" x14ac:dyDescent="0.3">
      <c r="A349" s="222" t="s">
        <v>1785</v>
      </c>
      <c r="B349" s="222" t="s">
        <v>3234</v>
      </c>
      <c r="C349" s="222">
        <v>30000</v>
      </c>
    </row>
    <row r="350" spans="1:3" x14ac:dyDescent="0.3">
      <c r="A350" s="128" t="s">
        <v>1785</v>
      </c>
      <c r="B350" s="128" t="s">
        <v>3235</v>
      </c>
      <c r="C350" s="128">
        <v>20000</v>
      </c>
    </row>
    <row r="351" spans="1:3" x14ac:dyDescent="0.3">
      <c r="A351" s="222" t="s">
        <v>1785</v>
      </c>
      <c r="B351" s="222" t="s">
        <v>3236</v>
      </c>
      <c r="C351" s="222">
        <v>49904</v>
      </c>
    </row>
    <row r="352" spans="1:3" x14ac:dyDescent="0.3">
      <c r="A352" s="128" t="s">
        <v>1785</v>
      </c>
      <c r="B352" s="128" t="s">
        <v>3237</v>
      </c>
      <c r="C352" s="128">
        <v>10000</v>
      </c>
    </row>
    <row r="353" spans="1:3" x14ac:dyDescent="0.3">
      <c r="A353" s="222" t="s">
        <v>1785</v>
      </c>
      <c r="B353" s="222" t="s">
        <v>382</v>
      </c>
      <c r="C353" s="222">
        <v>11000000</v>
      </c>
    </row>
    <row r="354" spans="1:3" x14ac:dyDescent="0.3">
      <c r="A354" s="128" t="s">
        <v>1785</v>
      </c>
      <c r="B354" s="128" t="s">
        <v>3238</v>
      </c>
      <c r="C354" s="128">
        <v>5302578</v>
      </c>
    </row>
    <row r="355" spans="1:3" x14ac:dyDescent="0.3">
      <c r="A355" s="222" t="s">
        <v>1785</v>
      </c>
      <c r="B355" s="222" t="s">
        <v>3239</v>
      </c>
      <c r="C355" s="222">
        <v>891512</v>
      </c>
    </row>
    <row r="356" spans="1:3" x14ac:dyDescent="0.3">
      <c r="A356" s="128" t="s">
        <v>1785</v>
      </c>
      <c r="B356" s="128" t="s">
        <v>3240</v>
      </c>
      <c r="C356" s="128">
        <v>794820</v>
      </c>
    </row>
    <row r="357" spans="1:3" x14ac:dyDescent="0.3">
      <c r="A357" s="222" t="s">
        <v>1785</v>
      </c>
      <c r="B357" s="222" t="s">
        <v>3241</v>
      </c>
      <c r="C357" s="222">
        <v>41466597</v>
      </c>
    </row>
    <row r="358" spans="1:3" x14ac:dyDescent="0.3">
      <c r="A358" s="128" t="s">
        <v>1785</v>
      </c>
      <c r="B358" s="128" t="s">
        <v>3242</v>
      </c>
      <c r="C358" s="128">
        <v>20000</v>
      </c>
    </row>
    <row r="359" spans="1:3" x14ac:dyDescent="0.3">
      <c r="A359" s="222" t="s">
        <v>1785</v>
      </c>
      <c r="B359" s="222" t="s">
        <v>3243</v>
      </c>
      <c r="C359" s="222">
        <v>4010000</v>
      </c>
    </row>
    <row r="360" spans="1:3" x14ac:dyDescent="0.3">
      <c r="A360" s="128" t="s">
        <v>1785</v>
      </c>
      <c r="B360" s="128" t="s">
        <v>3244</v>
      </c>
      <c r="C360" s="128">
        <v>10000</v>
      </c>
    </row>
    <row r="361" spans="1:3" x14ac:dyDescent="0.3">
      <c r="A361" s="222" t="s">
        <v>1785</v>
      </c>
      <c r="B361" s="222" t="s">
        <v>3245</v>
      </c>
      <c r="C361" s="222">
        <v>10000</v>
      </c>
    </row>
    <row r="362" spans="1:3" x14ac:dyDescent="0.3">
      <c r="A362" s="128" t="s">
        <v>1785</v>
      </c>
      <c r="B362" s="128" t="s">
        <v>2985</v>
      </c>
      <c r="C362" s="128">
        <v>80000</v>
      </c>
    </row>
    <row r="363" spans="1:3" x14ac:dyDescent="0.3">
      <c r="A363" s="222" t="s">
        <v>1785</v>
      </c>
      <c r="B363" s="222" t="s">
        <v>3246</v>
      </c>
      <c r="C363" s="222">
        <v>5000000</v>
      </c>
    </row>
    <row r="364" spans="1:3" x14ac:dyDescent="0.3">
      <c r="A364" s="128" t="s">
        <v>1785</v>
      </c>
      <c r="B364" s="128" t="s">
        <v>3247</v>
      </c>
      <c r="C364" s="128">
        <v>30000</v>
      </c>
    </row>
    <row r="365" spans="1:3" x14ac:dyDescent="0.3">
      <c r="A365" s="222" t="s">
        <v>1785</v>
      </c>
      <c r="B365" s="222" t="s">
        <v>1832</v>
      </c>
      <c r="C365" s="222">
        <v>62325061</v>
      </c>
    </row>
    <row r="366" spans="1:3" x14ac:dyDescent="0.3">
      <c r="A366" s="128" t="s">
        <v>1785</v>
      </c>
      <c r="B366" s="128" t="s">
        <v>82</v>
      </c>
      <c r="C366" s="128">
        <v>52241599</v>
      </c>
    </row>
    <row r="367" spans="1:3" x14ac:dyDescent="0.3">
      <c r="A367" s="222" t="s">
        <v>1785</v>
      </c>
      <c r="B367" s="222" t="s">
        <v>3248</v>
      </c>
      <c r="C367" s="222">
        <v>5000000</v>
      </c>
    </row>
    <row r="368" spans="1:3" x14ac:dyDescent="0.3">
      <c r="A368" s="128" t="s">
        <v>1785</v>
      </c>
      <c r="B368" s="128" t="s">
        <v>3249</v>
      </c>
      <c r="C368" s="128">
        <v>10000</v>
      </c>
    </row>
    <row r="369" spans="1:3" x14ac:dyDescent="0.3">
      <c r="A369" s="222" t="s">
        <v>1785</v>
      </c>
      <c r="B369" s="222" t="s">
        <v>3250</v>
      </c>
      <c r="C369" s="222">
        <v>10000</v>
      </c>
    </row>
    <row r="370" spans="1:3" x14ac:dyDescent="0.3">
      <c r="A370" s="128" t="s">
        <v>1785</v>
      </c>
      <c r="B370" s="128" t="s">
        <v>3251</v>
      </c>
      <c r="C370" s="128">
        <v>10000</v>
      </c>
    </row>
    <row r="371" spans="1:3" x14ac:dyDescent="0.3">
      <c r="A371" s="222" t="s">
        <v>1785</v>
      </c>
      <c r="B371" s="222" t="s">
        <v>71</v>
      </c>
      <c r="C371" s="222">
        <v>643807021</v>
      </c>
    </row>
    <row r="372" spans="1:3" x14ac:dyDescent="0.3">
      <c r="A372" s="128" t="s">
        <v>1785</v>
      </c>
      <c r="B372" s="128" t="s">
        <v>3252</v>
      </c>
      <c r="C372" s="128">
        <v>2000000</v>
      </c>
    </row>
    <row r="373" spans="1:3" x14ac:dyDescent="0.3">
      <c r="A373" s="222" t="s">
        <v>1785</v>
      </c>
      <c r="B373" s="222" t="s">
        <v>673</v>
      </c>
      <c r="C373" s="222">
        <v>31079391</v>
      </c>
    </row>
    <row r="374" spans="1:3" x14ac:dyDescent="0.3">
      <c r="A374" s="128" t="s">
        <v>1785</v>
      </c>
      <c r="B374" s="128" t="s">
        <v>2986</v>
      </c>
      <c r="C374" s="128">
        <v>596000</v>
      </c>
    </row>
    <row r="375" spans="1:3" x14ac:dyDescent="0.3">
      <c r="A375" s="222" t="s">
        <v>1785</v>
      </c>
      <c r="B375" s="222" t="s">
        <v>3253</v>
      </c>
      <c r="C375" s="222">
        <v>1973770</v>
      </c>
    </row>
    <row r="376" spans="1:3" x14ac:dyDescent="0.3">
      <c r="A376" s="128" t="s">
        <v>1785</v>
      </c>
      <c r="B376" s="128" t="s">
        <v>3254</v>
      </c>
      <c r="C376" s="128">
        <v>10000</v>
      </c>
    </row>
    <row r="377" spans="1:3" x14ac:dyDescent="0.3">
      <c r="A377" s="222" t="s">
        <v>1785</v>
      </c>
      <c r="B377" s="222" t="s">
        <v>2085</v>
      </c>
      <c r="C377" s="222">
        <v>5026334</v>
      </c>
    </row>
    <row r="378" spans="1:3" x14ac:dyDescent="0.3">
      <c r="A378" s="128" t="s">
        <v>1785</v>
      </c>
      <c r="B378" s="128" t="s">
        <v>3255</v>
      </c>
      <c r="C378" s="128">
        <v>551444</v>
      </c>
    </row>
    <row r="379" spans="1:3" x14ac:dyDescent="0.3">
      <c r="A379" s="222" t="s">
        <v>1785</v>
      </c>
      <c r="B379" s="222" t="s">
        <v>3256</v>
      </c>
      <c r="C379" s="222">
        <v>10000</v>
      </c>
    </row>
    <row r="380" spans="1:3" x14ac:dyDescent="0.3">
      <c r="A380" s="128" t="s">
        <v>1785</v>
      </c>
      <c r="B380" s="128" t="s">
        <v>3257</v>
      </c>
      <c r="C380" s="128">
        <v>10000</v>
      </c>
    </row>
    <row r="381" spans="1:3" x14ac:dyDescent="0.3">
      <c r="A381" s="128" t="s">
        <v>1785</v>
      </c>
      <c r="B381" s="128" t="s">
        <v>3258</v>
      </c>
      <c r="C381" s="128">
        <v>3741789</v>
      </c>
    </row>
    <row r="382" spans="1:3" x14ac:dyDescent="0.3">
      <c r="A382" s="222" t="s">
        <v>1785</v>
      </c>
      <c r="B382" s="222" t="s">
        <v>2987</v>
      </c>
      <c r="C382" s="222">
        <v>30000</v>
      </c>
    </row>
    <row r="383" spans="1:3" x14ac:dyDescent="0.3">
      <c r="A383" s="128" t="s">
        <v>1785</v>
      </c>
      <c r="B383" s="128" t="s">
        <v>3259</v>
      </c>
      <c r="C383" s="128">
        <v>20000</v>
      </c>
    </row>
    <row r="384" spans="1:3" x14ac:dyDescent="0.3">
      <c r="A384" s="222" t="s">
        <v>1785</v>
      </c>
      <c r="B384" s="222" t="s">
        <v>3260</v>
      </c>
      <c r="C384" s="222">
        <v>1805430</v>
      </c>
    </row>
    <row r="385" spans="1:3" x14ac:dyDescent="0.3">
      <c r="A385" s="128" t="s">
        <v>1785</v>
      </c>
      <c r="B385" s="128" t="s">
        <v>3261</v>
      </c>
      <c r="C385" s="128">
        <v>3698</v>
      </c>
    </row>
    <row r="386" spans="1:3" x14ac:dyDescent="0.3">
      <c r="A386" s="222" t="s">
        <v>1785</v>
      </c>
      <c r="B386" s="222" t="s">
        <v>194</v>
      </c>
      <c r="C386" s="222">
        <v>3144260</v>
      </c>
    </row>
    <row r="387" spans="1:3" x14ac:dyDescent="0.3">
      <c r="A387" s="128" t="s">
        <v>1785</v>
      </c>
      <c r="B387" s="128" t="s">
        <v>3262</v>
      </c>
      <c r="C387" s="128">
        <v>10000</v>
      </c>
    </row>
    <row r="388" spans="1:3" x14ac:dyDescent="0.3">
      <c r="A388" s="222" t="s">
        <v>1785</v>
      </c>
      <c r="B388" s="222" t="s">
        <v>3263</v>
      </c>
      <c r="C388" s="222">
        <v>10000</v>
      </c>
    </row>
    <row r="389" spans="1:3" x14ac:dyDescent="0.3">
      <c r="A389" s="128" t="s">
        <v>1785</v>
      </c>
      <c r="B389" s="128" t="s">
        <v>3264</v>
      </c>
      <c r="C389" s="128">
        <v>10000</v>
      </c>
    </row>
    <row r="390" spans="1:3" x14ac:dyDescent="0.3">
      <c r="A390" s="222" t="s">
        <v>1785</v>
      </c>
      <c r="B390" s="222" t="s">
        <v>3265</v>
      </c>
      <c r="C390" s="222">
        <v>4829100</v>
      </c>
    </row>
    <row r="391" spans="1:3" x14ac:dyDescent="0.3">
      <c r="A391" s="128" t="s">
        <v>1785</v>
      </c>
      <c r="B391" s="128" t="s">
        <v>3266</v>
      </c>
      <c r="C391" s="128">
        <v>10000</v>
      </c>
    </row>
    <row r="392" spans="1:3" x14ac:dyDescent="0.3">
      <c r="A392" s="222" t="s">
        <v>1785</v>
      </c>
      <c r="B392" s="222" t="s">
        <v>3267</v>
      </c>
      <c r="C392" s="222">
        <v>10000</v>
      </c>
    </row>
    <row r="393" spans="1:3" x14ac:dyDescent="0.3">
      <c r="A393" s="128" t="s">
        <v>1785</v>
      </c>
      <c r="B393" s="128" t="s">
        <v>3268</v>
      </c>
      <c r="C393" s="128">
        <v>10000</v>
      </c>
    </row>
    <row r="394" spans="1:3" x14ac:dyDescent="0.3">
      <c r="A394" s="222" t="s">
        <v>1785</v>
      </c>
      <c r="B394" s="222" t="s">
        <v>422</v>
      </c>
      <c r="C394" s="222">
        <v>1227000</v>
      </c>
    </row>
    <row r="395" spans="1:3" x14ac:dyDescent="0.3">
      <c r="A395" s="128" t="s">
        <v>1785</v>
      </c>
      <c r="B395" s="128" t="s">
        <v>3269</v>
      </c>
      <c r="C395" s="128">
        <v>10000</v>
      </c>
    </row>
    <row r="396" spans="1:3" x14ac:dyDescent="0.3">
      <c r="A396" s="222" t="s">
        <v>1785</v>
      </c>
      <c r="B396" s="222" t="s">
        <v>3270</v>
      </c>
      <c r="C396" s="222">
        <v>1995546</v>
      </c>
    </row>
    <row r="397" spans="1:3" x14ac:dyDescent="0.3">
      <c r="A397" s="128" t="s">
        <v>1785</v>
      </c>
      <c r="B397" s="128" t="s">
        <v>1835</v>
      </c>
      <c r="C397" s="128">
        <v>34022356</v>
      </c>
    </row>
    <row r="398" spans="1:3" x14ac:dyDescent="0.3">
      <c r="A398" s="128" t="s">
        <v>1785</v>
      </c>
      <c r="B398" s="128" t="s">
        <v>3271</v>
      </c>
      <c r="C398" s="128">
        <v>2000000</v>
      </c>
    </row>
    <row r="399" spans="1:3" x14ac:dyDescent="0.3">
      <c r="A399" s="222" t="s">
        <v>1785</v>
      </c>
      <c r="B399" s="222" t="s">
        <v>3272</v>
      </c>
      <c r="C399" s="222">
        <v>10000000</v>
      </c>
    </row>
    <row r="400" spans="1:3" x14ac:dyDescent="0.3">
      <c r="A400" s="128" t="s">
        <v>1785</v>
      </c>
      <c r="B400" s="128" t="s">
        <v>3273</v>
      </c>
      <c r="C400" s="128">
        <v>10000</v>
      </c>
    </row>
    <row r="401" spans="1:3" x14ac:dyDescent="0.3">
      <c r="A401" s="222" t="s">
        <v>1785</v>
      </c>
      <c r="B401" s="222" t="s">
        <v>371</v>
      </c>
      <c r="C401" s="222">
        <v>1094327</v>
      </c>
    </row>
    <row r="402" spans="1:3" x14ac:dyDescent="0.3">
      <c r="A402" s="128" t="s">
        <v>1785</v>
      </c>
      <c r="B402" s="128" t="s">
        <v>339</v>
      </c>
      <c r="C402" s="128">
        <v>2000000</v>
      </c>
    </row>
    <row r="403" spans="1:3" x14ac:dyDescent="0.3">
      <c r="A403" s="222" t="s">
        <v>1785</v>
      </c>
      <c r="B403" s="222" t="s">
        <v>1885</v>
      </c>
      <c r="C403" s="222">
        <v>326560</v>
      </c>
    </row>
    <row r="404" spans="1:3" x14ac:dyDescent="0.3">
      <c r="A404" s="128" t="s">
        <v>1785</v>
      </c>
      <c r="B404" s="128" t="s">
        <v>3274</v>
      </c>
      <c r="C404" s="128">
        <v>10000</v>
      </c>
    </row>
    <row r="405" spans="1:3" x14ac:dyDescent="0.3">
      <c r="A405" s="222" t="s">
        <v>1785</v>
      </c>
      <c r="B405" s="222" t="s">
        <v>518</v>
      </c>
      <c r="C405" s="222">
        <v>2000000</v>
      </c>
    </row>
    <row r="406" spans="1:3" x14ac:dyDescent="0.3">
      <c r="A406" s="128" t="s">
        <v>1785</v>
      </c>
      <c r="B406" s="128" t="s">
        <v>3275</v>
      </c>
      <c r="C406" s="128">
        <v>10000</v>
      </c>
    </row>
    <row r="407" spans="1:3" x14ac:dyDescent="0.3">
      <c r="A407" s="222" t="s">
        <v>1785</v>
      </c>
      <c r="B407" s="222" t="s">
        <v>197</v>
      </c>
      <c r="C407" s="222">
        <v>740119</v>
      </c>
    </row>
    <row r="408" spans="1:3" x14ac:dyDescent="0.3">
      <c r="A408" s="128" t="s">
        <v>1785</v>
      </c>
      <c r="B408" s="128" t="s">
        <v>3276</v>
      </c>
      <c r="C408" s="128">
        <v>3000000</v>
      </c>
    </row>
    <row r="409" spans="1:3" x14ac:dyDescent="0.3">
      <c r="A409" s="222" t="s">
        <v>1785</v>
      </c>
      <c r="B409" s="222" t="s">
        <v>3277</v>
      </c>
      <c r="C409" s="222">
        <v>1077676</v>
      </c>
    </row>
    <row r="410" spans="1:3" x14ac:dyDescent="0.3">
      <c r="A410" s="128" t="s">
        <v>1785</v>
      </c>
      <c r="B410" s="128" t="s">
        <v>3278</v>
      </c>
      <c r="C410" s="128">
        <v>520000</v>
      </c>
    </row>
    <row r="411" spans="1:3" x14ac:dyDescent="0.3">
      <c r="A411" s="222" t="s">
        <v>1785</v>
      </c>
      <c r="B411" s="222" t="s">
        <v>3279</v>
      </c>
      <c r="C411" s="222">
        <v>10000</v>
      </c>
    </row>
    <row r="412" spans="1:3" x14ac:dyDescent="0.3">
      <c r="A412" s="222" t="s">
        <v>1785</v>
      </c>
      <c r="B412" s="222" t="s">
        <v>3280</v>
      </c>
      <c r="C412" s="222">
        <v>10000</v>
      </c>
    </row>
    <row r="413" spans="1:3" x14ac:dyDescent="0.3">
      <c r="A413" s="128" t="s">
        <v>1785</v>
      </c>
      <c r="B413" s="128" t="s">
        <v>618</v>
      </c>
      <c r="C413" s="128">
        <v>20000</v>
      </c>
    </row>
    <row r="414" spans="1:3" x14ac:dyDescent="0.3">
      <c r="A414" s="222" t="s">
        <v>1785</v>
      </c>
      <c r="B414" s="222" t="s">
        <v>2450</v>
      </c>
      <c r="C414" s="222">
        <v>700800</v>
      </c>
    </row>
    <row r="415" spans="1:3" x14ac:dyDescent="0.3">
      <c r="A415" s="128" t="s">
        <v>1785</v>
      </c>
      <c r="B415" s="128" t="s">
        <v>3281</v>
      </c>
      <c r="C415" s="128">
        <v>20000</v>
      </c>
    </row>
    <row r="416" spans="1:3" x14ac:dyDescent="0.3">
      <c r="A416" s="222" t="s">
        <v>1785</v>
      </c>
      <c r="B416" s="222" t="s">
        <v>3282</v>
      </c>
      <c r="C416" s="222">
        <v>10000</v>
      </c>
    </row>
    <row r="417" spans="1:3" x14ac:dyDescent="0.3">
      <c r="A417" s="128" t="s">
        <v>1785</v>
      </c>
      <c r="B417" s="128" t="s">
        <v>3283</v>
      </c>
      <c r="C417" s="128">
        <v>20000</v>
      </c>
    </row>
    <row r="418" spans="1:3" x14ac:dyDescent="0.3">
      <c r="A418" s="222" t="s">
        <v>1785</v>
      </c>
      <c r="B418" s="222" t="s">
        <v>522</v>
      </c>
      <c r="C418" s="222">
        <v>4000000</v>
      </c>
    </row>
    <row r="419" spans="1:3" x14ac:dyDescent="0.3">
      <c r="A419" s="128" t="s">
        <v>1785</v>
      </c>
      <c r="B419" s="128" t="s">
        <v>280</v>
      </c>
      <c r="C419" s="128">
        <v>2076308</v>
      </c>
    </row>
    <row r="420" spans="1:3" x14ac:dyDescent="0.3">
      <c r="A420" s="222" t="s">
        <v>1785</v>
      </c>
      <c r="B420" s="222" t="s">
        <v>289</v>
      </c>
      <c r="C420" s="222">
        <v>4900000</v>
      </c>
    </row>
    <row r="421" spans="1:3" x14ac:dyDescent="0.3">
      <c r="A421" s="128" t="s">
        <v>1785</v>
      </c>
      <c r="B421" s="128" t="s">
        <v>308</v>
      </c>
      <c r="C421" s="128">
        <v>20000</v>
      </c>
    </row>
    <row r="422" spans="1:3" x14ac:dyDescent="0.3">
      <c r="A422" s="222" t="s">
        <v>1785</v>
      </c>
      <c r="B422" s="222" t="s">
        <v>3284</v>
      </c>
      <c r="C422" s="222">
        <v>10000</v>
      </c>
    </row>
    <row r="423" spans="1:3" x14ac:dyDescent="0.3">
      <c r="A423" s="128" t="s">
        <v>1785</v>
      </c>
      <c r="B423" s="128" t="s">
        <v>3285</v>
      </c>
      <c r="C423" s="128">
        <v>116900</v>
      </c>
    </row>
    <row r="424" spans="1:3" x14ac:dyDescent="0.3">
      <c r="A424" s="222" t="s">
        <v>1785</v>
      </c>
      <c r="B424" s="222" t="s">
        <v>3286</v>
      </c>
      <c r="C424" s="222">
        <v>415949</v>
      </c>
    </row>
    <row r="425" spans="1:3" x14ac:dyDescent="0.3">
      <c r="A425" s="128" t="s">
        <v>1785</v>
      </c>
      <c r="B425" s="128" t="s">
        <v>3287</v>
      </c>
      <c r="C425" s="128">
        <v>6993139</v>
      </c>
    </row>
    <row r="426" spans="1:3" x14ac:dyDescent="0.3">
      <c r="A426" s="222" t="s">
        <v>1785</v>
      </c>
      <c r="B426" s="222" t="s">
        <v>332</v>
      </c>
      <c r="C426" s="222">
        <v>2147521</v>
      </c>
    </row>
    <row r="427" spans="1:3" x14ac:dyDescent="0.3">
      <c r="A427" s="128" t="s">
        <v>1785</v>
      </c>
      <c r="B427" s="128" t="s">
        <v>3288</v>
      </c>
      <c r="C427" s="128">
        <v>10000</v>
      </c>
    </row>
    <row r="428" spans="1:3" x14ac:dyDescent="0.3">
      <c r="A428" s="222" t="s">
        <v>1785</v>
      </c>
      <c r="B428" s="222" t="s">
        <v>2067</v>
      </c>
      <c r="C428" s="222">
        <v>10000</v>
      </c>
    </row>
    <row r="429" spans="1:3" x14ac:dyDescent="0.3">
      <c r="A429" s="128" t="s">
        <v>1785</v>
      </c>
      <c r="B429" s="128" t="s">
        <v>431</v>
      </c>
      <c r="C429" s="128">
        <v>300000</v>
      </c>
    </row>
    <row r="430" spans="1:3" x14ac:dyDescent="0.3">
      <c r="A430" s="128" t="s">
        <v>1785</v>
      </c>
      <c r="B430" s="128" t="s">
        <v>1837</v>
      </c>
      <c r="C430" s="128">
        <v>13285754</v>
      </c>
    </row>
    <row r="431" spans="1:3" x14ac:dyDescent="0.3">
      <c r="A431" s="222" t="s">
        <v>1785</v>
      </c>
      <c r="B431" s="222" t="s">
        <v>3289</v>
      </c>
      <c r="C431" s="222">
        <v>3448087</v>
      </c>
    </row>
    <row r="432" spans="1:3" x14ac:dyDescent="0.3">
      <c r="A432" s="222" t="s">
        <v>1785</v>
      </c>
      <c r="B432" s="222" t="s">
        <v>3290</v>
      </c>
      <c r="C432" s="222">
        <v>10000</v>
      </c>
    </row>
    <row r="433" spans="1:3" x14ac:dyDescent="0.3">
      <c r="A433" s="128" t="s">
        <v>1785</v>
      </c>
      <c r="B433" s="128" t="s">
        <v>418</v>
      </c>
      <c r="C433" s="128">
        <v>249800</v>
      </c>
    </row>
    <row r="434" spans="1:3" x14ac:dyDescent="0.3">
      <c r="A434" s="222" t="s">
        <v>1785</v>
      </c>
      <c r="B434" s="222" t="s">
        <v>3291</v>
      </c>
      <c r="C434" s="222">
        <v>20000</v>
      </c>
    </row>
    <row r="435" spans="1:3" x14ac:dyDescent="0.3">
      <c r="A435" s="128" t="s">
        <v>1785</v>
      </c>
      <c r="B435" s="128" t="s">
        <v>3292</v>
      </c>
      <c r="C435" s="128">
        <v>9725056</v>
      </c>
    </row>
    <row r="436" spans="1:3" x14ac:dyDescent="0.3">
      <c r="A436" s="222" t="s">
        <v>1785</v>
      </c>
      <c r="B436" s="222" t="s">
        <v>3293</v>
      </c>
      <c r="C436" s="222">
        <v>10000</v>
      </c>
    </row>
    <row r="437" spans="1:3" x14ac:dyDescent="0.3">
      <c r="A437" s="128" t="s">
        <v>1785</v>
      </c>
      <c r="B437" s="128" t="s">
        <v>269</v>
      </c>
      <c r="C437" s="128">
        <v>914673</v>
      </c>
    </row>
    <row r="438" spans="1:3" x14ac:dyDescent="0.3">
      <c r="A438" s="222" t="s">
        <v>1785</v>
      </c>
      <c r="B438" s="222" t="s">
        <v>1838</v>
      </c>
      <c r="C438" s="222">
        <v>10457106</v>
      </c>
    </row>
    <row r="439" spans="1:3" x14ac:dyDescent="0.3">
      <c r="A439" s="128" t="s">
        <v>1785</v>
      </c>
      <c r="B439" s="128" t="s">
        <v>3294</v>
      </c>
      <c r="C439" s="128">
        <v>3914596</v>
      </c>
    </row>
    <row r="440" spans="1:3" x14ac:dyDescent="0.3">
      <c r="A440" s="222" t="s">
        <v>1785</v>
      </c>
      <c r="B440" s="222" t="s">
        <v>3295</v>
      </c>
      <c r="C440" s="222">
        <v>20000</v>
      </c>
    </row>
    <row r="441" spans="1:3" x14ac:dyDescent="0.3">
      <c r="A441" s="128" t="s">
        <v>1785</v>
      </c>
      <c r="B441" s="128" t="s">
        <v>3296</v>
      </c>
      <c r="C441" s="128">
        <v>40000</v>
      </c>
    </row>
    <row r="442" spans="1:3" x14ac:dyDescent="0.3">
      <c r="A442" s="222" t="s">
        <v>1785</v>
      </c>
      <c r="B442" s="222" t="s">
        <v>1839</v>
      </c>
      <c r="C442" s="222">
        <v>4333175</v>
      </c>
    </row>
    <row r="443" spans="1:3" x14ac:dyDescent="0.3">
      <c r="A443" s="128" t="s">
        <v>1785</v>
      </c>
      <c r="B443" s="128" t="s">
        <v>3297</v>
      </c>
      <c r="C443" s="128">
        <v>3000000</v>
      </c>
    </row>
    <row r="444" spans="1:3" x14ac:dyDescent="0.3">
      <c r="A444" s="222" t="s">
        <v>1785</v>
      </c>
      <c r="B444" s="222" t="s">
        <v>3298</v>
      </c>
      <c r="C444" s="222">
        <v>10000</v>
      </c>
    </row>
    <row r="445" spans="1:3" x14ac:dyDescent="0.3">
      <c r="A445" s="128" t="s">
        <v>1785</v>
      </c>
      <c r="B445" s="128" t="s">
        <v>3299</v>
      </c>
      <c r="C445" s="128">
        <v>4459779</v>
      </c>
    </row>
    <row r="446" spans="1:3" x14ac:dyDescent="0.3">
      <c r="A446" s="222" t="s">
        <v>1785</v>
      </c>
      <c r="B446" s="222" t="s">
        <v>3300</v>
      </c>
      <c r="C446" s="222">
        <v>20000</v>
      </c>
    </row>
    <row r="447" spans="1:3" x14ac:dyDescent="0.3">
      <c r="A447" s="128" t="s">
        <v>1785</v>
      </c>
      <c r="B447" s="128" t="s">
        <v>299</v>
      </c>
      <c r="C447" s="128">
        <v>1467139</v>
      </c>
    </row>
    <row r="448" spans="1:3" x14ac:dyDescent="0.3">
      <c r="A448" s="222" t="s">
        <v>1785</v>
      </c>
      <c r="B448" s="222" t="s">
        <v>3301</v>
      </c>
      <c r="C448" s="222">
        <v>10000</v>
      </c>
    </row>
    <row r="449" spans="1:3" x14ac:dyDescent="0.3">
      <c r="A449" s="128" t="s">
        <v>1785</v>
      </c>
      <c r="B449" s="128" t="s">
        <v>3302</v>
      </c>
      <c r="C449" s="128">
        <v>5000000</v>
      </c>
    </row>
    <row r="450" spans="1:3" x14ac:dyDescent="0.3">
      <c r="A450" s="222" t="s">
        <v>1785</v>
      </c>
      <c r="B450" s="222" t="s">
        <v>3303</v>
      </c>
      <c r="C450" s="222">
        <v>10000</v>
      </c>
    </row>
    <row r="451" spans="1:3" x14ac:dyDescent="0.3">
      <c r="A451" s="222" t="s">
        <v>1785</v>
      </c>
      <c r="B451" s="222" t="s">
        <v>3304</v>
      </c>
      <c r="C451" s="222">
        <v>10000</v>
      </c>
    </row>
    <row r="452" spans="1:3" x14ac:dyDescent="0.3">
      <c r="A452" s="128" t="s">
        <v>1785</v>
      </c>
      <c r="B452" s="128" t="s">
        <v>2988</v>
      </c>
      <c r="C452" s="128">
        <v>3625209</v>
      </c>
    </row>
    <row r="453" spans="1:3" x14ac:dyDescent="0.3">
      <c r="A453" s="222" t="s">
        <v>1785</v>
      </c>
      <c r="B453" s="222" t="s">
        <v>3305</v>
      </c>
      <c r="C453" s="222">
        <v>2000000</v>
      </c>
    </row>
    <row r="454" spans="1:3" x14ac:dyDescent="0.3">
      <c r="A454" s="128" t="s">
        <v>1785</v>
      </c>
      <c r="B454" s="128" t="s">
        <v>3306</v>
      </c>
      <c r="C454" s="128">
        <v>710985</v>
      </c>
    </row>
    <row r="455" spans="1:3" x14ac:dyDescent="0.3">
      <c r="A455" s="222" t="s">
        <v>1785</v>
      </c>
      <c r="B455" s="222" t="s">
        <v>3307</v>
      </c>
      <c r="C455" s="222">
        <v>4580972</v>
      </c>
    </row>
    <row r="456" spans="1:3" x14ac:dyDescent="0.3">
      <c r="A456" s="128" t="s">
        <v>1785</v>
      </c>
      <c r="B456" s="128" t="s">
        <v>3308</v>
      </c>
      <c r="C456" s="128">
        <v>40000</v>
      </c>
    </row>
    <row r="457" spans="1:3" x14ac:dyDescent="0.3">
      <c r="A457" s="222" t="s">
        <v>1785</v>
      </c>
      <c r="B457" s="222" t="s">
        <v>3309</v>
      </c>
      <c r="C457" s="222">
        <v>10000</v>
      </c>
    </row>
    <row r="458" spans="1:3" x14ac:dyDescent="0.3">
      <c r="A458" s="128" t="s">
        <v>1785</v>
      </c>
      <c r="B458" s="128" t="s">
        <v>3310</v>
      </c>
      <c r="C458" s="128">
        <v>5000000</v>
      </c>
    </row>
    <row r="459" spans="1:3" x14ac:dyDescent="0.3">
      <c r="A459" s="222" t="s">
        <v>1785</v>
      </c>
      <c r="B459" s="222" t="s">
        <v>3311</v>
      </c>
      <c r="C459" s="222">
        <v>10000</v>
      </c>
    </row>
    <row r="460" spans="1:3" x14ac:dyDescent="0.3">
      <c r="A460" s="128" t="s">
        <v>1785</v>
      </c>
      <c r="B460" s="128" t="s">
        <v>157</v>
      </c>
      <c r="C460" s="128">
        <v>11107669</v>
      </c>
    </row>
    <row r="461" spans="1:3" x14ac:dyDescent="0.3">
      <c r="A461" s="222" t="s">
        <v>1785</v>
      </c>
      <c r="B461" s="222" t="s">
        <v>2989</v>
      </c>
      <c r="C461" s="222">
        <v>30000</v>
      </c>
    </row>
    <row r="462" spans="1:3" x14ac:dyDescent="0.3">
      <c r="A462" s="128" t="s">
        <v>1785</v>
      </c>
      <c r="B462" s="128" t="s">
        <v>3312</v>
      </c>
      <c r="C462" s="128">
        <v>70000</v>
      </c>
    </row>
    <row r="463" spans="1:3" x14ac:dyDescent="0.3">
      <c r="A463" s="222" t="s">
        <v>1785</v>
      </c>
      <c r="B463" s="222" t="s">
        <v>3313</v>
      </c>
      <c r="C463" s="222">
        <v>10000</v>
      </c>
    </row>
    <row r="464" spans="1:3" x14ac:dyDescent="0.3">
      <c r="A464" s="128" t="s">
        <v>1785</v>
      </c>
      <c r="B464" s="128" t="s">
        <v>3314</v>
      </c>
      <c r="C464" s="128">
        <v>10000</v>
      </c>
    </row>
    <row r="465" spans="1:3" x14ac:dyDescent="0.3">
      <c r="A465" s="222" t="s">
        <v>1785</v>
      </c>
      <c r="B465" s="222" t="s">
        <v>3315</v>
      </c>
      <c r="C465" s="222">
        <v>10000</v>
      </c>
    </row>
    <row r="466" spans="1:3" x14ac:dyDescent="0.3">
      <c r="A466" s="128" t="s">
        <v>1785</v>
      </c>
      <c r="B466" s="128" t="s">
        <v>2990</v>
      </c>
      <c r="C466" s="128">
        <v>241815</v>
      </c>
    </row>
    <row r="467" spans="1:3" x14ac:dyDescent="0.3">
      <c r="A467" s="222" t="s">
        <v>1785</v>
      </c>
      <c r="B467" s="222" t="s">
        <v>202</v>
      </c>
      <c r="C467" s="222">
        <v>840552</v>
      </c>
    </row>
    <row r="468" spans="1:3" x14ac:dyDescent="0.3">
      <c r="A468" s="128" t="s">
        <v>1785</v>
      </c>
      <c r="B468" s="128" t="s">
        <v>3316</v>
      </c>
      <c r="C468" s="128">
        <v>2000000</v>
      </c>
    </row>
    <row r="469" spans="1:3" x14ac:dyDescent="0.3">
      <c r="A469" s="222" t="s">
        <v>1785</v>
      </c>
      <c r="B469" s="222" t="s">
        <v>1841</v>
      </c>
      <c r="C469" s="222">
        <v>45166511</v>
      </c>
    </row>
    <row r="470" spans="1:3" x14ac:dyDescent="0.3">
      <c r="A470" s="128" t="s">
        <v>1785</v>
      </c>
      <c r="B470" s="128" t="s">
        <v>3317</v>
      </c>
      <c r="C470" s="128">
        <v>7000000</v>
      </c>
    </row>
    <row r="471" spans="1:3" x14ac:dyDescent="0.3">
      <c r="A471" s="222" t="s">
        <v>1785</v>
      </c>
      <c r="B471" s="222" t="s">
        <v>3318</v>
      </c>
      <c r="C471" s="222">
        <v>5332409</v>
      </c>
    </row>
    <row r="472" spans="1:3" x14ac:dyDescent="0.3">
      <c r="A472" s="128" t="s">
        <v>1785</v>
      </c>
      <c r="B472" s="128" t="s">
        <v>3319</v>
      </c>
      <c r="C472" s="128">
        <v>10000</v>
      </c>
    </row>
    <row r="473" spans="1:3" x14ac:dyDescent="0.3">
      <c r="A473" s="222" t="s">
        <v>1785</v>
      </c>
      <c r="B473" s="222" t="s">
        <v>3320</v>
      </c>
      <c r="C473" s="222">
        <v>6796500</v>
      </c>
    </row>
    <row r="474" spans="1:3" x14ac:dyDescent="0.3">
      <c r="A474" s="128" t="s">
        <v>1785</v>
      </c>
      <c r="B474" s="128" t="s">
        <v>1842</v>
      </c>
      <c r="C474" s="128">
        <v>3941435</v>
      </c>
    </row>
    <row r="475" spans="1:3" x14ac:dyDescent="0.3">
      <c r="A475" s="222" t="s">
        <v>1785</v>
      </c>
      <c r="B475" s="222" t="s">
        <v>1843</v>
      </c>
      <c r="C475" s="222">
        <v>130000</v>
      </c>
    </row>
    <row r="476" spans="1:3" x14ac:dyDescent="0.3">
      <c r="A476" s="128" t="s">
        <v>1785</v>
      </c>
      <c r="B476" s="128" t="s">
        <v>3321</v>
      </c>
      <c r="C476" s="128">
        <v>4000000</v>
      </c>
    </row>
    <row r="477" spans="1:3" x14ac:dyDescent="0.3">
      <c r="A477" s="222" t="s">
        <v>1785</v>
      </c>
      <c r="B477" s="222" t="s">
        <v>3322</v>
      </c>
      <c r="C477" s="222">
        <v>10000</v>
      </c>
    </row>
    <row r="478" spans="1:3" x14ac:dyDescent="0.3">
      <c r="A478" s="128" t="s">
        <v>1785</v>
      </c>
      <c r="B478" s="128" t="s">
        <v>1844</v>
      </c>
      <c r="C478" s="128">
        <v>562408038</v>
      </c>
    </row>
    <row r="479" spans="1:3" x14ac:dyDescent="0.3">
      <c r="A479" s="222" t="s">
        <v>1785</v>
      </c>
      <c r="B479" s="222" t="s">
        <v>3323</v>
      </c>
      <c r="C479" s="222">
        <v>20987056</v>
      </c>
    </row>
    <row r="480" spans="1:3" x14ac:dyDescent="0.3">
      <c r="A480" s="128" t="s">
        <v>1785</v>
      </c>
      <c r="B480" s="128" t="s">
        <v>3324</v>
      </c>
      <c r="C480" s="128">
        <v>10000</v>
      </c>
    </row>
    <row r="481" spans="1:3" x14ac:dyDescent="0.3">
      <c r="A481" s="222" t="s">
        <v>1785</v>
      </c>
      <c r="B481" s="222" t="s">
        <v>3325</v>
      </c>
      <c r="C481" s="222">
        <v>10000000</v>
      </c>
    </row>
    <row r="482" spans="1:3" x14ac:dyDescent="0.3">
      <c r="A482" s="128" t="s">
        <v>1785</v>
      </c>
      <c r="B482" s="128" t="s">
        <v>3326</v>
      </c>
      <c r="C482" s="128">
        <v>38553449</v>
      </c>
    </row>
    <row r="483" spans="1:3" x14ac:dyDescent="0.3">
      <c r="A483" s="222" t="s">
        <v>1785</v>
      </c>
      <c r="B483" s="222" t="s">
        <v>292</v>
      </c>
      <c r="C483" s="222">
        <v>2148195</v>
      </c>
    </row>
    <row r="484" spans="1:3" x14ac:dyDescent="0.3">
      <c r="A484" s="128" t="s">
        <v>1785</v>
      </c>
      <c r="B484" s="128" t="s">
        <v>2991</v>
      </c>
      <c r="C484" s="128">
        <v>998184</v>
      </c>
    </row>
    <row r="485" spans="1:3" x14ac:dyDescent="0.3">
      <c r="A485" s="222" t="s">
        <v>1785</v>
      </c>
      <c r="B485" s="222" t="s">
        <v>2992</v>
      </c>
      <c r="C485" s="222">
        <v>7113</v>
      </c>
    </row>
    <row r="486" spans="1:3" x14ac:dyDescent="0.3">
      <c r="A486" s="128" t="s">
        <v>1785</v>
      </c>
      <c r="B486" s="128" t="s">
        <v>3327</v>
      </c>
      <c r="C486" s="128">
        <v>24597418</v>
      </c>
    </row>
    <row r="487" spans="1:3" x14ac:dyDescent="0.3">
      <c r="A487" s="222" t="s">
        <v>1785</v>
      </c>
      <c r="B487" s="222" t="s">
        <v>3328</v>
      </c>
      <c r="C487" s="222">
        <v>10000</v>
      </c>
    </row>
    <row r="488" spans="1:3" x14ac:dyDescent="0.3">
      <c r="A488" s="128" t="s">
        <v>1785</v>
      </c>
      <c r="B488" s="128" t="s">
        <v>3329</v>
      </c>
      <c r="C488" s="128">
        <v>4000000</v>
      </c>
    </row>
    <row r="489" spans="1:3" x14ac:dyDescent="0.3">
      <c r="A489" s="222" t="s">
        <v>1785</v>
      </c>
      <c r="B489" s="222" t="s">
        <v>3330</v>
      </c>
      <c r="C489" s="222">
        <v>10000</v>
      </c>
    </row>
    <row r="490" spans="1:3" x14ac:dyDescent="0.3">
      <c r="A490" s="128" t="s">
        <v>1785</v>
      </c>
      <c r="B490" s="128" t="s">
        <v>2993</v>
      </c>
      <c r="C490" s="128">
        <v>45000</v>
      </c>
    </row>
    <row r="491" spans="1:3" x14ac:dyDescent="0.3">
      <c r="A491" s="222" t="s">
        <v>1785</v>
      </c>
      <c r="B491" s="222" t="s">
        <v>2994</v>
      </c>
      <c r="C491" s="222">
        <v>1214179</v>
      </c>
    </row>
    <row r="492" spans="1:3" x14ac:dyDescent="0.3">
      <c r="A492" s="128" t="s">
        <v>1785</v>
      </c>
      <c r="B492" s="128" t="s">
        <v>3331</v>
      </c>
      <c r="C492" s="128">
        <v>2815381</v>
      </c>
    </row>
    <row r="493" spans="1:3" x14ac:dyDescent="0.3">
      <c r="A493" s="222" t="s">
        <v>1785</v>
      </c>
      <c r="B493" s="222" t="s">
        <v>200</v>
      </c>
      <c r="C493" s="222">
        <v>4311600</v>
      </c>
    </row>
    <row r="494" spans="1:3" x14ac:dyDescent="0.3">
      <c r="A494" s="128" t="s">
        <v>1785</v>
      </c>
      <c r="B494" s="128" t="s">
        <v>3332</v>
      </c>
      <c r="C494" s="128">
        <v>10000</v>
      </c>
    </row>
    <row r="495" spans="1:3" x14ac:dyDescent="0.3">
      <c r="A495" s="222" t="s">
        <v>1785</v>
      </c>
      <c r="B495" s="222" t="s">
        <v>3333</v>
      </c>
      <c r="C495" s="222">
        <v>1133880</v>
      </c>
    </row>
    <row r="496" spans="1:3" x14ac:dyDescent="0.3">
      <c r="A496" s="128" t="s">
        <v>1785</v>
      </c>
      <c r="B496" s="128" t="s">
        <v>290</v>
      </c>
      <c r="C496" s="128">
        <v>4337911</v>
      </c>
    </row>
    <row r="497" spans="1:3" x14ac:dyDescent="0.3">
      <c r="A497" s="222" t="s">
        <v>1785</v>
      </c>
      <c r="B497" s="222" t="s">
        <v>3334</v>
      </c>
      <c r="C497" s="222">
        <v>30000</v>
      </c>
    </row>
    <row r="498" spans="1:3" x14ac:dyDescent="0.3">
      <c r="A498" s="128" t="s">
        <v>1785</v>
      </c>
      <c r="B498" s="128" t="s">
        <v>1845</v>
      </c>
      <c r="C498" s="128">
        <v>1077065</v>
      </c>
    </row>
    <row r="499" spans="1:3" x14ac:dyDescent="0.3">
      <c r="A499" s="222" t="s">
        <v>1785</v>
      </c>
      <c r="B499" s="222" t="s">
        <v>144</v>
      </c>
      <c r="C499" s="222">
        <v>9749745</v>
      </c>
    </row>
    <row r="500" spans="1:3" x14ac:dyDescent="0.3">
      <c r="A500" s="128" t="s">
        <v>1785</v>
      </c>
      <c r="B500" s="128" t="s">
        <v>3335</v>
      </c>
      <c r="C500" s="128">
        <v>10000</v>
      </c>
    </row>
    <row r="501" spans="1:3" x14ac:dyDescent="0.3">
      <c r="A501" s="222" t="s">
        <v>1785</v>
      </c>
      <c r="B501" s="222" t="s">
        <v>3336</v>
      </c>
      <c r="C501" s="222">
        <v>20000</v>
      </c>
    </row>
    <row r="502" spans="1:3" x14ac:dyDescent="0.3">
      <c r="A502" s="128" t="s">
        <v>1785</v>
      </c>
      <c r="B502" s="128" t="s">
        <v>2995</v>
      </c>
      <c r="C502" s="128">
        <v>110118537</v>
      </c>
    </row>
    <row r="503" spans="1:3" x14ac:dyDescent="0.3">
      <c r="A503" s="222" t="s">
        <v>1785</v>
      </c>
      <c r="B503" s="222" t="s">
        <v>78</v>
      </c>
      <c r="C503" s="222">
        <v>6316133</v>
      </c>
    </row>
    <row r="504" spans="1:3" x14ac:dyDescent="0.3">
      <c r="A504" s="128" t="s">
        <v>1785</v>
      </c>
      <c r="B504" s="128" t="s">
        <v>3337</v>
      </c>
      <c r="C504" s="128">
        <v>10000</v>
      </c>
    </row>
    <row r="505" spans="1:3" x14ac:dyDescent="0.3">
      <c r="A505" s="222" t="s">
        <v>1785</v>
      </c>
      <c r="B505" s="222" t="s">
        <v>593</v>
      </c>
      <c r="C505" s="222">
        <v>2000000</v>
      </c>
    </row>
    <row r="506" spans="1:3" x14ac:dyDescent="0.3">
      <c r="A506" s="128" t="s">
        <v>1785</v>
      </c>
      <c r="B506" s="128" t="s">
        <v>3338</v>
      </c>
      <c r="C506" s="128">
        <v>10000</v>
      </c>
    </row>
    <row r="507" spans="1:3" x14ac:dyDescent="0.3">
      <c r="A507" s="222" t="s">
        <v>1785</v>
      </c>
      <c r="B507" s="222" t="s">
        <v>531</v>
      </c>
      <c r="C507" s="222">
        <v>2010000</v>
      </c>
    </row>
    <row r="508" spans="1:3" x14ac:dyDescent="0.3">
      <c r="A508" s="128" t="s">
        <v>1785</v>
      </c>
      <c r="B508" s="128" t="s">
        <v>3339</v>
      </c>
      <c r="C508" s="128">
        <v>363637</v>
      </c>
    </row>
    <row r="509" spans="1:3" x14ac:dyDescent="0.3">
      <c r="A509" s="222" t="s">
        <v>1785</v>
      </c>
      <c r="B509" s="222" t="s">
        <v>3340</v>
      </c>
      <c r="C509" s="222">
        <v>18594235</v>
      </c>
    </row>
    <row r="510" spans="1:3" x14ac:dyDescent="0.3">
      <c r="A510" s="128" t="s">
        <v>1785</v>
      </c>
      <c r="B510" s="128" t="s">
        <v>3341</v>
      </c>
      <c r="C510" s="128">
        <v>10000</v>
      </c>
    </row>
    <row r="511" spans="1:3" x14ac:dyDescent="0.3">
      <c r="A511" s="222" t="s">
        <v>1785</v>
      </c>
      <c r="B511" s="222" t="s">
        <v>3342</v>
      </c>
      <c r="C511" s="222">
        <v>7374951</v>
      </c>
    </row>
    <row r="512" spans="1:3" x14ac:dyDescent="0.3">
      <c r="A512" s="128" t="s">
        <v>1785</v>
      </c>
      <c r="B512" s="128" t="s">
        <v>642</v>
      </c>
      <c r="C512" s="128">
        <v>10000</v>
      </c>
    </row>
    <row r="513" spans="1:3" x14ac:dyDescent="0.3">
      <c r="A513" s="222" t="s">
        <v>1785</v>
      </c>
      <c r="B513" s="222" t="s">
        <v>305</v>
      </c>
      <c r="C513" s="222">
        <v>4145469</v>
      </c>
    </row>
    <row r="514" spans="1:3" x14ac:dyDescent="0.3">
      <c r="A514" s="128" t="s">
        <v>1785</v>
      </c>
      <c r="B514" s="128" t="s">
        <v>3343</v>
      </c>
      <c r="C514" s="128">
        <v>11008585</v>
      </c>
    </row>
    <row r="515" spans="1:3" x14ac:dyDescent="0.3">
      <c r="A515" s="222" t="s">
        <v>1785</v>
      </c>
      <c r="B515" s="222" t="s">
        <v>3344</v>
      </c>
      <c r="C515" s="222">
        <v>4000000</v>
      </c>
    </row>
    <row r="516" spans="1:3" x14ac:dyDescent="0.3">
      <c r="A516" s="128" t="s">
        <v>1785</v>
      </c>
      <c r="B516" s="128" t="s">
        <v>3345</v>
      </c>
      <c r="C516" s="128">
        <v>20000</v>
      </c>
    </row>
    <row r="517" spans="1:3" x14ac:dyDescent="0.3">
      <c r="A517" s="222" t="s">
        <v>1785</v>
      </c>
      <c r="B517" s="222" t="s">
        <v>3346</v>
      </c>
      <c r="C517" s="222">
        <v>10000</v>
      </c>
    </row>
    <row r="518" spans="1:3" x14ac:dyDescent="0.3">
      <c r="A518" s="128" t="s">
        <v>1785</v>
      </c>
      <c r="B518" s="128" t="s">
        <v>3347</v>
      </c>
      <c r="C518" s="128">
        <v>10000</v>
      </c>
    </row>
    <row r="519" spans="1:3" x14ac:dyDescent="0.3">
      <c r="A519" s="222" t="s">
        <v>1785</v>
      </c>
      <c r="B519" s="222" t="s">
        <v>3348</v>
      </c>
      <c r="C519" s="222">
        <v>1500000</v>
      </c>
    </row>
    <row r="520" spans="1:3" x14ac:dyDescent="0.3">
      <c r="A520" s="128" t="s">
        <v>1785</v>
      </c>
      <c r="B520" s="128" t="s">
        <v>3349</v>
      </c>
      <c r="C520" s="128">
        <v>20000</v>
      </c>
    </row>
    <row r="521" spans="1:3" x14ac:dyDescent="0.3">
      <c r="A521" s="222" t="s">
        <v>1785</v>
      </c>
      <c r="B521" s="222" t="s">
        <v>102</v>
      </c>
      <c r="C521" s="222">
        <v>133752679</v>
      </c>
    </row>
    <row r="522" spans="1:3" x14ac:dyDescent="0.3">
      <c r="A522" s="128" t="s">
        <v>1785</v>
      </c>
      <c r="B522" s="128" t="s">
        <v>2672</v>
      </c>
      <c r="C522" s="128">
        <v>1458157</v>
      </c>
    </row>
    <row r="523" spans="1:3" x14ac:dyDescent="0.3">
      <c r="A523" s="222" t="s">
        <v>1785</v>
      </c>
      <c r="B523" s="222" t="s">
        <v>3350</v>
      </c>
      <c r="C523" s="222">
        <v>10000</v>
      </c>
    </row>
    <row r="524" spans="1:3" x14ac:dyDescent="0.3">
      <c r="A524" s="128" t="s">
        <v>1785</v>
      </c>
      <c r="B524" s="128" t="s">
        <v>2996</v>
      </c>
      <c r="C524" s="128">
        <v>88104</v>
      </c>
    </row>
    <row r="525" spans="1:3" x14ac:dyDescent="0.3">
      <c r="A525" s="222" t="s">
        <v>1785</v>
      </c>
      <c r="B525" s="222" t="s">
        <v>3351</v>
      </c>
      <c r="C525" s="222">
        <v>20000</v>
      </c>
    </row>
    <row r="526" spans="1:3" x14ac:dyDescent="0.3">
      <c r="A526" s="128" t="s">
        <v>1785</v>
      </c>
      <c r="B526" s="128" t="s">
        <v>3352</v>
      </c>
      <c r="C526" s="128">
        <v>3379716</v>
      </c>
    </row>
    <row r="527" spans="1:3" x14ac:dyDescent="0.3">
      <c r="A527" s="222" t="s">
        <v>1785</v>
      </c>
      <c r="B527" s="222" t="s">
        <v>3353</v>
      </c>
      <c r="C527" s="222">
        <v>2000000</v>
      </c>
    </row>
    <row r="528" spans="1:3" x14ac:dyDescent="0.3">
      <c r="A528" s="128" t="s">
        <v>1785</v>
      </c>
      <c r="B528" s="128" t="s">
        <v>1847</v>
      </c>
      <c r="C528" s="128">
        <v>3520187</v>
      </c>
    </row>
    <row r="529" spans="1:3" x14ac:dyDescent="0.3">
      <c r="A529" s="222" t="s">
        <v>1785</v>
      </c>
      <c r="B529" s="222" t="s">
        <v>3354</v>
      </c>
      <c r="C529" s="222">
        <v>2000000</v>
      </c>
    </row>
    <row r="530" spans="1:3" ht="27" x14ac:dyDescent="0.3">
      <c r="A530" s="128" t="s">
        <v>1785</v>
      </c>
      <c r="B530" s="128" t="s">
        <v>3355</v>
      </c>
      <c r="C530" s="128">
        <v>200000</v>
      </c>
    </row>
    <row r="531" spans="1:3" x14ac:dyDescent="0.3">
      <c r="A531" s="222" t="s">
        <v>1785</v>
      </c>
      <c r="B531" s="222" t="s">
        <v>3356</v>
      </c>
      <c r="C531" s="222">
        <v>10000</v>
      </c>
    </row>
    <row r="532" spans="1:3" x14ac:dyDescent="0.3">
      <c r="A532" s="128" t="s">
        <v>1785</v>
      </c>
      <c r="B532" s="128" t="s">
        <v>3357</v>
      </c>
      <c r="C532" s="128">
        <v>10000</v>
      </c>
    </row>
    <row r="533" spans="1:3" x14ac:dyDescent="0.3">
      <c r="A533" s="222" t="s">
        <v>1785</v>
      </c>
      <c r="B533" s="222" t="s">
        <v>3358</v>
      </c>
      <c r="C533" s="222">
        <v>5000000</v>
      </c>
    </row>
    <row r="534" spans="1:3" x14ac:dyDescent="0.3">
      <c r="A534" s="128" t="s">
        <v>1785</v>
      </c>
      <c r="B534" s="128" t="s">
        <v>3359</v>
      </c>
      <c r="C534" s="128">
        <v>10000</v>
      </c>
    </row>
    <row r="535" spans="1:3" x14ac:dyDescent="0.3">
      <c r="A535" s="222" t="s">
        <v>1785</v>
      </c>
      <c r="B535" s="222" t="s">
        <v>3360</v>
      </c>
      <c r="C535" s="222">
        <v>5000000</v>
      </c>
    </row>
    <row r="536" spans="1:3" x14ac:dyDescent="0.3">
      <c r="A536" s="128" t="s">
        <v>1785</v>
      </c>
      <c r="B536" s="128" t="s">
        <v>3361</v>
      </c>
      <c r="C536" s="128">
        <v>20000</v>
      </c>
    </row>
    <row r="537" spans="1:3" x14ac:dyDescent="0.3">
      <c r="A537" s="222" t="s">
        <v>1785</v>
      </c>
      <c r="B537" s="222" t="s">
        <v>2997</v>
      </c>
      <c r="C537" s="222">
        <v>388100</v>
      </c>
    </row>
    <row r="538" spans="1:3" x14ac:dyDescent="0.3">
      <c r="A538" s="128" t="s">
        <v>1785</v>
      </c>
      <c r="B538" s="128" t="s">
        <v>91</v>
      </c>
      <c r="C538" s="128">
        <v>16397577</v>
      </c>
    </row>
    <row r="539" spans="1:3" x14ac:dyDescent="0.3">
      <c r="A539" s="222" t="s">
        <v>1785</v>
      </c>
      <c r="B539" s="222" t="s">
        <v>3362</v>
      </c>
      <c r="C539" s="222">
        <v>2276600</v>
      </c>
    </row>
    <row r="540" spans="1:3" x14ac:dyDescent="0.3">
      <c r="A540" s="128" t="s">
        <v>1785</v>
      </c>
      <c r="B540" s="128" t="s">
        <v>3363</v>
      </c>
      <c r="C540" s="128">
        <v>156314950.5</v>
      </c>
    </row>
    <row r="541" spans="1:3" x14ac:dyDescent="0.3">
      <c r="A541" s="222" t="s">
        <v>1785</v>
      </c>
      <c r="B541" s="222" t="s">
        <v>344</v>
      </c>
      <c r="C541" s="222">
        <v>253108</v>
      </c>
    </row>
    <row r="542" spans="1:3" x14ac:dyDescent="0.3">
      <c r="A542" s="128" t="s">
        <v>1785</v>
      </c>
      <c r="B542" s="128" t="s">
        <v>3364</v>
      </c>
      <c r="C542" s="128">
        <v>2000000</v>
      </c>
    </row>
    <row r="543" spans="1:3" x14ac:dyDescent="0.3">
      <c r="A543" s="222" t="s">
        <v>1785</v>
      </c>
      <c r="B543" s="222" t="s">
        <v>461</v>
      </c>
      <c r="C543" s="222">
        <v>27600</v>
      </c>
    </row>
    <row r="544" spans="1:3" x14ac:dyDescent="0.3">
      <c r="A544" s="222" t="s">
        <v>1785</v>
      </c>
      <c r="B544" s="222" t="s">
        <v>3365</v>
      </c>
      <c r="C544" s="222">
        <v>10000</v>
      </c>
    </row>
    <row r="545" spans="1:3" x14ac:dyDescent="0.3">
      <c r="A545" s="128" t="s">
        <v>1785</v>
      </c>
      <c r="B545" s="128" t="s">
        <v>3366</v>
      </c>
      <c r="C545" s="128">
        <v>10000</v>
      </c>
    </row>
    <row r="546" spans="1:3" x14ac:dyDescent="0.3">
      <c r="A546" s="222" t="s">
        <v>1785</v>
      </c>
      <c r="B546" s="222" t="s">
        <v>281</v>
      </c>
      <c r="C546" s="222">
        <v>3140172</v>
      </c>
    </row>
    <row r="547" spans="1:3" x14ac:dyDescent="0.3">
      <c r="A547" s="128" t="s">
        <v>1785</v>
      </c>
      <c r="B547" s="128" t="s">
        <v>3367</v>
      </c>
      <c r="C547" s="128">
        <v>2808384</v>
      </c>
    </row>
    <row r="548" spans="1:3" x14ac:dyDescent="0.3">
      <c r="A548" s="222" t="s">
        <v>1785</v>
      </c>
      <c r="B548" s="222" t="s">
        <v>3368</v>
      </c>
      <c r="C548" s="222">
        <v>10000</v>
      </c>
    </row>
    <row r="549" spans="1:3" x14ac:dyDescent="0.3">
      <c r="A549" s="128" t="s">
        <v>1785</v>
      </c>
      <c r="B549" s="128" t="s">
        <v>3369</v>
      </c>
      <c r="C549" s="128">
        <v>10000</v>
      </c>
    </row>
    <row r="550" spans="1:3" x14ac:dyDescent="0.3">
      <c r="A550" s="222" t="s">
        <v>1785</v>
      </c>
      <c r="B550" s="222" t="s">
        <v>1849</v>
      </c>
      <c r="C550" s="222">
        <v>889118</v>
      </c>
    </row>
    <row r="551" spans="1:3" x14ac:dyDescent="0.3">
      <c r="A551" s="128" t="s">
        <v>1785</v>
      </c>
      <c r="B551" s="128" t="s">
        <v>135</v>
      </c>
      <c r="C551" s="128">
        <v>12814606</v>
      </c>
    </row>
    <row r="552" spans="1:3" x14ac:dyDescent="0.3">
      <c r="A552" s="222" t="s">
        <v>1785</v>
      </c>
      <c r="B552" s="222" t="s">
        <v>3370</v>
      </c>
      <c r="C552" s="222">
        <v>5000000</v>
      </c>
    </row>
    <row r="553" spans="1:3" x14ac:dyDescent="0.3">
      <c r="A553" s="128" t="s">
        <v>1785</v>
      </c>
      <c r="B553" s="128" t="s">
        <v>3371</v>
      </c>
      <c r="C553" s="128">
        <v>600000</v>
      </c>
    </row>
    <row r="554" spans="1:3" x14ac:dyDescent="0.3">
      <c r="A554" s="222" t="s">
        <v>1785</v>
      </c>
      <c r="B554" s="222" t="s">
        <v>3372</v>
      </c>
      <c r="C554" s="222">
        <v>1130294</v>
      </c>
    </row>
    <row r="555" spans="1:3" x14ac:dyDescent="0.3">
      <c r="A555" s="128" t="s">
        <v>1785</v>
      </c>
      <c r="B555" s="128" t="s">
        <v>1850</v>
      </c>
      <c r="C555" s="128">
        <v>41662848</v>
      </c>
    </row>
    <row r="556" spans="1:3" x14ac:dyDescent="0.3">
      <c r="A556" s="222" t="s">
        <v>1785</v>
      </c>
      <c r="B556" s="222" t="s">
        <v>3373</v>
      </c>
      <c r="C556" s="222">
        <v>985001</v>
      </c>
    </row>
    <row r="557" spans="1:3" x14ac:dyDescent="0.3">
      <c r="A557" s="128" t="s">
        <v>1785</v>
      </c>
      <c r="B557" s="128" t="s">
        <v>3374</v>
      </c>
      <c r="C557" s="128">
        <v>2000000</v>
      </c>
    </row>
    <row r="558" spans="1:3" x14ac:dyDescent="0.3">
      <c r="A558" s="222" t="s">
        <v>1785</v>
      </c>
      <c r="B558" s="222" t="s">
        <v>3375</v>
      </c>
      <c r="C558" s="222">
        <v>10000</v>
      </c>
    </row>
    <row r="559" spans="1:3" x14ac:dyDescent="0.3">
      <c r="A559" s="128" t="s">
        <v>1785</v>
      </c>
      <c r="B559" s="128" t="s">
        <v>2857</v>
      </c>
      <c r="C559" s="128">
        <v>1402700</v>
      </c>
    </row>
    <row r="560" spans="1:3" x14ac:dyDescent="0.3">
      <c r="A560" s="222" t="s">
        <v>1785</v>
      </c>
      <c r="B560" s="222" t="s">
        <v>447</v>
      </c>
      <c r="C560" s="222">
        <v>309000</v>
      </c>
    </row>
    <row r="561" spans="1:3" x14ac:dyDescent="0.3">
      <c r="A561" s="128" t="s">
        <v>1785</v>
      </c>
      <c r="B561" s="128" t="s">
        <v>240</v>
      </c>
      <c r="C561" s="128">
        <v>2939641</v>
      </c>
    </row>
    <row r="562" spans="1:3" x14ac:dyDescent="0.3">
      <c r="A562" s="222" t="s">
        <v>1785</v>
      </c>
      <c r="B562" s="222" t="s">
        <v>3376</v>
      </c>
      <c r="C562" s="222">
        <v>5000000</v>
      </c>
    </row>
    <row r="563" spans="1:3" x14ac:dyDescent="0.3">
      <c r="A563" s="128" t="s">
        <v>1785</v>
      </c>
      <c r="B563" s="128" t="s">
        <v>420</v>
      </c>
      <c r="C563" s="128">
        <v>432587</v>
      </c>
    </row>
    <row r="564" spans="1:3" x14ac:dyDescent="0.3">
      <c r="A564" s="222" t="s">
        <v>1785</v>
      </c>
      <c r="B564" s="222" t="s">
        <v>3377</v>
      </c>
      <c r="C564" s="222">
        <v>2000000</v>
      </c>
    </row>
    <row r="565" spans="1:3" x14ac:dyDescent="0.3">
      <c r="A565" s="128" t="s">
        <v>1785</v>
      </c>
      <c r="B565" s="128" t="s">
        <v>3378</v>
      </c>
      <c r="C565" s="128">
        <v>20000</v>
      </c>
    </row>
    <row r="566" spans="1:3" x14ac:dyDescent="0.3">
      <c r="A566" s="222" t="s">
        <v>1785</v>
      </c>
      <c r="B566" s="222" t="s">
        <v>3379</v>
      </c>
      <c r="C566" s="222">
        <v>10000</v>
      </c>
    </row>
    <row r="567" spans="1:3" x14ac:dyDescent="0.3">
      <c r="A567" s="128" t="s">
        <v>1785</v>
      </c>
      <c r="B567" s="128" t="s">
        <v>3380</v>
      </c>
      <c r="C567" s="128">
        <v>2618634</v>
      </c>
    </row>
    <row r="568" spans="1:3" x14ac:dyDescent="0.3">
      <c r="A568" s="222" t="s">
        <v>1785</v>
      </c>
      <c r="B568" s="222" t="s">
        <v>3381</v>
      </c>
      <c r="C568" s="222">
        <v>10000</v>
      </c>
    </row>
    <row r="569" spans="1:3" x14ac:dyDescent="0.3">
      <c r="A569" s="128" t="s">
        <v>1785</v>
      </c>
      <c r="B569" s="128" t="s">
        <v>301</v>
      </c>
      <c r="C569" s="128">
        <v>2185180</v>
      </c>
    </row>
    <row r="570" spans="1:3" x14ac:dyDescent="0.3">
      <c r="A570" s="222" t="s">
        <v>1785</v>
      </c>
      <c r="B570" s="222" t="s">
        <v>1855</v>
      </c>
      <c r="C570" s="222">
        <v>241606287</v>
      </c>
    </row>
    <row r="571" spans="1:3" x14ac:dyDescent="0.3">
      <c r="A571" s="128" t="s">
        <v>1785</v>
      </c>
      <c r="B571" s="128" t="s">
        <v>2998</v>
      </c>
      <c r="C571" s="128">
        <v>55787</v>
      </c>
    </row>
    <row r="572" spans="1:3" x14ac:dyDescent="0.3">
      <c r="A572" s="222" t="s">
        <v>1785</v>
      </c>
      <c r="B572" s="222" t="s">
        <v>3382</v>
      </c>
      <c r="C572" s="222">
        <v>10000</v>
      </c>
    </row>
    <row r="573" spans="1:3" x14ac:dyDescent="0.3">
      <c r="A573" s="128" t="s">
        <v>1785</v>
      </c>
      <c r="B573" s="128" t="s">
        <v>3383</v>
      </c>
      <c r="C573" s="128">
        <v>533600</v>
      </c>
    </row>
    <row r="574" spans="1:3" x14ac:dyDescent="0.3">
      <c r="A574" s="222" t="s">
        <v>1785</v>
      </c>
      <c r="B574" s="222" t="s">
        <v>3384</v>
      </c>
      <c r="C574" s="222">
        <v>99868</v>
      </c>
    </row>
    <row r="575" spans="1:3" x14ac:dyDescent="0.3">
      <c r="A575" s="128" t="s">
        <v>1785</v>
      </c>
      <c r="B575" s="128" t="s">
        <v>3385</v>
      </c>
      <c r="C575" s="128">
        <v>2000000</v>
      </c>
    </row>
    <row r="576" spans="1:3" x14ac:dyDescent="0.3">
      <c r="A576" s="222" t="s">
        <v>1785</v>
      </c>
      <c r="B576" s="222" t="s">
        <v>3386</v>
      </c>
      <c r="C576" s="222">
        <v>1353000</v>
      </c>
    </row>
    <row r="577" spans="1:6" x14ac:dyDescent="0.3">
      <c r="A577" s="128" t="s">
        <v>1785</v>
      </c>
      <c r="B577" s="128" t="s">
        <v>397</v>
      </c>
      <c r="C577" s="128">
        <v>3311765</v>
      </c>
    </row>
    <row r="578" spans="1:6" x14ac:dyDescent="0.3">
      <c r="A578" s="222" t="s">
        <v>1785</v>
      </c>
      <c r="B578" s="222" t="s">
        <v>3387</v>
      </c>
      <c r="C578" s="222">
        <v>1801700</v>
      </c>
    </row>
    <row r="579" spans="1:6" x14ac:dyDescent="0.3">
      <c r="A579" s="128" t="s">
        <v>1785</v>
      </c>
      <c r="B579" s="128" t="s">
        <v>3388</v>
      </c>
      <c r="C579" s="128">
        <v>5000000</v>
      </c>
    </row>
    <row r="580" spans="1:6" x14ac:dyDescent="0.3">
      <c r="A580" s="222" t="s">
        <v>1785</v>
      </c>
      <c r="B580" s="222" t="s">
        <v>2999</v>
      </c>
      <c r="C580" s="222">
        <v>250000</v>
      </c>
    </row>
    <row r="581" spans="1:6" x14ac:dyDescent="0.3">
      <c r="A581" s="128" t="s">
        <v>1785</v>
      </c>
      <c r="B581" s="128" t="s">
        <v>3389</v>
      </c>
      <c r="C581" s="128">
        <v>10000</v>
      </c>
    </row>
    <row r="582" spans="1:6" x14ac:dyDescent="0.3">
      <c r="A582" s="222" t="s">
        <v>1785</v>
      </c>
      <c r="B582" s="222" t="s">
        <v>3390</v>
      </c>
      <c r="C582" s="222">
        <v>20000</v>
      </c>
    </row>
    <row r="583" spans="1:6" x14ac:dyDescent="0.3">
      <c r="A583" s="128" t="s">
        <v>1785</v>
      </c>
      <c r="B583" s="128" t="s">
        <v>3000</v>
      </c>
      <c r="C583" s="128">
        <v>16242</v>
      </c>
    </row>
    <row r="584" spans="1:6" x14ac:dyDescent="0.3">
      <c r="A584" s="222" t="s">
        <v>1785</v>
      </c>
      <c r="B584" s="222" t="s">
        <v>3001</v>
      </c>
      <c r="C584" s="222">
        <v>223400</v>
      </c>
    </row>
    <row r="585" spans="1:6" x14ac:dyDescent="0.3">
      <c r="A585" s="128" t="s">
        <v>1785</v>
      </c>
      <c r="B585" s="128" t="s">
        <v>116</v>
      </c>
      <c r="C585" s="128">
        <v>928557</v>
      </c>
    </row>
    <row r="586" spans="1:6" x14ac:dyDescent="0.3">
      <c r="A586" s="222" t="s">
        <v>1785</v>
      </c>
      <c r="B586" s="222" t="s">
        <v>3002</v>
      </c>
      <c r="C586" s="222">
        <v>105732</v>
      </c>
      <c r="F586" s="313"/>
    </row>
    <row r="587" spans="1:6" x14ac:dyDescent="0.3">
      <c r="A587" s="128" t="s">
        <v>1785</v>
      </c>
      <c r="B587" s="128" t="s">
        <v>534</v>
      </c>
      <c r="C587" s="128">
        <v>530400</v>
      </c>
    </row>
    <row r="588" spans="1:6" x14ac:dyDescent="0.3">
      <c r="A588" s="222" t="s">
        <v>1785</v>
      </c>
      <c r="B588" s="222" t="s">
        <v>3391</v>
      </c>
      <c r="C588" s="222">
        <v>10000</v>
      </c>
      <c r="F588" s="313"/>
    </row>
    <row r="589" spans="1:6" x14ac:dyDescent="0.3">
      <c r="A589" s="128" t="s">
        <v>1785</v>
      </c>
      <c r="B589" s="128" t="s">
        <v>3392</v>
      </c>
      <c r="C589" s="128">
        <v>20000</v>
      </c>
    </row>
    <row r="590" spans="1:6" x14ac:dyDescent="0.3">
      <c r="A590" s="222" t="s">
        <v>1785</v>
      </c>
      <c r="B590" s="222" t="s">
        <v>3393</v>
      </c>
      <c r="C590" s="222">
        <v>130192</v>
      </c>
    </row>
    <row r="591" spans="1:6" x14ac:dyDescent="0.3">
      <c r="A591" s="128" t="s">
        <v>1785</v>
      </c>
      <c r="B591" s="128" t="s">
        <v>1856</v>
      </c>
      <c r="C591" s="128">
        <v>272108174</v>
      </c>
      <c r="E591" s="361"/>
    </row>
    <row r="592" spans="1:6" x14ac:dyDescent="0.3">
      <c r="A592" s="222" t="s">
        <v>1785</v>
      </c>
      <c r="B592" s="222" t="s">
        <v>3394</v>
      </c>
      <c r="C592" s="222">
        <v>5445869</v>
      </c>
    </row>
    <row r="593" spans="1:5" x14ac:dyDescent="0.3">
      <c r="A593" s="128" t="s">
        <v>1785</v>
      </c>
      <c r="B593" s="128" t="s">
        <v>1857</v>
      </c>
      <c r="C593" s="128">
        <v>37736054</v>
      </c>
      <c r="E593" s="313"/>
    </row>
    <row r="594" spans="1:5" x14ac:dyDescent="0.3">
      <c r="A594" s="222" t="s">
        <v>1785</v>
      </c>
      <c r="B594" s="222" t="s">
        <v>3395</v>
      </c>
      <c r="C594" s="222">
        <v>20000</v>
      </c>
      <c r="E594" s="313"/>
    </row>
    <row r="595" spans="1:5" x14ac:dyDescent="0.3">
      <c r="A595" s="128" t="s">
        <v>1785</v>
      </c>
      <c r="B595" s="128" t="s">
        <v>166</v>
      </c>
      <c r="C595" s="128">
        <v>13335000</v>
      </c>
    </row>
    <row r="596" spans="1:5" x14ac:dyDescent="0.3">
      <c r="A596" s="222" t="s">
        <v>1785</v>
      </c>
      <c r="B596" s="222" t="s">
        <v>530</v>
      </c>
      <c r="C596" s="222">
        <v>10000</v>
      </c>
    </row>
    <row r="597" spans="1:5" x14ac:dyDescent="0.3">
      <c r="A597" s="128" t="s">
        <v>1785</v>
      </c>
      <c r="B597" s="128" t="s">
        <v>3396</v>
      </c>
      <c r="C597" s="128">
        <v>2000000</v>
      </c>
    </row>
    <row r="598" spans="1:5" x14ac:dyDescent="0.3">
      <c r="A598" s="222" t="s">
        <v>1785</v>
      </c>
      <c r="B598" s="222" t="s">
        <v>3397</v>
      </c>
      <c r="C598" s="222">
        <v>10000</v>
      </c>
    </row>
    <row r="599" spans="1:5" x14ac:dyDescent="0.3">
      <c r="A599" s="128" t="s">
        <v>1785</v>
      </c>
      <c r="B599" s="128" t="s">
        <v>3398</v>
      </c>
      <c r="C599" s="128">
        <v>15304471</v>
      </c>
    </row>
    <row r="600" spans="1:5" x14ac:dyDescent="0.3">
      <c r="A600" s="222" t="s">
        <v>1785</v>
      </c>
      <c r="B600" s="222" t="s">
        <v>3399</v>
      </c>
      <c r="C600" s="222">
        <v>2000000</v>
      </c>
    </row>
    <row r="601" spans="1:5" x14ac:dyDescent="0.3">
      <c r="A601" s="128" t="s">
        <v>1785</v>
      </c>
      <c r="B601" s="128" t="s">
        <v>3003</v>
      </c>
      <c r="C601" s="128">
        <v>15000</v>
      </c>
    </row>
    <row r="602" spans="1:5" x14ac:dyDescent="0.3">
      <c r="A602" s="222" t="s">
        <v>1785</v>
      </c>
      <c r="B602" s="222" t="s">
        <v>3400</v>
      </c>
      <c r="C602" s="222">
        <v>10000</v>
      </c>
    </row>
    <row r="603" spans="1:5" x14ac:dyDescent="0.3">
      <c r="A603" s="128" t="s">
        <v>1785</v>
      </c>
      <c r="B603" s="128" t="s">
        <v>3401</v>
      </c>
      <c r="C603" s="128">
        <v>5000000</v>
      </c>
    </row>
    <row r="604" spans="1:5" x14ac:dyDescent="0.3">
      <c r="A604" s="222" t="s">
        <v>1785</v>
      </c>
      <c r="B604" s="222" t="s">
        <v>3004</v>
      </c>
      <c r="C604" s="222">
        <v>93885</v>
      </c>
    </row>
    <row r="605" spans="1:5" x14ac:dyDescent="0.3">
      <c r="A605" s="128" t="s">
        <v>1785</v>
      </c>
      <c r="B605" s="128" t="s">
        <v>2029</v>
      </c>
      <c r="C605" s="128">
        <v>699120</v>
      </c>
    </row>
    <row r="606" spans="1:5" x14ac:dyDescent="0.3">
      <c r="A606" s="222" t="s">
        <v>1785</v>
      </c>
      <c r="B606" s="222" t="s">
        <v>3402</v>
      </c>
      <c r="C606" s="222">
        <v>768807</v>
      </c>
    </row>
    <row r="607" spans="1:5" x14ac:dyDescent="0.3">
      <c r="A607" s="128" t="s">
        <v>1785</v>
      </c>
      <c r="B607" s="128" t="s">
        <v>3403</v>
      </c>
      <c r="C607" s="128">
        <v>10000</v>
      </c>
    </row>
    <row r="608" spans="1:5" x14ac:dyDescent="0.3">
      <c r="A608" s="222" t="s">
        <v>1785</v>
      </c>
      <c r="B608" s="222" t="s">
        <v>3404</v>
      </c>
      <c r="C608" s="222">
        <v>2000000</v>
      </c>
    </row>
    <row r="609" spans="1:6" x14ac:dyDescent="0.3">
      <c r="A609" s="128" t="s">
        <v>1785</v>
      </c>
      <c r="B609" s="128" t="s">
        <v>3703</v>
      </c>
      <c r="C609" s="128">
        <v>48497244</v>
      </c>
    </row>
    <row r="610" spans="1:6" x14ac:dyDescent="0.3">
      <c r="A610" s="222" t="s">
        <v>1785</v>
      </c>
      <c r="B610" s="222" t="s">
        <v>3022</v>
      </c>
      <c r="C610" s="222">
        <v>1194066</v>
      </c>
    </row>
    <row r="611" spans="1:6" x14ac:dyDescent="0.3">
      <c r="A611" s="128" t="s">
        <v>1785</v>
      </c>
      <c r="B611" s="128" t="s">
        <v>3045</v>
      </c>
      <c r="C611" s="128">
        <v>204617</v>
      </c>
      <c r="D611" s="313"/>
      <c r="E611" s="313"/>
    </row>
    <row r="612" spans="1:6" x14ac:dyDescent="0.3">
      <c r="A612" s="222" t="s">
        <v>1785</v>
      </c>
      <c r="B612" s="222" t="s">
        <v>3060</v>
      </c>
      <c r="C612" s="222">
        <v>2905576</v>
      </c>
      <c r="E612" s="313"/>
    </row>
    <row r="613" spans="1:6" x14ac:dyDescent="0.3">
      <c r="A613" s="128" t="s">
        <v>1785</v>
      </c>
      <c r="B613" s="128" t="s">
        <v>3096</v>
      </c>
      <c r="C613" s="128">
        <v>1452888</v>
      </c>
    </row>
    <row r="614" spans="1:6" x14ac:dyDescent="0.3">
      <c r="A614" s="222" t="s">
        <v>1785</v>
      </c>
      <c r="B614" s="222" t="s">
        <v>3709</v>
      </c>
      <c r="C614" s="222">
        <v>1343796</v>
      </c>
      <c r="F614" s="313"/>
    </row>
    <row r="615" spans="1:6" x14ac:dyDescent="0.3">
      <c r="A615" s="128" t="s">
        <v>1785</v>
      </c>
      <c r="B615" s="128" t="s">
        <v>1810</v>
      </c>
      <c r="C615" s="128">
        <v>31734417</v>
      </c>
      <c r="F615" s="313"/>
    </row>
    <row r="616" spans="1:6" x14ac:dyDescent="0.3">
      <c r="A616" s="222" t="s">
        <v>1785</v>
      </c>
      <c r="B616" s="222" t="s">
        <v>3117</v>
      </c>
      <c r="C616" s="222">
        <v>28465920</v>
      </c>
    </row>
    <row r="617" spans="1:6" x14ac:dyDescent="0.3">
      <c r="A617" s="128" t="s">
        <v>1785</v>
      </c>
      <c r="B617" s="128" t="s">
        <v>3119</v>
      </c>
      <c r="C617" s="128">
        <v>1761963</v>
      </c>
    </row>
    <row r="618" spans="1:6" x14ac:dyDescent="0.3">
      <c r="A618" s="222" t="s">
        <v>1785</v>
      </c>
      <c r="B618" s="222" t="s">
        <v>130</v>
      </c>
      <c r="C618" s="222">
        <v>2825281</v>
      </c>
    </row>
    <row r="619" spans="1:6" x14ac:dyDescent="0.3">
      <c r="A619" s="128" t="s">
        <v>1785</v>
      </c>
      <c r="B619" s="128" t="s">
        <v>3710</v>
      </c>
      <c r="C619" s="128">
        <v>2682234</v>
      </c>
    </row>
    <row r="620" spans="1:6" x14ac:dyDescent="0.3">
      <c r="A620" s="222" t="s">
        <v>1785</v>
      </c>
      <c r="B620" s="222" t="s">
        <v>199</v>
      </c>
      <c r="C620" s="222">
        <v>359962</v>
      </c>
    </row>
    <row r="621" spans="1:6" x14ac:dyDescent="0.3">
      <c r="A621" s="128" t="s">
        <v>1785</v>
      </c>
      <c r="B621" s="128" t="s">
        <v>3151</v>
      </c>
      <c r="C621" s="128">
        <v>7348116</v>
      </c>
    </row>
    <row r="622" spans="1:6" x14ac:dyDescent="0.3">
      <c r="A622" s="222" t="s">
        <v>1785</v>
      </c>
      <c r="B622" s="222" t="s">
        <v>3224</v>
      </c>
      <c r="C622" s="222">
        <v>720111</v>
      </c>
    </row>
    <row r="623" spans="1:6" x14ac:dyDescent="0.3">
      <c r="A623" s="128" t="s">
        <v>1785</v>
      </c>
      <c r="B623" s="128" t="s">
        <v>3352</v>
      </c>
      <c r="C623" s="128">
        <v>1513352</v>
      </c>
    </row>
    <row r="624" spans="1:6" x14ac:dyDescent="0.3">
      <c r="A624" s="222" t="s">
        <v>1785</v>
      </c>
      <c r="B624" s="222" t="s">
        <v>3363</v>
      </c>
      <c r="C624" s="222">
        <v>81070201</v>
      </c>
    </row>
    <row r="625" spans="1:4" x14ac:dyDescent="0.3">
      <c r="A625" s="128" t="s">
        <v>1785</v>
      </c>
      <c r="B625" s="128" t="s">
        <v>3713</v>
      </c>
      <c r="C625" s="128">
        <v>136882510</v>
      </c>
    </row>
    <row r="626" spans="1:4" x14ac:dyDescent="0.3">
      <c r="A626" s="22" t="s">
        <v>1785</v>
      </c>
      <c r="B626" s="22" t="s">
        <v>3383</v>
      </c>
      <c r="C626" s="22">
        <v>238933</v>
      </c>
    </row>
    <row r="627" spans="1:4" x14ac:dyDescent="0.3">
      <c r="A627" s="66"/>
      <c r="B627" s="66" t="s">
        <v>0</v>
      </c>
      <c r="C627" s="373">
        <f>SUM(C6:C626)</f>
        <v>328859770875.38995</v>
      </c>
    </row>
    <row r="630" spans="1:4" ht="16.5" x14ac:dyDescent="0.3">
      <c r="C630" s="282" t="s">
        <v>3711</v>
      </c>
      <c r="D630" s="384">
        <f>C627+'Annexe 13'!B25</f>
        <v>383501475419.38995</v>
      </c>
    </row>
  </sheetData>
  <pageMargins left="0.7" right="0.7" top="0.75" bottom="0.75" header="0.3" footer="0.3"/>
  <pageSetup paperSize="9" orientation="portrait" horizontalDpi="0"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M61"/>
  <sheetViews>
    <sheetView zoomScale="85" zoomScaleNormal="85" workbookViewId="0">
      <selection activeCell="H23" sqref="H23"/>
    </sheetView>
  </sheetViews>
  <sheetFormatPr baseColWidth="10" defaultColWidth="11.5703125" defaultRowHeight="13.5" x14ac:dyDescent="0.3"/>
  <cols>
    <col min="1" max="1" width="59.140625" style="22" bestFit="1" customWidth="1"/>
    <col min="2" max="2" width="26" style="22" customWidth="1"/>
    <col min="3" max="5" width="12.5703125" style="22" bestFit="1" customWidth="1"/>
    <col min="6" max="7" width="11.5703125" style="22"/>
    <col min="8" max="8" width="13.7109375" style="22" bestFit="1" customWidth="1"/>
    <col min="9" max="16384" width="11.5703125" style="22"/>
  </cols>
  <sheetData>
    <row r="1" spans="1:6" ht="15" x14ac:dyDescent="0.3">
      <c r="A1" s="2" t="s">
        <v>1089</v>
      </c>
    </row>
    <row r="3" spans="1:6" ht="14.25" thickBot="1" x14ac:dyDescent="0.35">
      <c r="A3" s="220" t="s">
        <v>1083</v>
      </c>
      <c r="B3" s="221" t="s">
        <v>1079</v>
      </c>
    </row>
    <row r="4" spans="1:6" x14ac:dyDescent="0.3">
      <c r="A4" s="128" t="s">
        <v>1062</v>
      </c>
      <c r="B4" s="381">
        <v>58046737463</v>
      </c>
    </row>
    <row r="5" spans="1:6" x14ac:dyDescent="0.3">
      <c r="A5" s="222" t="s">
        <v>910</v>
      </c>
      <c r="B5" s="382">
        <v>0</v>
      </c>
    </row>
    <row r="6" spans="1:6" x14ac:dyDescent="0.3">
      <c r="A6" s="128" t="s">
        <v>1075</v>
      </c>
      <c r="B6" s="356">
        <v>61314904783</v>
      </c>
      <c r="C6" s="361"/>
    </row>
    <row r="7" spans="1:6" x14ac:dyDescent="0.3">
      <c r="A7" s="222" t="s">
        <v>1063</v>
      </c>
      <c r="B7" s="355">
        <v>23159226932</v>
      </c>
      <c r="C7" s="361"/>
    </row>
    <row r="8" spans="1:6" x14ac:dyDescent="0.3">
      <c r="A8" s="128" t="s">
        <v>1071</v>
      </c>
      <c r="B8" s="356">
        <v>48772778457</v>
      </c>
      <c r="C8" s="361"/>
    </row>
    <row r="9" spans="1:6" x14ac:dyDescent="0.3">
      <c r="A9" s="222" t="s">
        <v>1064</v>
      </c>
      <c r="B9" s="355">
        <v>24489583406</v>
      </c>
      <c r="C9" s="361"/>
    </row>
    <row r="10" spans="1:6" x14ac:dyDescent="0.3">
      <c r="A10" s="128" t="s">
        <v>1072</v>
      </c>
      <c r="B10" s="356">
        <v>3656730139</v>
      </c>
      <c r="C10" s="361"/>
      <c r="D10" s="284"/>
      <c r="F10" s="226"/>
    </row>
    <row r="11" spans="1:6" x14ac:dyDescent="0.3">
      <c r="A11" s="222" t="s">
        <v>2879</v>
      </c>
      <c r="B11" s="355">
        <v>15469364669</v>
      </c>
      <c r="C11" s="361"/>
    </row>
    <row r="12" spans="1:6" x14ac:dyDescent="0.3">
      <c r="A12" s="128" t="s">
        <v>1073</v>
      </c>
      <c r="B12" s="356">
        <v>10604121712</v>
      </c>
      <c r="C12" s="361"/>
    </row>
    <row r="13" spans="1:6" x14ac:dyDescent="0.3">
      <c r="A13" s="222" t="s">
        <v>1135</v>
      </c>
      <c r="B13" s="222">
        <v>0</v>
      </c>
    </row>
    <row r="14" spans="1:6" x14ac:dyDescent="0.3">
      <c r="A14" s="128" t="s">
        <v>1074</v>
      </c>
      <c r="B14" s="356">
        <v>2827591010</v>
      </c>
      <c r="C14" s="361"/>
    </row>
    <row r="15" spans="1:6" x14ac:dyDescent="0.3">
      <c r="A15" s="222" t="s">
        <v>1065</v>
      </c>
      <c r="B15" s="355">
        <v>104019888</v>
      </c>
      <c r="C15" s="361"/>
    </row>
    <row r="16" spans="1:6" x14ac:dyDescent="0.3">
      <c r="A16" s="128" t="s">
        <v>1076</v>
      </c>
      <c r="B16" s="356">
        <v>2696239</v>
      </c>
    </row>
    <row r="17" spans="1:13" x14ac:dyDescent="0.3">
      <c r="A17" s="222" t="s">
        <v>1136</v>
      </c>
      <c r="B17" s="222">
        <v>0</v>
      </c>
    </row>
    <row r="18" spans="1:13" x14ac:dyDescent="0.3">
      <c r="A18" s="128" t="s">
        <v>1077</v>
      </c>
      <c r="B18" s="356">
        <v>6798950</v>
      </c>
      <c r="C18" s="361"/>
    </row>
    <row r="19" spans="1:13" x14ac:dyDescent="0.3">
      <c r="A19" s="222" t="s">
        <v>952</v>
      </c>
      <c r="B19" s="355">
        <v>4633302253</v>
      </c>
      <c r="C19" s="361"/>
    </row>
    <row r="20" spans="1:13" x14ac:dyDescent="0.3">
      <c r="A20" s="128" t="s">
        <v>1138</v>
      </c>
      <c r="B20" s="128">
        <v>0</v>
      </c>
      <c r="C20" s="361"/>
    </row>
    <row r="21" spans="1:13" x14ac:dyDescent="0.3">
      <c r="A21" s="222" t="s">
        <v>1771</v>
      </c>
      <c r="B21" s="355">
        <v>46464522</v>
      </c>
      <c r="C21" s="361"/>
    </row>
    <row r="22" spans="1:13" x14ac:dyDescent="0.3">
      <c r="A22" s="128" t="s">
        <v>2880</v>
      </c>
      <c r="B22" s="356">
        <v>651138755</v>
      </c>
      <c r="C22" s="361"/>
    </row>
    <row r="23" spans="1:13" x14ac:dyDescent="0.3">
      <c r="A23" s="222" t="s">
        <v>2881</v>
      </c>
      <c r="B23" s="355">
        <v>308658453</v>
      </c>
      <c r="C23" s="361"/>
    </row>
    <row r="24" spans="1:13" x14ac:dyDescent="0.3">
      <c r="A24" s="128" t="s">
        <v>910</v>
      </c>
      <c r="B24" s="356">
        <v>382525364</v>
      </c>
      <c r="C24" s="226"/>
    </row>
    <row r="25" spans="1:13" x14ac:dyDescent="0.3">
      <c r="A25" s="222" t="s">
        <v>976</v>
      </c>
      <c r="B25" s="355">
        <v>93039221365</v>
      </c>
      <c r="C25" s="361"/>
      <c r="K25" s="236"/>
      <c r="L25" s="236"/>
      <c r="M25" s="236"/>
    </row>
    <row r="26" spans="1:13" x14ac:dyDescent="0.3">
      <c r="A26" s="128" t="s">
        <v>1068</v>
      </c>
      <c r="B26" s="356">
        <v>11987734559</v>
      </c>
      <c r="C26" s="226"/>
      <c r="K26" s="236"/>
      <c r="L26" s="236"/>
      <c r="M26" s="236"/>
    </row>
    <row r="27" spans="1:13" x14ac:dyDescent="0.3">
      <c r="A27" s="222" t="s">
        <v>985</v>
      </c>
      <c r="B27" s="355">
        <v>25202958774</v>
      </c>
      <c r="C27" s="226"/>
      <c r="G27" s="226"/>
      <c r="H27" s="313"/>
    </row>
    <row r="28" spans="1:13" x14ac:dyDescent="0.3">
      <c r="A28" s="128" t="s">
        <v>987</v>
      </c>
      <c r="B28" s="356">
        <v>676200000</v>
      </c>
      <c r="C28" s="226"/>
      <c r="I28" s="226"/>
    </row>
    <row r="29" spans="1:13" x14ac:dyDescent="0.3">
      <c r="A29" s="222" t="s">
        <v>910</v>
      </c>
      <c r="B29" s="355">
        <v>369721412.10000002</v>
      </c>
      <c r="C29" s="361"/>
    </row>
    <row r="30" spans="1:13" x14ac:dyDescent="0.3">
      <c r="A30" s="128" t="s">
        <v>991</v>
      </c>
      <c r="B30" s="356">
        <v>3750000</v>
      </c>
      <c r="C30" s="361"/>
    </row>
    <row r="31" spans="1:13" x14ac:dyDescent="0.3">
      <c r="A31" s="222" t="s">
        <v>1141</v>
      </c>
      <c r="B31" s="222">
        <v>0</v>
      </c>
    </row>
    <row r="32" spans="1:13" x14ac:dyDescent="0.3">
      <c r="A32" s="128" t="s">
        <v>1142</v>
      </c>
      <c r="B32" s="128">
        <v>0</v>
      </c>
    </row>
    <row r="33" spans="1:5" x14ac:dyDescent="0.3">
      <c r="A33" s="222" t="s">
        <v>993</v>
      </c>
      <c r="B33" s="222">
        <v>0</v>
      </c>
    </row>
    <row r="34" spans="1:5" x14ac:dyDescent="0.3">
      <c r="A34" s="128" t="s">
        <v>995</v>
      </c>
      <c r="B34" s="128">
        <v>0</v>
      </c>
    </row>
    <row r="35" spans="1:5" x14ac:dyDescent="0.3">
      <c r="A35" s="222" t="s">
        <v>997</v>
      </c>
      <c r="B35" s="355">
        <v>27096361341.68</v>
      </c>
      <c r="C35" s="361"/>
      <c r="D35" s="361"/>
    </row>
    <row r="36" spans="1:5" x14ac:dyDescent="0.3">
      <c r="A36" s="128" t="s">
        <v>1000</v>
      </c>
      <c r="B36" s="356">
        <v>378000000</v>
      </c>
    </row>
    <row r="37" spans="1:5" x14ac:dyDescent="0.3">
      <c r="A37" s="222" t="s">
        <v>1003</v>
      </c>
      <c r="B37" s="222">
        <v>0</v>
      </c>
    </row>
    <row r="38" spans="1:5" x14ac:dyDescent="0.3">
      <c r="A38" s="128" t="s">
        <v>1005</v>
      </c>
      <c r="B38" s="128">
        <v>0</v>
      </c>
    </row>
    <row r="39" spans="1:5" x14ac:dyDescent="0.3">
      <c r="A39" s="222" t="s">
        <v>1008</v>
      </c>
      <c r="B39" s="355">
        <v>111305901</v>
      </c>
    </row>
    <row r="40" spans="1:5" x14ac:dyDescent="0.3">
      <c r="A40" s="128" t="s">
        <v>1011</v>
      </c>
      <c r="B40" s="356">
        <v>7977797</v>
      </c>
    </row>
    <row r="41" spans="1:5" x14ac:dyDescent="0.3">
      <c r="A41" s="222" t="s">
        <v>1069</v>
      </c>
      <c r="B41" s="355">
        <v>25876469415</v>
      </c>
    </row>
    <row r="42" spans="1:5" x14ac:dyDescent="0.3">
      <c r="A42" s="128" t="s">
        <v>2930</v>
      </c>
      <c r="B42" s="356">
        <v>275605017</v>
      </c>
    </row>
    <row r="43" spans="1:5" x14ac:dyDescent="0.3">
      <c r="A43" s="222" t="s">
        <v>2931</v>
      </c>
      <c r="B43" s="355">
        <v>5681007461</v>
      </c>
    </row>
    <row r="44" spans="1:5" x14ac:dyDescent="0.3">
      <c r="A44" s="128" t="s">
        <v>1152</v>
      </c>
      <c r="B44" s="356">
        <v>2582989169.1999998</v>
      </c>
    </row>
    <row r="45" spans="1:5" x14ac:dyDescent="0.3">
      <c r="A45" s="222" t="s">
        <v>1029</v>
      </c>
      <c r="B45" s="355">
        <v>1754150787.4099998</v>
      </c>
    </row>
    <row r="46" spans="1:5" x14ac:dyDescent="0.3">
      <c r="A46" s="128" t="s">
        <v>995</v>
      </c>
      <c r="B46" s="356">
        <v>17181838</v>
      </c>
    </row>
    <row r="47" spans="1:5" x14ac:dyDescent="0.3">
      <c r="A47" s="222" t="s">
        <v>1003</v>
      </c>
      <c r="B47" s="355">
        <v>48497244</v>
      </c>
    </row>
    <row r="48" spans="1:5" x14ac:dyDescent="0.3">
      <c r="A48" s="128" t="s">
        <v>1005</v>
      </c>
      <c r="B48" s="356">
        <v>846725310</v>
      </c>
      <c r="E48" s="361"/>
    </row>
    <row r="49" spans="1:5" x14ac:dyDescent="0.3">
      <c r="A49" s="222" t="s">
        <v>3005</v>
      </c>
      <c r="B49" s="355">
        <v>795000</v>
      </c>
      <c r="E49" s="361"/>
    </row>
    <row r="50" spans="1:5" x14ac:dyDescent="0.3">
      <c r="A50" s="128" t="s">
        <v>938</v>
      </c>
      <c r="B50" s="356">
        <v>625775</v>
      </c>
      <c r="E50" s="361"/>
    </row>
    <row r="51" spans="1:5" x14ac:dyDescent="0.3">
      <c r="A51" s="222" t="s">
        <v>2951</v>
      </c>
      <c r="B51" s="355">
        <v>93000</v>
      </c>
      <c r="E51" s="361"/>
    </row>
    <row r="52" spans="1:5" x14ac:dyDescent="0.3">
      <c r="A52" s="128" t="s">
        <v>3006</v>
      </c>
      <c r="B52" s="356">
        <v>21700</v>
      </c>
    </row>
    <row r="53" spans="1:5" x14ac:dyDescent="0.3">
      <c r="A53" s="222" t="s">
        <v>2953</v>
      </c>
      <c r="B53" s="355">
        <v>2554000</v>
      </c>
      <c r="E53" s="361"/>
    </row>
    <row r="54" spans="1:5" x14ac:dyDescent="0.3">
      <c r="A54" s="361" t="s">
        <v>3714</v>
      </c>
      <c r="B54" s="355">
        <v>136882510</v>
      </c>
      <c r="E54" s="361"/>
    </row>
    <row r="55" spans="1:5" x14ac:dyDescent="0.3">
      <c r="A55" s="128" t="s">
        <v>1067</v>
      </c>
      <c r="B55" s="356">
        <v>-121713701496</v>
      </c>
      <c r="D55" s="361"/>
    </row>
    <row r="56" spans="1:5" x14ac:dyDescent="0.3">
      <c r="A56" s="66"/>
      <c r="B56" s="371">
        <f>SUM(B4:B55)</f>
        <v>328859770875.38995</v>
      </c>
      <c r="D56" s="361"/>
    </row>
    <row r="61" spans="1:5" x14ac:dyDescent="0.3">
      <c r="C61" s="361"/>
    </row>
  </sheetData>
  <pageMargins left="0.7" right="0.7" top="0.75" bottom="0.75" header="0.3" footer="0.3"/>
  <pageSetup paperSize="9" orientation="portrait" horizontalDpi="0"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A1:M5660"/>
  <sheetViews>
    <sheetView zoomScale="99" zoomScaleNormal="99" workbookViewId="0">
      <selection activeCell="A3" sqref="A3:J3"/>
    </sheetView>
  </sheetViews>
  <sheetFormatPr baseColWidth="10" defaultColWidth="11.5703125" defaultRowHeight="13.5" x14ac:dyDescent="0.3"/>
  <cols>
    <col min="1" max="1" width="22" style="22" customWidth="1"/>
    <col min="2" max="2" width="64.28515625" style="22" bestFit="1" customWidth="1"/>
    <col min="3" max="3" width="17" style="22" bestFit="1" customWidth="1"/>
    <col min="4" max="4" width="51.5703125" style="22" customWidth="1"/>
    <col min="5" max="5" width="54.42578125" style="22" customWidth="1"/>
    <col min="6" max="6" width="12.42578125" style="22" bestFit="1" customWidth="1"/>
    <col min="7" max="7" width="20.42578125" style="22" customWidth="1"/>
    <col min="8" max="8" width="24.85546875" style="22" customWidth="1"/>
    <col min="9" max="9" width="11.5703125" style="22"/>
    <col min="10" max="10" width="33.42578125" style="22" customWidth="1"/>
    <col min="11" max="11" width="17.85546875" style="22" bestFit="1" customWidth="1"/>
    <col min="12" max="12" width="11.5703125" style="22"/>
    <col min="13" max="13" width="15.28515625" style="22" customWidth="1"/>
    <col min="14" max="16384" width="11.5703125" style="22"/>
  </cols>
  <sheetData>
    <row r="1" spans="1:12" ht="15" x14ac:dyDescent="0.3">
      <c r="A1" s="2" t="s">
        <v>1091</v>
      </c>
      <c r="D1" s="22">
        <v>2021</v>
      </c>
    </row>
    <row r="3" spans="1:12" ht="53.45" customHeight="1" thickBot="1" x14ac:dyDescent="0.35">
      <c r="A3" s="739" t="s">
        <v>1078</v>
      </c>
      <c r="B3" s="739" t="s">
        <v>1758</v>
      </c>
      <c r="C3" s="740" t="s">
        <v>1759</v>
      </c>
      <c r="D3" s="740" t="s">
        <v>1760</v>
      </c>
      <c r="E3" s="741" t="s">
        <v>1761</v>
      </c>
      <c r="F3" s="740" t="s">
        <v>1762</v>
      </c>
      <c r="G3" s="740" t="s">
        <v>1763</v>
      </c>
      <c r="H3" s="740" t="s">
        <v>1764</v>
      </c>
      <c r="I3" s="740" t="s">
        <v>1765</v>
      </c>
      <c r="J3" s="742" t="s">
        <v>1766</v>
      </c>
    </row>
    <row r="4" spans="1:12" x14ac:dyDescent="0.3">
      <c r="A4" s="280" t="s">
        <v>1767</v>
      </c>
      <c r="B4" s="280" t="s">
        <v>18</v>
      </c>
      <c r="C4" s="280" t="s">
        <v>1768</v>
      </c>
      <c r="D4" s="280" t="s">
        <v>1769</v>
      </c>
      <c r="E4" s="280" t="s">
        <v>1062</v>
      </c>
      <c r="F4" s="280" t="s">
        <v>664</v>
      </c>
      <c r="G4" s="280" t="s">
        <v>673</v>
      </c>
      <c r="H4" s="280" t="s">
        <v>673</v>
      </c>
      <c r="I4" s="280" t="s">
        <v>1090</v>
      </c>
      <c r="J4" s="280">
        <v>7.1087888890000004</v>
      </c>
      <c r="L4" s="372"/>
    </row>
    <row r="5" spans="1:12" x14ac:dyDescent="0.3">
      <c r="A5" s="281" t="s">
        <v>1767</v>
      </c>
      <c r="B5" s="281" t="s">
        <v>18</v>
      </c>
      <c r="C5" s="281" t="s">
        <v>1768</v>
      </c>
      <c r="D5" s="281" t="s">
        <v>1769</v>
      </c>
      <c r="E5" s="281" t="s">
        <v>910</v>
      </c>
      <c r="F5" s="281" t="s">
        <v>664</v>
      </c>
      <c r="G5" s="281" t="s">
        <v>673</v>
      </c>
      <c r="H5" s="281" t="s">
        <v>673</v>
      </c>
      <c r="I5" s="281" t="s">
        <v>1090</v>
      </c>
      <c r="J5" s="281">
        <v>0</v>
      </c>
      <c r="L5" s="372"/>
    </row>
    <row r="6" spans="1:12" x14ac:dyDescent="0.3">
      <c r="A6" s="280" t="s">
        <v>1767</v>
      </c>
      <c r="B6" s="280" t="s">
        <v>18</v>
      </c>
      <c r="C6" s="280" t="s">
        <v>1768</v>
      </c>
      <c r="D6" s="280" t="s">
        <v>1770</v>
      </c>
      <c r="E6" s="280" t="s">
        <v>1075</v>
      </c>
      <c r="F6" s="280" t="s">
        <v>664</v>
      </c>
      <c r="G6" s="280" t="s">
        <v>673</v>
      </c>
      <c r="H6" s="280" t="s">
        <v>673</v>
      </c>
      <c r="I6" s="280" t="s">
        <v>1090</v>
      </c>
      <c r="J6" s="280">
        <v>0</v>
      </c>
      <c r="L6" s="372"/>
    </row>
    <row r="7" spans="1:12" x14ac:dyDescent="0.3">
      <c r="A7" s="281" t="s">
        <v>1767</v>
      </c>
      <c r="B7" s="281" t="s">
        <v>18</v>
      </c>
      <c r="C7" s="281" t="s">
        <v>1768</v>
      </c>
      <c r="D7" s="281" t="s">
        <v>1770</v>
      </c>
      <c r="E7" s="281" t="s">
        <v>3016</v>
      </c>
      <c r="F7" s="281" t="s">
        <v>664</v>
      </c>
      <c r="G7" s="281" t="s">
        <v>673</v>
      </c>
      <c r="H7" s="281" t="s">
        <v>673</v>
      </c>
      <c r="I7" s="281" t="s">
        <v>1090</v>
      </c>
      <c r="J7" s="281">
        <v>2.846578021</v>
      </c>
      <c r="L7" s="372"/>
    </row>
    <row r="8" spans="1:12" x14ac:dyDescent="0.3">
      <c r="A8" s="280" t="s">
        <v>1767</v>
      </c>
      <c r="B8" s="280" t="s">
        <v>18</v>
      </c>
      <c r="C8" s="280" t="s">
        <v>1768</v>
      </c>
      <c r="D8" s="280" t="s">
        <v>1770</v>
      </c>
      <c r="E8" s="280" t="s">
        <v>1071</v>
      </c>
      <c r="F8" s="280" t="s">
        <v>664</v>
      </c>
      <c r="G8" s="280" t="s">
        <v>673</v>
      </c>
      <c r="H8" s="280" t="s">
        <v>673</v>
      </c>
      <c r="I8" s="280" t="s">
        <v>1090</v>
      </c>
      <c r="J8" s="280">
        <v>2.7116543389999999</v>
      </c>
      <c r="L8" s="372"/>
    </row>
    <row r="9" spans="1:12" x14ac:dyDescent="0.3">
      <c r="A9" s="281" t="s">
        <v>1767</v>
      </c>
      <c r="B9" s="281" t="s">
        <v>18</v>
      </c>
      <c r="C9" s="281" t="s">
        <v>1768</v>
      </c>
      <c r="D9" s="281" t="s">
        <v>1770</v>
      </c>
      <c r="E9" s="281" t="s">
        <v>3019</v>
      </c>
      <c r="F9" s="281" t="s">
        <v>664</v>
      </c>
      <c r="G9" s="281" t="s">
        <v>673</v>
      </c>
      <c r="H9" s="281" t="s">
        <v>673</v>
      </c>
      <c r="I9" s="281" t="s">
        <v>1090</v>
      </c>
      <c r="J9" s="281">
        <v>0.88130914199999999</v>
      </c>
      <c r="L9" s="372"/>
    </row>
    <row r="10" spans="1:12" x14ac:dyDescent="0.3">
      <c r="A10" s="280" t="s">
        <v>1767</v>
      </c>
      <c r="B10" s="280" t="s">
        <v>18</v>
      </c>
      <c r="C10" s="280" t="s">
        <v>1768</v>
      </c>
      <c r="D10" s="280" t="s">
        <v>1770</v>
      </c>
      <c r="E10" s="280" t="s">
        <v>3018</v>
      </c>
      <c r="F10" s="280" t="s">
        <v>664</v>
      </c>
      <c r="G10" s="280" t="s">
        <v>673</v>
      </c>
      <c r="H10" s="280" t="s">
        <v>673</v>
      </c>
      <c r="I10" s="280" t="s">
        <v>1090</v>
      </c>
      <c r="J10" s="280">
        <v>0.33535830300000002</v>
      </c>
      <c r="L10" s="372"/>
    </row>
    <row r="11" spans="1:12" x14ac:dyDescent="0.3">
      <c r="A11" s="281" t="s">
        <v>1767</v>
      </c>
      <c r="B11" s="281" t="s">
        <v>18</v>
      </c>
      <c r="C11" s="281" t="s">
        <v>1768</v>
      </c>
      <c r="D11" s="281" t="s">
        <v>1770</v>
      </c>
      <c r="E11" s="281" t="s">
        <v>2879</v>
      </c>
      <c r="F11" s="281" t="s">
        <v>664</v>
      </c>
      <c r="G11" s="281" t="s">
        <v>673</v>
      </c>
      <c r="H11" s="281" t="s">
        <v>673</v>
      </c>
      <c r="I11" s="281" t="s">
        <v>1090</v>
      </c>
      <c r="J11" s="281">
        <v>7.1100574999999999E-2</v>
      </c>
      <c r="L11" s="372"/>
    </row>
    <row r="12" spans="1:12" x14ac:dyDescent="0.3">
      <c r="A12" s="280" t="s">
        <v>1767</v>
      </c>
      <c r="B12" s="280" t="s">
        <v>18</v>
      </c>
      <c r="C12" s="280" t="s">
        <v>1768</v>
      </c>
      <c r="D12" s="280" t="s">
        <v>1770</v>
      </c>
      <c r="E12" s="280" t="s">
        <v>3017</v>
      </c>
      <c r="F12" s="280" t="s">
        <v>664</v>
      </c>
      <c r="G12" s="280" t="s">
        <v>673</v>
      </c>
      <c r="H12" s="280" t="s">
        <v>673</v>
      </c>
      <c r="I12" s="280" t="s">
        <v>1090</v>
      </c>
      <c r="J12" s="280">
        <v>0.87931592999999997</v>
      </c>
      <c r="L12" s="372"/>
    </row>
    <row r="13" spans="1:12" x14ac:dyDescent="0.3">
      <c r="A13" s="281" t="s">
        <v>1767</v>
      </c>
      <c r="B13" s="281" t="s">
        <v>18</v>
      </c>
      <c r="C13" s="281" t="s">
        <v>1768</v>
      </c>
      <c r="D13" s="281" t="s">
        <v>1770</v>
      </c>
      <c r="E13" s="281" t="s">
        <v>1135</v>
      </c>
      <c r="F13" s="281" t="s">
        <v>664</v>
      </c>
      <c r="G13" s="281" t="s">
        <v>673</v>
      </c>
      <c r="H13" s="281" t="s">
        <v>673</v>
      </c>
      <c r="I13" s="281" t="s">
        <v>1090</v>
      </c>
      <c r="J13" s="281">
        <v>0</v>
      </c>
      <c r="L13" s="372"/>
    </row>
    <row r="14" spans="1:12" x14ac:dyDescent="0.3">
      <c r="A14" s="280" t="s">
        <v>1767</v>
      </c>
      <c r="B14" s="280" t="s">
        <v>18</v>
      </c>
      <c r="C14" s="280" t="s">
        <v>1768</v>
      </c>
      <c r="D14" s="280" t="s">
        <v>1770</v>
      </c>
      <c r="E14" s="280" t="s">
        <v>1074</v>
      </c>
      <c r="F14" s="280" t="s">
        <v>664</v>
      </c>
      <c r="G14" s="280" t="s">
        <v>673</v>
      </c>
      <c r="H14" s="280" t="s">
        <v>673</v>
      </c>
      <c r="I14" s="280" t="s">
        <v>1090</v>
      </c>
      <c r="J14" s="280">
        <v>0.58300377299999995</v>
      </c>
      <c r="L14" s="372"/>
    </row>
    <row r="15" spans="1:12" x14ac:dyDescent="0.3">
      <c r="A15" s="281" t="s">
        <v>1767</v>
      </c>
      <c r="B15" s="281" t="s">
        <v>18</v>
      </c>
      <c r="C15" s="281" t="s">
        <v>1768</v>
      </c>
      <c r="D15" s="281" t="s">
        <v>1770</v>
      </c>
      <c r="E15" s="281" t="s">
        <v>1065</v>
      </c>
      <c r="F15" s="281" t="s">
        <v>664</v>
      </c>
      <c r="G15" s="281" t="s">
        <v>673</v>
      </c>
      <c r="H15" s="281" t="s">
        <v>673</v>
      </c>
      <c r="I15" s="281" t="s">
        <v>1090</v>
      </c>
      <c r="J15" s="281">
        <v>0</v>
      </c>
      <c r="L15" s="372"/>
    </row>
    <row r="16" spans="1:12" x14ac:dyDescent="0.3">
      <c r="A16" s="280" t="s">
        <v>1767</v>
      </c>
      <c r="B16" s="280" t="s">
        <v>18</v>
      </c>
      <c r="C16" s="280" t="s">
        <v>1768</v>
      </c>
      <c r="D16" s="280" t="s">
        <v>1770</v>
      </c>
      <c r="E16" s="280" t="s">
        <v>1076</v>
      </c>
      <c r="F16" s="280" t="s">
        <v>664</v>
      </c>
      <c r="G16" s="280" t="s">
        <v>673</v>
      </c>
      <c r="H16" s="280" t="s">
        <v>673</v>
      </c>
      <c r="I16" s="280" t="s">
        <v>1090</v>
      </c>
      <c r="J16" s="280">
        <v>0</v>
      </c>
      <c r="L16" s="372"/>
    </row>
    <row r="17" spans="1:12" x14ac:dyDescent="0.3">
      <c r="A17" s="281" t="s">
        <v>1767</v>
      </c>
      <c r="B17" s="281" t="s">
        <v>18</v>
      </c>
      <c r="C17" s="281" t="s">
        <v>1768</v>
      </c>
      <c r="D17" s="281" t="s">
        <v>1770</v>
      </c>
      <c r="E17" s="281" t="s">
        <v>1136</v>
      </c>
      <c r="F17" s="281" t="s">
        <v>664</v>
      </c>
      <c r="G17" s="281" t="s">
        <v>673</v>
      </c>
      <c r="H17" s="281" t="s">
        <v>673</v>
      </c>
      <c r="I17" s="281" t="s">
        <v>1090</v>
      </c>
      <c r="J17" s="281">
        <v>0</v>
      </c>
      <c r="L17" s="372"/>
    </row>
    <row r="18" spans="1:12" x14ac:dyDescent="0.3">
      <c r="A18" s="280" t="s">
        <v>1767</v>
      </c>
      <c r="B18" s="280" t="s">
        <v>18</v>
      </c>
      <c r="C18" s="280" t="s">
        <v>1768</v>
      </c>
      <c r="D18" s="280" t="s">
        <v>1770</v>
      </c>
      <c r="E18" s="280" t="s">
        <v>1077</v>
      </c>
      <c r="F18" s="280" t="s">
        <v>664</v>
      </c>
      <c r="G18" s="280" t="s">
        <v>673</v>
      </c>
      <c r="H18" s="280" t="s">
        <v>673</v>
      </c>
      <c r="I18" s="280" t="s">
        <v>1090</v>
      </c>
      <c r="J18" s="280">
        <v>6.5296249999999998E-3</v>
      </c>
      <c r="L18" s="372"/>
    </row>
    <row r="19" spans="1:12" x14ac:dyDescent="0.3">
      <c r="A19" s="281" t="s">
        <v>1767</v>
      </c>
      <c r="B19" s="281" t="s">
        <v>18</v>
      </c>
      <c r="C19" s="281" t="s">
        <v>1768</v>
      </c>
      <c r="D19" s="281" t="s">
        <v>1770</v>
      </c>
      <c r="E19" s="281" t="s">
        <v>952</v>
      </c>
      <c r="F19" s="281" t="s">
        <v>664</v>
      </c>
      <c r="G19" s="281" t="s">
        <v>673</v>
      </c>
      <c r="H19" s="281" t="s">
        <v>673</v>
      </c>
      <c r="I19" s="281" t="s">
        <v>1090</v>
      </c>
      <c r="J19" s="281">
        <v>1.403954073</v>
      </c>
      <c r="L19" s="372"/>
    </row>
    <row r="20" spans="1:12" x14ac:dyDescent="0.3">
      <c r="A20" s="280" t="s">
        <v>1767</v>
      </c>
      <c r="B20" s="280" t="s">
        <v>18</v>
      </c>
      <c r="C20" s="280" t="s">
        <v>1768</v>
      </c>
      <c r="D20" s="280" t="s">
        <v>1770</v>
      </c>
      <c r="E20" s="280" t="s">
        <v>1138</v>
      </c>
      <c r="F20" s="280" t="s">
        <v>664</v>
      </c>
      <c r="G20" s="280" t="s">
        <v>673</v>
      </c>
      <c r="H20" s="280" t="s">
        <v>673</v>
      </c>
      <c r="I20" s="280" t="s">
        <v>1090</v>
      </c>
      <c r="J20" s="280">
        <v>0</v>
      </c>
      <c r="L20" s="372"/>
    </row>
    <row r="21" spans="1:12" x14ac:dyDescent="0.3">
      <c r="A21" s="281" t="s">
        <v>1767</v>
      </c>
      <c r="B21" s="281" t="s">
        <v>18</v>
      </c>
      <c r="C21" s="281" t="s">
        <v>1768</v>
      </c>
      <c r="D21" s="281" t="s">
        <v>1770</v>
      </c>
      <c r="E21" s="281" t="s">
        <v>1771</v>
      </c>
      <c r="F21" s="281" t="s">
        <v>664</v>
      </c>
      <c r="G21" s="281" t="s">
        <v>673</v>
      </c>
      <c r="H21" s="281" t="s">
        <v>673</v>
      </c>
      <c r="I21" s="281" t="s">
        <v>1090</v>
      </c>
      <c r="J21" s="281">
        <v>2.8019999999999998E-3</v>
      </c>
      <c r="L21" s="372"/>
    </row>
    <row r="22" spans="1:12" x14ac:dyDescent="0.3">
      <c r="A22" s="280" t="s">
        <v>1767</v>
      </c>
      <c r="B22" s="280" t="s">
        <v>18</v>
      </c>
      <c r="C22" s="280" t="s">
        <v>1768</v>
      </c>
      <c r="D22" s="280" t="s">
        <v>1770</v>
      </c>
      <c r="E22" s="280" t="s">
        <v>2880</v>
      </c>
      <c r="F22" s="280" t="s">
        <v>664</v>
      </c>
      <c r="G22" s="280" t="s">
        <v>673</v>
      </c>
      <c r="H22" s="280" t="s">
        <v>673</v>
      </c>
      <c r="I22" s="280" t="s">
        <v>1090</v>
      </c>
      <c r="J22" s="280">
        <v>4.2967164000000002E-2</v>
      </c>
      <c r="L22" s="372"/>
    </row>
    <row r="23" spans="1:12" x14ac:dyDescent="0.3">
      <c r="A23" s="281" t="s">
        <v>1767</v>
      </c>
      <c r="B23" s="281" t="s">
        <v>18</v>
      </c>
      <c r="C23" s="281" t="s">
        <v>1768</v>
      </c>
      <c r="D23" s="281" t="s">
        <v>1770</v>
      </c>
      <c r="E23" s="281" t="s">
        <v>2881</v>
      </c>
      <c r="F23" s="281" t="s">
        <v>664</v>
      </c>
      <c r="G23" s="281" t="s">
        <v>673</v>
      </c>
      <c r="H23" s="281" t="s">
        <v>673</v>
      </c>
      <c r="I23" s="281" t="s">
        <v>1090</v>
      </c>
      <c r="J23" s="281">
        <v>0</v>
      </c>
      <c r="L23" s="372"/>
    </row>
    <row r="24" spans="1:12" x14ac:dyDescent="0.3">
      <c r="A24" s="280" t="s">
        <v>1767</v>
      </c>
      <c r="B24" s="280" t="s">
        <v>18</v>
      </c>
      <c r="C24" s="280" t="s">
        <v>1768</v>
      </c>
      <c r="D24" s="280" t="s">
        <v>1770</v>
      </c>
      <c r="E24" s="280" t="s">
        <v>910</v>
      </c>
      <c r="F24" s="280" t="s">
        <v>664</v>
      </c>
      <c r="G24" s="280" t="s">
        <v>673</v>
      </c>
      <c r="H24" s="280" t="s">
        <v>673</v>
      </c>
      <c r="I24" s="280" t="s">
        <v>1090</v>
      </c>
      <c r="J24" s="280">
        <v>1.74375E-4</v>
      </c>
      <c r="L24" s="372"/>
    </row>
    <row r="25" spans="1:12" x14ac:dyDescent="0.3">
      <c r="A25" s="281" t="s">
        <v>1767</v>
      </c>
      <c r="B25" s="281" t="s">
        <v>18</v>
      </c>
      <c r="C25" s="281" t="s">
        <v>1768</v>
      </c>
      <c r="D25" s="281" t="s">
        <v>1772</v>
      </c>
      <c r="E25" s="281" t="s">
        <v>3020</v>
      </c>
      <c r="F25" s="281" t="s">
        <v>664</v>
      </c>
      <c r="G25" s="281" t="s">
        <v>673</v>
      </c>
      <c r="H25" s="281" t="s">
        <v>673</v>
      </c>
      <c r="I25" s="281" t="s">
        <v>1090</v>
      </c>
      <c r="J25" s="281">
        <v>-4.6624503590000002</v>
      </c>
      <c r="L25" s="372"/>
    </row>
    <row r="26" spans="1:12" x14ac:dyDescent="0.3">
      <c r="A26" s="280" t="s">
        <v>1767</v>
      </c>
      <c r="B26" s="280" t="s">
        <v>18</v>
      </c>
      <c r="C26" s="280" t="s">
        <v>1768</v>
      </c>
      <c r="D26" s="280" t="s">
        <v>1772</v>
      </c>
      <c r="E26" s="280" t="s">
        <v>976</v>
      </c>
      <c r="F26" s="280" t="s">
        <v>663</v>
      </c>
      <c r="G26" s="280" t="s">
        <v>663</v>
      </c>
      <c r="H26" s="280" t="s">
        <v>1773</v>
      </c>
      <c r="I26" s="280" t="s">
        <v>1090</v>
      </c>
      <c r="J26" s="280">
        <v>11.509063349</v>
      </c>
      <c r="L26" s="372"/>
    </row>
    <row r="27" spans="1:12" x14ac:dyDescent="0.3">
      <c r="A27" s="281" t="s">
        <v>1767</v>
      </c>
      <c r="B27" s="281" t="s">
        <v>18</v>
      </c>
      <c r="C27" s="281" t="s">
        <v>1768</v>
      </c>
      <c r="D27" s="281" t="s">
        <v>1772</v>
      </c>
      <c r="E27" s="281" t="s">
        <v>1068</v>
      </c>
      <c r="F27" s="281" t="s">
        <v>663</v>
      </c>
      <c r="G27" s="281" t="s">
        <v>663</v>
      </c>
      <c r="H27" s="281" t="s">
        <v>1773</v>
      </c>
      <c r="I27" s="281" t="s">
        <v>1090</v>
      </c>
      <c r="J27" s="281">
        <v>2.1605650679999999</v>
      </c>
      <c r="L27" s="372"/>
    </row>
    <row r="28" spans="1:12" x14ac:dyDescent="0.3">
      <c r="A28" s="280" t="s">
        <v>1767</v>
      </c>
      <c r="B28" s="280" t="s">
        <v>18</v>
      </c>
      <c r="C28" s="280" t="s">
        <v>1768</v>
      </c>
      <c r="D28" s="280" t="s">
        <v>1772</v>
      </c>
      <c r="E28" s="280" t="s">
        <v>985</v>
      </c>
      <c r="F28" s="280" t="s">
        <v>663</v>
      </c>
      <c r="G28" s="280" t="s">
        <v>663</v>
      </c>
      <c r="H28" s="280" t="s">
        <v>1773</v>
      </c>
      <c r="I28" s="280" t="s">
        <v>1090</v>
      </c>
      <c r="J28" s="280">
        <v>7.665</v>
      </c>
      <c r="L28" s="372"/>
    </row>
    <row r="29" spans="1:12" x14ac:dyDescent="0.3">
      <c r="A29" s="281" t="s">
        <v>1767</v>
      </c>
      <c r="B29" s="281" t="s">
        <v>18</v>
      </c>
      <c r="C29" s="281" t="s">
        <v>1768</v>
      </c>
      <c r="D29" s="281" t="s">
        <v>1772</v>
      </c>
      <c r="E29" s="281" t="s">
        <v>987</v>
      </c>
      <c r="F29" s="281" t="s">
        <v>663</v>
      </c>
      <c r="G29" s="281" t="s">
        <v>663</v>
      </c>
      <c r="H29" s="281" t="s">
        <v>1773</v>
      </c>
      <c r="I29" s="281" t="s">
        <v>1090</v>
      </c>
      <c r="J29" s="281">
        <v>1.4999999999999999E-2</v>
      </c>
      <c r="L29" s="372"/>
    </row>
    <row r="30" spans="1:12" x14ac:dyDescent="0.3">
      <c r="A30" s="280" t="s">
        <v>1767</v>
      </c>
      <c r="B30" s="280" t="s">
        <v>18</v>
      </c>
      <c r="C30" s="280" t="s">
        <v>1768</v>
      </c>
      <c r="D30" s="280" t="s">
        <v>1772</v>
      </c>
      <c r="E30" s="280" t="s">
        <v>910</v>
      </c>
      <c r="F30" s="280" t="s">
        <v>663</v>
      </c>
      <c r="G30" s="280" t="s">
        <v>663</v>
      </c>
      <c r="H30" s="280" t="s">
        <v>1773</v>
      </c>
      <c r="I30" s="280" t="s">
        <v>1090</v>
      </c>
      <c r="J30" s="280">
        <v>0</v>
      </c>
      <c r="L30" s="372"/>
    </row>
    <row r="31" spans="1:12" x14ac:dyDescent="0.3">
      <c r="A31" s="281" t="s">
        <v>1767</v>
      </c>
      <c r="B31" s="281" t="s">
        <v>18</v>
      </c>
      <c r="C31" s="281" t="s">
        <v>1768</v>
      </c>
      <c r="D31" s="281" t="s">
        <v>1772</v>
      </c>
      <c r="E31" s="281" t="s">
        <v>991</v>
      </c>
      <c r="F31" s="281" t="s">
        <v>663</v>
      </c>
      <c r="G31" s="281" t="s">
        <v>663</v>
      </c>
      <c r="H31" s="281" t="s">
        <v>1773</v>
      </c>
      <c r="I31" s="281" t="s">
        <v>1090</v>
      </c>
      <c r="J31" s="281">
        <v>0</v>
      </c>
      <c r="L31" s="372"/>
    </row>
    <row r="32" spans="1:12" x14ac:dyDescent="0.3">
      <c r="A32" s="280" t="s">
        <v>1767</v>
      </c>
      <c r="B32" s="280" t="s">
        <v>18</v>
      </c>
      <c r="C32" s="280" t="s">
        <v>1768</v>
      </c>
      <c r="D32" s="280" t="s">
        <v>1772</v>
      </c>
      <c r="E32" s="280" t="s">
        <v>1141</v>
      </c>
      <c r="F32" s="280" t="s">
        <v>663</v>
      </c>
      <c r="G32" s="280" t="s">
        <v>663</v>
      </c>
      <c r="H32" s="280" t="s">
        <v>1773</v>
      </c>
      <c r="I32" s="280" t="s">
        <v>1090</v>
      </c>
      <c r="J32" s="280">
        <v>0</v>
      </c>
      <c r="L32" s="372"/>
    </row>
    <row r="33" spans="1:12" x14ac:dyDescent="0.3">
      <c r="A33" s="281" t="s">
        <v>1767</v>
      </c>
      <c r="B33" s="281" t="s">
        <v>18</v>
      </c>
      <c r="C33" s="281" t="s">
        <v>1768</v>
      </c>
      <c r="D33" s="281" t="s">
        <v>1772</v>
      </c>
      <c r="E33" s="281" t="s">
        <v>1142</v>
      </c>
      <c r="F33" s="281" t="s">
        <v>663</v>
      </c>
      <c r="G33" s="281" t="s">
        <v>663</v>
      </c>
      <c r="H33" s="281" t="s">
        <v>1773</v>
      </c>
      <c r="I33" s="281" t="s">
        <v>1090</v>
      </c>
      <c r="J33" s="281">
        <v>0</v>
      </c>
      <c r="L33" s="372"/>
    </row>
    <row r="34" spans="1:12" x14ac:dyDescent="0.3">
      <c r="A34" s="280" t="s">
        <v>1767</v>
      </c>
      <c r="B34" s="280" t="s">
        <v>18</v>
      </c>
      <c r="C34" s="280" t="s">
        <v>1768</v>
      </c>
      <c r="D34" s="280" t="s">
        <v>1772</v>
      </c>
      <c r="E34" s="280" t="s">
        <v>993</v>
      </c>
      <c r="F34" s="280" t="s">
        <v>663</v>
      </c>
      <c r="G34" s="280" t="s">
        <v>663</v>
      </c>
      <c r="H34" s="280" t="s">
        <v>1773</v>
      </c>
      <c r="I34" s="280" t="s">
        <v>1090</v>
      </c>
      <c r="J34" s="280">
        <v>0</v>
      </c>
      <c r="L34" s="372"/>
    </row>
    <row r="35" spans="1:12" x14ac:dyDescent="0.3">
      <c r="A35" s="281" t="s">
        <v>1767</v>
      </c>
      <c r="B35" s="281" t="s">
        <v>18</v>
      </c>
      <c r="C35" s="281" t="s">
        <v>1768</v>
      </c>
      <c r="D35" s="281" t="s">
        <v>1772</v>
      </c>
      <c r="E35" s="281" t="s">
        <v>995</v>
      </c>
      <c r="F35" s="281" t="s">
        <v>663</v>
      </c>
      <c r="G35" s="281" t="s">
        <v>663</v>
      </c>
      <c r="H35" s="281" t="s">
        <v>1773</v>
      </c>
      <c r="I35" s="281" t="s">
        <v>1090</v>
      </c>
      <c r="J35" s="281">
        <v>0</v>
      </c>
      <c r="L35" s="372"/>
    </row>
    <row r="36" spans="1:12" x14ac:dyDescent="0.3">
      <c r="A36" s="280" t="s">
        <v>1767</v>
      </c>
      <c r="B36" s="280" t="s">
        <v>18</v>
      </c>
      <c r="C36" s="280" t="s">
        <v>1768</v>
      </c>
      <c r="D36" s="280" t="s">
        <v>1772</v>
      </c>
      <c r="E36" s="280" t="s">
        <v>997</v>
      </c>
      <c r="F36" s="280" t="s">
        <v>663</v>
      </c>
      <c r="G36" s="280" t="s">
        <v>663</v>
      </c>
      <c r="H36" s="280" t="s">
        <v>1773</v>
      </c>
      <c r="I36" s="280" t="s">
        <v>1090</v>
      </c>
      <c r="J36" s="280">
        <v>3.221506679</v>
      </c>
      <c r="L36" s="372"/>
    </row>
    <row r="37" spans="1:12" x14ac:dyDescent="0.3">
      <c r="A37" s="281" t="s">
        <v>1767</v>
      </c>
      <c r="B37" s="281" t="s">
        <v>18</v>
      </c>
      <c r="C37" s="281" t="s">
        <v>1768</v>
      </c>
      <c r="D37" s="281" t="s">
        <v>1780</v>
      </c>
      <c r="E37" s="281" t="s">
        <v>1000</v>
      </c>
      <c r="F37" s="281" t="s">
        <v>664</v>
      </c>
      <c r="G37" s="281" t="s">
        <v>673</v>
      </c>
      <c r="H37" s="281" t="s">
        <v>673</v>
      </c>
      <c r="I37" s="281" t="s">
        <v>1090</v>
      </c>
      <c r="J37" s="281">
        <v>0</v>
      </c>
      <c r="L37" s="372"/>
    </row>
    <row r="38" spans="1:12" x14ac:dyDescent="0.3">
      <c r="A38" s="280" t="s">
        <v>1767</v>
      </c>
      <c r="B38" s="280" t="s">
        <v>18</v>
      </c>
      <c r="C38" s="280" t="s">
        <v>1768</v>
      </c>
      <c r="D38" s="280" t="s">
        <v>1788</v>
      </c>
      <c r="E38" s="280" t="s">
        <v>1003</v>
      </c>
      <c r="F38" s="280" t="s">
        <v>664</v>
      </c>
      <c r="G38" s="280" t="s">
        <v>673</v>
      </c>
      <c r="H38" s="280" t="s">
        <v>673</v>
      </c>
      <c r="I38" s="280" t="s">
        <v>1090</v>
      </c>
      <c r="J38" s="280">
        <v>0</v>
      </c>
      <c r="L38" s="372"/>
    </row>
    <row r="39" spans="1:12" x14ac:dyDescent="0.3">
      <c r="A39" s="281" t="s">
        <v>1767</v>
      </c>
      <c r="B39" s="281" t="s">
        <v>18</v>
      </c>
      <c r="C39" s="281" t="s">
        <v>1768</v>
      </c>
      <c r="D39" s="281" t="s">
        <v>1788</v>
      </c>
      <c r="E39" s="281" t="s">
        <v>1005</v>
      </c>
      <c r="F39" s="281" t="s">
        <v>664</v>
      </c>
      <c r="G39" s="281" t="s">
        <v>673</v>
      </c>
      <c r="H39" s="281" t="s">
        <v>673</v>
      </c>
      <c r="I39" s="281" t="s">
        <v>1090</v>
      </c>
      <c r="J39" s="281">
        <v>0</v>
      </c>
      <c r="L39" s="372"/>
    </row>
    <row r="40" spans="1:12" x14ac:dyDescent="0.3">
      <c r="A40" s="280" t="s">
        <v>1767</v>
      </c>
      <c r="B40" s="280" t="s">
        <v>18</v>
      </c>
      <c r="C40" s="280" t="s">
        <v>1768</v>
      </c>
      <c r="D40" s="280" t="s">
        <v>1778</v>
      </c>
      <c r="E40" s="280" t="s">
        <v>1008</v>
      </c>
      <c r="F40" s="280" t="s">
        <v>663</v>
      </c>
      <c r="G40" s="280" t="s">
        <v>663</v>
      </c>
      <c r="H40" s="280" t="s">
        <v>1773</v>
      </c>
      <c r="I40" s="280" t="s">
        <v>1090</v>
      </c>
      <c r="J40" s="280">
        <v>0</v>
      </c>
      <c r="L40" s="372"/>
    </row>
    <row r="41" spans="1:12" x14ac:dyDescent="0.3">
      <c r="A41" s="281" t="s">
        <v>1767</v>
      </c>
      <c r="B41" s="281" t="s">
        <v>18</v>
      </c>
      <c r="C41" s="281" t="s">
        <v>1768</v>
      </c>
      <c r="D41" s="281" t="s">
        <v>1774</v>
      </c>
      <c r="E41" s="281" t="s">
        <v>1011</v>
      </c>
      <c r="F41" s="281" t="s">
        <v>663</v>
      </c>
      <c r="G41" s="281" t="s">
        <v>663</v>
      </c>
      <c r="H41" s="281" t="s">
        <v>1773</v>
      </c>
      <c r="I41" s="281" t="s">
        <v>1090</v>
      </c>
      <c r="J41" s="281">
        <v>1.2271999999999999E-4</v>
      </c>
      <c r="L41" s="372"/>
    </row>
    <row r="42" spans="1:12" x14ac:dyDescent="0.3">
      <c r="A42" s="280" t="s">
        <v>1767</v>
      </c>
      <c r="B42" s="280" t="s">
        <v>18</v>
      </c>
      <c r="C42" s="280" t="s">
        <v>1768</v>
      </c>
      <c r="D42" s="280" t="s">
        <v>1775</v>
      </c>
      <c r="E42" s="280" t="s">
        <v>1069</v>
      </c>
      <c r="F42" s="280" t="s">
        <v>663</v>
      </c>
      <c r="G42" s="280" t="s">
        <v>663</v>
      </c>
      <c r="H42" s="280" t="s">
        <v>1773</v>
      </c>
      <c r="I42" s="280" t="s">
        <v>1090</v>
      </c>
      <c r="J42" s="280">
        <v>0.90629496799999998</v>
      </c>
      <c r="L42" s="372"/>
    </row>
    <row r="43" spans="1:12" x14ac:dyDescent="0.3">
      <c r="A43" s="281" t="s">
        <v>1767</v>
      </c>
      <c r="B43" s="281" t="s">
        <v>18</v>
      </c>
      <c r="C43" s="281" t="s">
        <v>1768</v>
      </c>
      <c r="D43" s="281" t="s">
        <v>3011</v>
      </c>
      <c r="E43" s="281" t="s">
        <v>2930</v>
      </c>
      <c r="F43" s="281" t="s">
        <v>664</v>
      </c>
      <c r="G43" s="281" t="s">
        <v>673</v>
      </c>
      <c r="H43" s="281" t="s">
        <v>673</v>
      </c>
      <c r="I43" s="281" t="s">
        <v>1090</v>
      </c>
      <c r="J43" s="281">
        <v>0</v>
      </c>
      <c r="L43" s="372"/>
    </row>
    <row r="44" spans="1:12" x14ac:dyDescent="0.3">
      <c r="A44" s="280" t="s">
        <v>1767</v>
      </c>
      <c r="B44" s="280" t="s">
        <v>18</v>
      </c>
      <c r="C44" s="280" t="s">
        <v>1768</v>
      </c>
      <c r="D44" s="280" t="s">
        <v>1781</v>
      </c>
      <c r="E44" s="280" t="s">
        <v>2931</v>
      </c>
      <c r="F44" s="280" t="s">
        <v>664</v>
      </c>
      <c r="G44" s="280" t="s">
        <v>673</v>
      </c>
      <c r="H44" s="280" t="s">
        <v>673</v>
      </c>
      <c r="I44" s="280" t="s">
        <v>1090</v>
      </c>
      <c r="J44" s="280">
        <v>2.532502</v>
      </c>
      <c r="L44" s="372"/>
    </row>
    <row r="45" spans="1:12" x14ac:dyDescent="0.3">
      <c r="A45" s="280" t="s">
        <v>1767</v>
      </c>
      <c r="B45" s="280" t="s">
        <v>18</v>
      </c>
      <c r="C45" s="280" t="s">
        <v>1768</v>
      </c>
      <c r="D45" s="280" t="s">
        <v>3700</v>
      </c>
      <c r="E45" s="280" t="s">
        <v>3701</v>
      </c>
      <c r="F45" s="280" t="s">
        <v>664</v>
      </c>
      <c r="G45" s="280" t="s">
        <v>673</v>
      </c>
      <c r="H45" s="280" t="s">
        <v>673</v>
      </c>
      <c r="I45" s="280" t="s">
        <v>1090</v>
      </c>
      <c r="J45" s="280">
        <v>0.37434110500000001</v>
      </c>
      <c r="L45" s="372"/>
    </row>
    <row r="46" spans="1:12" x14ac:dyDescent="0.3">
      <c r="A46" s="281" t="s">
        <v>1767</v>
      </c>
      <c r="B46" s="281" t="s">
        <v>21</v>
      </c>
      <c r="C46" s="281" t="s">
        <v>1768</v>
      </c>
      <c r="D46" s="281" t="s">
        <v>1769</v>
      </c>
      <c r="E46" s="281" t="s">
        <v>1062</v>
      </c>
      <c r="F46" s="281" t="s">
        <v>664</v>
      </c>
      <c r="G46" s="281" t="s">
        <v>673</v>
      </c>
      <c r="H46" s="281" t="s">
        <v>673</v>
      </c>
      <c r="I46" s="281" t="s">
        <v>1090</v>
      </c>
      <c r="J46" s="281">
        <v>0</v>
      </c>
      <c r="K46" s="372"/>
    </row>
    <row r="47" spans="1:12" x14ac:dyDescent="0.3">
      <c r="A47" s="280" t="s">
        <v>1767</v>
      </c>
      <c r="B47" s="280" t="s">
        <v>21</v>
      </c>
      <c r="C47" s="280" t="s">
        <v>1768</v>
      </c>
      <c r="D47" s="280" t="s">
        <v>1769</v>
      </c>
      <c r="E47" s="280" t="s">
        <v>910</v>
      </c>
      <c r="F47" s="280" t="s">
        <v>664</v>
      </c>
      <c r="G47" s="280" t="s">
        <v>673</v>
      </c>
      <c r="H47" s="280" t="s">
        <v>673</v>
      </c>
      <c r="I47" s="280" t="s">
        <v>1090</v>
      </c>
      <c r="J47" s="280">
        <v>0</v>
      </c>
      <c r="K47" s="372"/>
    </row>
    <row r="48" spans="1:12" x14ac:dyDescent="0.3">
      <c r="A48" s="281" t="s">
        <v>1767</v>
      </c>
      <c r="B48" s="281" t="s">
        <v>21</v>
      </c>
      <c r="C48" s="281" t="s">
        <v>1768</v>
      </c>
      <c r="D48" s="281" t="s">
        <v>1770</v>
      </c>
      <c r="E48" s="281" t="s">
        <v>1075</v>
      </c>
      <c r="F48" s="281" t="s">
        <v>664</v>
      </c>
      <c r="G48" s="281" t="s">
        <v>673</v>
      </c>
      <c r="H48" s="281" t="s">
        <v>673</v>
      </c>
      <c r="I48" s="281" t="s">
        <v>1090</v>
      </c>
      <c r="J48" s="281">
        <v>1.6292337729999999</v>
      </c>
      <c r="K48" s="372"/>
    </row>
    <row r="49" spans="1:11" x14ac:dyDescent="0.3">
      <c r="A49" s="280" t="s">
        <v>1767</v>
      </c>
      <c r="B49" s="280" t="s">
        <v>21</v>
      </c>
      <c r="C49" s="280" t="s">
        <v>1768</v>
      </c>
      <c r="D49" s="280" t="s">
        <v>1770</v>
      </c>
      <c r="E49" s="280" t="s">
        <v>3016</v>
      </c>
      <c r="F49" s="280" t="s">
        <v>664</v>
      </c>
      <c r="G49" s="280" t="s">
        <v>673</v>
      </c>
      <c r="H49" s="280" t="s">
        <v>673</v>
      </c>
      <c r="I49" s="280" t="s">
        <v>1090</v>
      </c>
      <c r="J49" s="280">
        <v>7.5535289999999998E-3</v>
      </c>
      <c r="K49" s="372"/>
    </row>
    <row r="50" spans="1:11" x14ac:dyDescent="0.3">
      <c r="A50" s="281" t="s">
        <v>1767</v>
      </c>
      <c r="B50" s="281" t="s">
        <v>21</v>
      </c>
      <c r="C50" s="281" t="s">
        <v>1768</v>
      </c>
      <c r="D50" s="281" t="s">
        <v>1770</v>
      </c>
      <c r="E50" s="281" t="s">
        <v>1071</v>
      </c>
      <c r="F50" s="281" t="s">
        <v>664</v>
      </c>
      <c r="G50" s="281" t="s">
        <v>673</v>
      </c>
      <c r="H50" s="281" t="s">
        <v>673</v>
      </c>
      <c r="I50" s="281" t="s">
        <v>1090</v>
      </c>
      <c r="J50" s="281">
        <v>1.577356982</v>
      </c>
      <c r="K50" s="372"/>
    </row>
    <row r="51" spans="1:11" x14ac:dyDescent="0.3">
      <c r="A51" s="280" t="s">
        <v>1767</v>
      </c>
      <c r="B51" s="280" t="s">
        <v>21</v>
      </c>
      <c r="C51" s="280" t="s">
        <v>1768</v>
      </c>
      <c r="D51" s="280" t="s">
        <v>1770</v>
      </c>
      <c r="E51" s="280" t="s">
        <v>3019</v>
      </c>
      <c r="F51" s="280" t="s">
        <v>664</v>
      </c>
      <c r="G51" s="280" t="s">
        <v>673</v>
      </c>
      <c r="H51" s="280" t="s">
        <v>673</v>
      </c>
      <c r="I51" s="280" t="s">
        <v>1090</v>
      </c>
      <c r="J51" s="280">
        <v>0.28149670300000001</v>
      </c>
      <c r="K51" s="372"/>
    </row>
    <row r="52" spans="1:11" x14ac:dyDescent="0.3">
      <c r="A52" s="281" t="s">
        <v>1767</v>
      </c>
      <c r="B52" s="281" t="s">
        <v>21</v>
      </c>
      <c r="C52" s="281" t="s">
        <v>1768</v>
      </c>
      <c r="D52" s="281" t="s">
        <v>1770</v>
      </c>
      <c r="E52" s="281" t="s">
        <v>3018</v>
      </c>
      <c r="F52" s="281" t="s">
        <v>664</v>
      </c>
      <c r="G52" s="281" t="s">
        <v>673</v>
      </c>
      <c r="H52" s="281" t="s">
        <v>673</v>
      </c>
      <c r="I52" s="281" t="s">
        <v>1090</v>
      </c>
      <c r="J52" s="281">
        <v>5.7181300000000001E-3</v>
      </c>
      <c r="K52" s="372"/>
    </row>
    <row r="53" spans="1:11" x14ac:dyDescent="0.3">
      <c r="A53" s="280" t="s">
        <v>1767</v>
      </c>
      <c r="B53" s="280" t="s">
        <v>21</v>
      </c>
      <c r="C53" s="280" t="s">
        <v>1768</v>
      </c>
      <c r="D53" s="280" t="s">
        <v>1770</v>
      </c>
      <c r="E53" s="280" t="s">
        <v>2879</v>
      </c>
      <c r="F53" s="280" t="s">
        <v>664</v>
      </c>
      <c r="G53" s="280" t="s">
        <v>673</v>
      </c>
      <c r="H53" s="280" t="s">
        <v>673</v>
      </c>
      <c r="I53" s="280" t="s">
        <v>1090</v>
      </c>
      <c r="J53" s="280">
        <v>0.526100071</v>
      </c>
      <c r="K53" s="372"/>
    </row>
    <row r="54" spans="1:11" x14ac:dyDescent="0.3">
      <c r="A54" s="281" t="s">
        <v>1767</v>
      </c>
      <c r="B54" s="281" t="s">
        <v>21</v>
      </c>
      <c r="C54" s="281" t="s">
        <v>1768</v>
      </c>
      <c r="D54" s="281" t="s">
        <v>1770</v>
      </c>
      <c r="E54" s="281" t="s">
        <v>3017</v>
      </c>
      <c r="F54" s="281" t="s">
        <v>664</v>
      </c>
      <c r="G54" s="281" t="s">
        <v>673</v>
      </c>
      <c r="H54" s="281" t="s">
        <v>673</v>
      </c>
      <c r="I54" s="281" t="s">
        <v>1090</v>
      </c>
      <c r="J54" s="281">
        <v>9.9024834000000006E-2</v>
      </c>
      <c r="K54" s="372"/>
    </row>
    <row r="55" spans="1:11" x14ac:dyDescent="0.3">
      <c r="A55" s="280" t="s">
        <v>1767</v>
      </c>
      <c r="B55" s="280" t="s">
        <v>21</v>
      </c>
      <c r="C55" s="280" t="s">
        <v>1768</v>
      </c>
      <c r="D55" s="280" t="s">
        <v>1770</v>
      </c>
      <c r="E55" s="280" t="s">
        <v>1135</v>
      </c>
      <c r="F55" s="280" t="s">
        <v>664</v>
      </c>
      <c r="G55" s="280" t="s">
        <v>673</v>
      </c>
      <c r="H55" s="280" t="s">
        <v>673</v>
      </c>
      <c r="I55" s="280" t="s">
        <v>1090</v>
      </c>
      <c r="J55" s="280">
        <v>0</v>
      </c>
      <c r="K55" s="372"/>
    </row>
    <row r="56" spans="1:11" x14ac:dyDescent="0.3">
      <c r="A56" s="281" t="s">
        <v>1767</v>
      </c>
      <c r="B56" s="281" t="s">
        <v>21</v>
      </c>
      <c r="C56" s="281" t="s">
        <v>1768</v>
      </c>
      <c r="D56" s="281" t="s">
        <v>1770</v>
      </c>
      <c r="E56" s="281" t="s">
        <v>1074</v>
      </c>
      <c r="F56" s="281" t="s">
        <v>664</v>
      </c>
      <c r="G56" s="281" t="s">
        <v>673</v>
      </c>
      <c r="H56" s="281" t="s">
        <v>673</v>
      </c>
      <c r="I56" s="281" t="s">
        <v>1090</v>
      </c>
      <c r="J56" s="281">
        <v>0</v>
      </c>
      <c r="K56" s="372"/>
    </row>
    <row r="57" spans="1:11" x14ac:dyDescent="0.3">
      <c r="A57" s="280" t="s">
        <v>1767</v>
      </c>
      <c r="B57" s="280" t="s">
        <v>21</v>
      </c>
      <c r="C57" s="280" t="s">
        <v>1768</v>
      </c>
      <c r="D57" s="280" t="s">
        <v>1770</v>
      </c>
      <c r="E57" s="280" t="s">
        <v>1065</v>
      </c>
      <c r="F57" s="280" t="s">
        <v>664</v>
      </c>
      <c r="G57" s="280" t="s">
        <v>673</v>
      </c>
      <c r="H57" s="280" t="s">
        <v>673</v>
      </c>
      <c r="I57" s="280" t="s">
        <v>1090</v>
      </c>
      <c r="J57" s="280">
        <v>0</v>
      </c>
      <c r="K57" s="372"/>
    </row>
    <row r="58" spans="1:11" x14ac:dyDescent="0.3">
      <c r="A58" s="281" t="s">
        <v>1767</v>
      </c>
      <c r="B58" s="281" t="s">
        <v>21</v>
      </c>
      <c r="C58" s="281" t="s">
        <v>1768</v>
      </c>
      <c r="D58" s="281" t="s">
        <v>1770</v>
      </c>
      <c r="E58" s="281" t="s">
        <v>1076</v>
      </c>
      <c r="F58" s="281" t="s">
        <v>664</v>
      </c>
      <c r="G58" s="281" t="s">
        <v>673</v>
      </c>
      <c r="H58" s="281" t="s">
        <v>673</v>
      </c>
      <c r="I58" s="281" t="s">
        <v>1090</v>
      </c>
      <c r="J58" s="281">
        <v>0</v>
      </c>
      <c r="K58" s="372"/>
    </row>
    <row r="59" spans="1:11" x14ac:dyDescent="0.3">
      <c r="A59" s="280" t="s">
        <v>1767</v>
      </c>
      <c r="B59" s="280" t="s">
        <v>21</v>
      </c>
      <c r="C59" s="280" t="s">
        <v>1768</v>
      </c>
      <c r="D59" s="280" t="s">
        <v>1770</v>
      </c>
      <c r="E59" s="280" t="s">
        <v>1136</v>
      </c>
      <c r="F59" s="280" t="s">
        <v>664</v>
      </c>
      <c r="G59" s="280" t="s">
        <v>673</v>
      </c>
      <c r="H59" s="280" t="s">
        <v>673</v>
      </c>
      <c r="I59" s="280" t="s">
        <v>1090</v>
      </c>
      <c r="J59" s="280">
        <v>0</v>
      </c>
      <c r="K59" s="372"/>
    </row>
    <row r="60" spans="1:11" x14ac:dyDescent="0.3">
      <c r="A60" s="281" t="s">
        <v>1767</v>
      </c>
      <c r="B60" s="281" t="s">
        <v>21</v>
      </c>
      <c r="C60" s="281" t="s">
        <v>1768</v>
      </c>
      <c r="D60" s="281" t="s">
        <v>1770</v>
      </c>
      <c r="E60" s="281" t="s">
        <v>1077</v>
      </c>
      <c r="F60" s="281" t="s">
        <v>664</v>
      </c>
      <c r="G60" s="281" t="s">
        <v>673</v>
      </c>
      <c r="H60" s="281" t="s">
        <v>673</v>
      </c>
      <c r="I60" s="281" t="s">
        <v>1090</v>
      </c>
      <c r="J60" s="281">
        <v>0</v>
      </c>
      <c r="K60" s="372"/>
    </row>
    <row r="61" spans="1:11" x14ac:dyDescent="0.3">
      <c r="A61" s="280" t="s">
        <v>1767</v>
      </c>
      <c r="B61" s="280" t="s">
        <v>21</v>
      </c>
      <c r="C61" s="280" t="s">
        <v>1768</v>
      </c>
      <c r="D61" s="280" t="s">
        <v>1770</v>
      </c>
      <c r="E61" s="280" t="s">
        <v>952</v>
      </c>
      <c r="F61" s="280" t="s">
        <v>664</v>
      </c>
      <c r="G61" s="280" t="s">
        <v>673</v>
      </c>
      <c r="H61" s="280" t="s">
        <v>673</v>
      </c>
      <c r="I61" s="280" t="s">
        <v>1090</v>
      </c>
      <c r="J61" s="280">
        <v>0</v>
      </c>
      <c r="K61" s="372"/>
    </row>
    <row r="62" spans="1:11" x14ac:dyDescent="0.3">
      <c r="A62" s="281" t="s">
        <v>1767</v>
      </c>
      <c r="B62" s="281" t="s">
        <v>21</v>
      </c>
      <c r="C62" s="281" t="s">
        <v>1768</v>
      </c>
      <c r="D62" s="281" t="s">
        <v>1770</v>
      </c>
      <c r="E62" s="281" t="s">
        <v>1138</v>
      </c>
      <c r="F62" s="281" t="s">
        <v>664</v>
      </c>
      <c r="G62" s="281" t="s">
        <v>673</v>
      </c>
      <c r="H62" s="281" t="s">
        <v>673</v>
      </c>
      <c r="I62" s="281" t="s">
        <v>1090</v>
      </c>
      <c r="J62" s="281">
        <v>0</v>
      </c>
      <c r="K62" s="372"/>
    </row>
    <row r="63" spans="1:11" x14ac:dyDescent="0.3">
      <c r="A63" s="280" t="s">
        <v>1767</v>
      </c>
      <c r="B63" s="280" t="s">
        <v>21</v>
      </c>
      <c r="C63" s="280" t="s">
        <v>1768</v>
      </c>
      <c r="D63" s="280" t="s">
        <v>1770</v>
      </c>
      <c r="E63" s="280" t="s">
        <v>1771</v>
      </c>
      <c r="F63" s="280" t="s">
        <v>664</v>
      </c>
      <c r="G63" s="280" t="s">
        <v>673</v>
      </c>
      <c r="H63" s="280" t="s">
        <v>673</v>
      </c>
      <c r="I63" s="280" t="s">
        <v>1090</v>
      </c>
      <c r="J63" s="280">
        <v>2.4000000000000001E-5</v>
      </c>
      <c r="K63" s="372"/>
    </row>
    <row r="64" spans="1:11" x14ac:dyDescent="0.3">
      <c r="A64" s="281" t="s">
        <v>1767</v>
      </c>
      <c r="B64" s="281" t="s">
        <v>21</v>
      </c>
      <c r="C64" s="281" t="s">
        <v>1768</v>
      </c>
      <c r="D64" s="281" t="s">
        <v>1770</v>
      </c>
      <c r="E64" s="281" t="s">
        <v>2880</v>
      </c>
      <c r="F64" s="281" t="s">
        <v>664</v>
      </c>
      <c r="G64" s="281" t="s">
        <v>673</v>
      </c>
      <c r="H64" s="281" t="s">
        <v>673</v>
      </c>
      <c r="I64" s="281" t="s">
        <v>1090</v>
      </c>
      <c r="J64" s="281">
        <v>0</v>
      </c>
      <c r="K64" s="372"/>
    </row>
    <row r="65" spans="1:11" x14ac:dyDescent="0.3">
      <c r="A65" s="280" t="s">
        <v>1767</v>
      </c>
      <c r="B65" s="280" t="s">
        <v>21</v>
      </c>
      <c r="C65" s="280" t="s">
        <v>1768</v>
      </c>
      <c r="D65" s="280" t="s">
        <v>1770</v>
      </c>
      <c r="E65" s="280" t="s">
        <v>2881</v>
      </c>
      <c r="F65" s="280" t="s">
        <v>664</v>
      </c>
      <c r="G65" s="280" t="s">
        <v>673</v>
      </c>
      <c r="H65" s="280" t="s">
        <v>673</v>
      </c>
      <c r="I65" s="280" t="s">
        <v>1090</v>
      </c>
      <c r="J65" s="280">
        <v>0</v>
      </c>
      <c r="K65" s="372"/>
    </row>
    <row r="66" spans="1:11" x14ac:dyDescent="0.3">
      <c r="A66" s="281" t="s">
        <v>1767</v>
      </c>
      <c r="B66" s="281" t="s">
        <v>21</v>
      </c>
      <c r="C66" s="281" t="s">
        <v>1768</v>
      </c>
      <c r="D66" s="281" t="s">
        <v>1770</v>
      </c>
      <c r="E66" s="281" t="s">
        <v>910</v>
      </c>
      <c r="F66" s="281" t="s">
        <v>664</v>
      </c>
      <c r="G66" s="281" t="s">
        <v>673</v>
      </c>
      <c r="H66" s="281" t="s">
        <v>673</v>
      </c>
      <c r="I66" s="281" t="s">
        <v>1090</v>
      </c>
      <c r="J66" s="281">
        <v>0</v>
      </c>
      <c r="K66" s="372"/>
    </row>
    <row r="67" spans="1:11" x14ac:dyDescent="0.3">
      <c r="A67" s="280" t="s">
        <v>1767</v>
      </c>
      <c r="B67" s="280" t="s">
        <v>21</v>
      </c>
      <c r="C67" s="280" t="s">
        <v>1768</v>
      </c>
      <c r="D67" s="280" t="s">
        <v>1772</v>
      </c>
      <c r="E67" s="280" t="s">
        <v>3020</v>
      </c>
      <c r="F67" s="280" t="s">
        <v>664</v>
      </c>
      <c r="G67" s="280" t="s">
        <v>673</v>
      </c>
      <c r="H67" s="280" t="s">
        <v>673</v>
      </c>
      <c r="I67" s="280" t="s">
        <v>1090</v>
      </c>
      <c r="J67" s="280">
        <v>-5.5928640920000001</v>
      </c>
      <c r="K67" s="372"/>
    </row>
    <row r="68" spans="1:11" x14ac:dyDescent="0.3">
      <c r="A68" s="281" t="s">
        <v>1767</v>
      </c>
      <c r="B68" s="281" t="s">
        <v>21</v>
      </c>
      <c r="C68" s="281" t="s">
        <v>1768</v>
      </c>
      <c r="D68" s="281" t="s">
        <v>1772</v>
      </c>
      <c r="E68" s="281" t="s">
        <v>976</v>
      </c>
      <c r="F68" s="281" t="s">
        <v>663</v>
      </c>
      <c r="G68" s="281" t="s">
        <v>663</v>
      </c>
      <c r="H68" s="281" t="s">
        <v>1776</v>
      </c>
      <c r="I68" s="281" t="s">
        <v>1090</v>
      </c>
      <c r="J68" s="281">
        <v>1.566318015</v>
      </c>
      <c r="K68" s="372"/>
    </row>
    <row r="69" spans="1:11" x14ac:dyDescent="0.3">
      <c r="A69" s="280" t="s">
        <v>1767</v>
      </c>
      <c r="B69" s="280" t="s">
        <v>21</v>
      </c>
      <c r="C69" s="280" t="s">
        <v>1768</v>
      </c>
      <c r="D69" s="280" t="s">
        <v>1772</v>
      </c>
      <c r="E69" s="280" t="s">
        <v>1068</v>
      </c>
      <c r="F69" s="280" t="s">
        <v>663</v>
      </c>
      <c r="G69" s="280" t="s">
        <v>663</v>
      </c>
      <c r="H69" s="280" t="s">
        <v>1776</v>
      </c>
      <c r="I69" s="280" t="s">
        <v>1090</v>
      </c>
      <c r="J69" s="280">
        <v>0.15867246600000001</v>
      </c>
      <c r="K69" s="372"/>
    </row>
    <row r="70" spans="1:11" x14ac:dyDescent="0.3">
      <c r="A70" s="281" t="s">
        <v>1767</v>
      </c>
      <c r="B70" s="281" t="s">
        <v>21</v>
      </c>
      <c r="C70" s="281" t="s">
        <v>1768</v>
      </c>
      <c r="D70" s="281" t="s">
        <v>1772</v>
      </c>
      <c r="E70" s="281" t="s">
        <v>985</v>
      </c>
      <c r="F70" s="281" t="s">
        <v>663</v>
      </c>
      <c r="G70" s="281" t="s">
        <v>663</v>
      </c>
      <c r="H70" s="281" t="s">
        <v>1776</v>
      </c>
      <c r="I70" s="281" t="s">
        <v>1090</v>
      </c>
      <c r="J70" s="281">
        <v>0.41876037500000002</v>
      </c>
      <c r="K70" s="372"/>
    </row>
    <row r="71" spans="1:11" x14ac:dyDescent="0.3">
      <c r="A71" s="280" t="s">
        <v>1767</v>
      </c>
      <c r="B71" s="280" t="s">
        <v>21</v>
      </c>
      <c r="C71" s="280" t="s">
        <v>1768</v>
      </c>
      <c r="D71" s="280" t="s">
        <v>1772</v>
      </c>
      <c r="E71" s="280" t="s">
        <v>987</v>
      </c>
      <c r="F71" s="280" t="s">
        <v>663</v>
      </c>
      <c r="G71" s="280" t="s">
        <v>663</v>
      </c>
      <c r="H71" s="280" t="s">
        <v>1776</v>
      </c>
      <c r="I71" s="280" t="s">
        <v>1090</v>
      </c>
      <c r="J71" s="280">
        <v>0</v>
      </c>
      <c r="K71" s="372"/>
    </row>
    <row r="72" spans="1:11" x14ac:dyDescent="0.3">
      <c r="A72" s="281" t="s">
        <v>1767</v>
      </c>
      <c r="B72" s="281" t="s">
        <v>21</v>
      </c>
      <c r="C72" s="281" t="s">
        <v>1768</v>
      </c>
      <c r="D72" s="281" t="s">
        <v>1772</v>
      </c>
      <c r="E72" s="281" t="s">
        <v>910</v>
      </c>
      <c r="F72" s="281" t="s">
        <v>663</v>
      </c>
      <c r="G72" s="281" t="s">
        <v>663</v>
      </c>
      <c r="H72" s="281" t="s">
        <v>1776</v>
      </c>
      <c r="I72" s="281" t="s">
        <v>1090</v>
      </c>
      <c r="J72" s="281">
        <v>1.6324211000000002E-2</v>
      </c>
      <c r="K72" s="372"/>
    </row>
    <row r="73" spans="1:11" x14ac:dyDescent="0.3">
      <c r="A73" s="280" t="s">
        <v>1767</v>
      </c>
      <c r="B73" s="280" t="s">
        <v>21</v>
      </c>
      <c r="C73" s="280" t="s">
        <v>1768</v>
      </c>
      <c r="D73" s="280" t="s">
        <v>1772</v>
      </c>
      <c r="E73" s="280" t="s">
        <v>991</v>
      </c>
      <c r="F73" s="280" t="s">
        <v>663</v>
      </c>
      <c r="G73" s="280" t="s">
        <v>663</v>
      </c>
      <c r="H73" s="280" t="s">
        <v>1776</v>
      </c>
      <c r="I73" s="280" t="s">
        <v>1090</v>
      </c>
      <c r="J73" s="280">
        <v>1.0000000000000001E-5</v>
      </c>
      <c r="K73" s="372"/>
    </row>
    <row r="74" spans="1:11" x14ac:dyDescent="0.3">
      <c r="A74" s="281" t="s">
        <v>1767</v>
      </c>
      <c r="B74" s="281" t="s">
        <v>21</v>
      </c>
      <c r="C74" s="281" t="s">
        <v>1768</v>
      </c>
      <c r="D74" s="281" t="s">
        <v>1772</v>
      </c>
      <c r="E74" s="281" t="s">
        <v>1141</v>
      </c>
      <c r="F74" s="281" t="s">
        <v>663</v>
      </c>
      <c r="G74" s="281" t="s">
        <v>663</v>
      </c>
      <c r="H74" s="281" t="s">
        <v>1776</v>
      </c>
      <c r="I74" s="281" t="s">
        <v>1090</v>
      </c>
      <c r="J74" s="281">
        <v>0</v>
      </c>
      <c r="K74" s="372"/>
    </row>
    <row r="75" spans="1:11" x14ac:dyDescent="0.3">
      <c r="A75" s="280" t="s">
        <v>1767</v>
      </c>
      <c r="B75" s="280" t="s">
        <v>21</v>
      </c>
      <c r="C75" s="280" t="s">
        <v>1768</v>
      </c>
      <c r="D75" s="280" t="s">
        <v>1772</v>
      </c>
      <c r="E75" s="280" t="s">
        <v>1142</v>
      </c>
      <c r="F75" s="280" t="s">
        <v>663</v>
      </c>
      <c r="G75" s="280" t="s">
        <v>663</v>
      </c>
      <c r="H75" s="280" t="s">
        <v>1776</v>
      </c>
      <c r="I75" s="280" t="s">
        <v>1090</v>
      </c>
      <c r="J75" s="280">
        <v>0</v>
      </c>
      <c r="K75" s="372"/>
    </row>
    <row r="76" spans="1:11" x14ac:dyDescent="0.3">
      <c r="A76" s="281" t="s">
        <v>1767</v>
      </c>
      <c r="B76" s="281" t="s">
        <v>21</v>
      </c>
      <c r="C76" s="281" t="s">
        <v>1768</v>
      </c>
      <c r="D76" s="281" t="s">
        <v>1772</v>
      </c>
      <c r="E76" s="281" t="s">
        <v>993</v>
      </c>
      <c r="F76" s="281" t="s">
        <v>663</v>
      </c>
      <c r="G76" s="281" t="s">
        <v>663</v>
      </c>
      <c r="H76" s="281" t="s">
        <v>1776</v>
      </c>
      <c r="I76" s="281" t="s">
        <v>1090</v>
      </c>
      <c r="J76" s="281">
        <v>0</v>
      </c>
      <c r="K76" s="372"/>
    </row>
    <row r="77" spans="1:11" x14ac:dyDescent="0.3">
      <c r="A77" s="280" t="s">
        <v>1767</v>
      </c>
      <c r="B77" s="280" t="s">
        <v>21</v>
      </c>
      <c r="C77" s="280" t="s">
        <v>1768</v>
      </c>
      <c r="D77" s="280" t="s">
        <v>1772</v>
      </c>
      <c r="E77" s="280" t="s">
        <v>995</v>
      </c>
      <c r="F77" s="280" t="s">
        <v>663</v>
      </c>
      <c r="G77" s="280" t="s">
        <v>663</v>
      </c>
      <c r="H77" s="280" t="s">
        <v>1776</v>
      </c>
      <c r="I77" s="280" t="s">
        <v>1090</v>
      </c>
      <c r="J77" s="280">
        <v>0</v>
      </c>
      <c r="K77" s="372"/>
    </row>
    <row r="78" spans="1:11" x14ac:dyDescent="0.3">
      <c r="A78" s="281" t="s">
        <v>1767</v>
      </c>
      <c r="B78" s="281" t="s">
        <v>21</v>
      </c>
      <c r="C78" s="281" t="s">
        <v>1768</v>
      </c>
      <c r="D78" s="281" t="s">
        <v>1772</v>
      </c>
      <c r="E78" s="281" t="s">
        <v>997</v>
      </c>
      <c r="F78" s="281" t="s">
        <v>663</v>
      </c>
      <c r="G78" s="281" t="s">
        <v>663</v>
      </c>
      <c r="H78" s="281" t="s">
        <v>1776</v>
      </c>
      <c r="I78" s="281" t="s">
        <v>1090</v>
      </c>
      <c r="J78" s="281">
        <v>0.31340187899999999</v>
      </c>
      <c r="K78" s="372"/>
    </row>
    <row r="79" spans="1:11" x14ac:dyDescent="0.3">
      <c r="A79" s="280" t="s">
        <v>1767</v>
      </c>
      <c r="B79" s="280" t="s">
        <v>21</v>
      </c>
      <c r="C79" s="280" t="s">
        <v>1768</v>
      </c>
      <c r="D79" s="280" t="s">
        <v>1780</v>
      </c>
      <c r="E79" s="280" t="s">
        <v>1000</v>
      </c>
      <c r="F79" s="280" t="s">
        <v>664</v>
      </c>
      <c r="G79" s="280" t="s">
        <v>673</v>
      </c>
      <c r="H79" s="280" t="s">
        <v>673</v>
      </c>
      <c r="I79" s="280" t="s">
        <v>1090</v>
      </c>
      <c r="J79" s="280">
        <v>0</v>
      </c>
      <c r="K79" s="372"/>
    </row>
    <row r="80" spans="1:11" x14ac:dyDescent="0.3">
      <c r="A80" s="281" t="s">
        <v>1767</v>
      </c>
      <c r="B80" s="281" t="s">
        <v>21</v>
      </c>
      <c r="C80" s="281" t="s">
        <v>1768</v>
      </c>
      <c r="D80" s="281" t="s">
        <v>1788</v>
      </c>
      <c r="E80" s="281" t="s">
        <v>1003</v>
      </c>
      <c r="F80" s="281" t="s">
        <v>664</v>
      </c>
      <c r="G80" s="281" t="s">
        <v>673</v>
      </c>
      <c r="H80" s="281" t="s">
        <v>673</v>
      </c>
      <c r="I80" s="281" t="s">
        <v>1090</v>
      </c>
      <c r="J80" s="281">
        <v>0</v>
      </c>
      <c r="K80" s="372"/>
    </row>
    <row r="81" spans="1:11" x14ac:dyDescent="0.3">
      <c r="A81" s="280" t="s">
        <v>1767</v>
      </c>
      <c r="B81" s="280" t="s">
        <v>21</v>
      </c>
      <c r="C81" s="280" t="s">
        <v>1768</v>
      </c>
      <c r="D81" s="280" t="s">
        <v>1788</v>
      </c>
      <c r="E81" s="280" t="s">
        <v>1005</v>
      </c>
      <c r="F81" s="280" t="s">
        <v>664</v>
      </c>
      <c r="G81" s="280" t="s">
        <v>673</v>
      </c>
      <c r="H81" s="280" t="s">
        <v>673</v>
      </c>
      <c r="I81" s="280" t="s">
        <v>1090</v>
      </c>
      <c r="J81" s="280">
        <v>0</v>
      </c>
      <c r="K81" s="372"/>
    </row>
    <row r="82" spans="1:11" x14ac:dyDescent="0.3">
      <c r="A82" s="281" t="s">
        <v>1767</v>
      </c>
      <c r="B82" s="281" t="s">
        <v>21</v>
      </c>
      <c r="C82" s="281" t="s">
        <v>1768</v>
      </c>
      <c r="D82" s="281" t="s">
        <v>1778</v>
      </c>
      <c r="E82" s="281" t="s">
        <v>1008</v>
      </c>
      <c r="F82" s="281" t="s">
        <v>663</v>
      </c>
      <c r="G82" s="281" t="s">
        <v>663</v>
      </c>
      <c r="H82" s="281" t="s">
        <v>1776</v>
      </c>
      <c r="I82" s="281" t="s">
        <v>1090</v>
      </c>
      <c r="J82" s="281">
        <v>2.2656E-3</v>
      </c>
      <c r="K82" s="372"/>
    </row>
    <row r="83" spans="1:11" x14ac:dyDescent="0.3">
      <c r="A83" s="280" t="s">
        <v>1767</v>
      </c>
      <c r="B83" s="280" t="s">
        <v>21</v>
      </c>
      <c r="C83" s="280" t="s">
        <v>1768</v>
      </c>
      <c r="D83" s="280" t="s">
        <v>1774</v>
      </c>
      <c r="E83" s="280" t="s">
        <v>1011</v>
      </c>
      <c r="F83" s="280" t="s">
        <v>663</v>
      </c>
      <c r="G83" s="280" t="s">
        <v>663</v>
      </c>
      <c r="H83" s="280" t="s">
        <v>1776</v>
      </c>
      <c r="I83" s="280" t="s">
        <v>1090</v>
      </c>
      <c r="J83" s="280">
        <v>0</v>
      </c>
      <c r="K83" s="372"/>
    </row>
    <row r="84" spans="1:11" x14ac:dyDescent="0.3">
      <c r="A84" s="281" t="s">
        <v>1767</v>
      </c>
      <c r="B84" s="281" t="s">
        <v>21</v>
      </c>
      <c r="C84" s="281" t="s">
        <v>1768</v>
      </c>
      <c r="D84" s="281" t="s">
        <v>1775</v>
      </c>
      <c r="E84" s="281" t="s">
        <v>1069</v>
      </c>
      <c r="F84" s="281" t="s">
        <v>663</v>
      </c>
      <c r="G84" s="281" t="s">
        <v>663</v>
      </c>
      <c r="H84" s="281" t="s">
        <v>1776</v>
      </c>
      <c r="I84" s="281" t="s">
        <v>1090</v>
      </c>
      <c r="J84" s="281">
        <v>0</v>
      </c>
      <c r="K84" s="372"/>
    </row>
    <row r="85" spans="1:11" x14ac:dyDescent="0.3">
      <c r="A85" s="280" t="s">
        <v>1767</v>
      </c>
      <c r="B85" s="280" t="s">
        <v>21</v>
      </c>
      <c r="C85" s="280" t="s">
        <v>1768</v>
      </c>
      <c r="D85" s="280" t="s">
        <v>3011</v>
      </c>
      <c r="E85" s="280" t="s">
        <v>2930</v>
      </c>
      <c r="F85" s="280" t="s">
        <v>664</v>
      </c>
      <c r="G85" s="280" t="s">
        <v>673</v>
      </c>
      <c r="H85" s="280" t="s">
        <v>673</v>
      </c>
      <c r="I85" s="280" t="s">
        <v>1090</v>
      </c>
      <c r="J85" s="280">
        <v>0</v>
      </c>
      <c r="K85" s="372"/>
    </row>
    <row r="86" spans="1:11" x14ac:dyDescent="0.3">
      <c r="A86" s="281" t="s">
        <v>1767</v>
      </c>
      <c r="B86" s="281" t="s">
        <v>21</v>
      </c>
      <c r="C86" s="281" t="s">
        <v>1768</v>
      </c>
      <c r="D86" s="281" t="s">
        <v>1781</v>
      </c>
      <c r="E86" s="281" t="s">
        <v>2931</v>
      </c>
      <c r="F86" s="281" t="s">
        <v>664</v>
      </c>
      <c r="G86" s="281" t="s">
        <v>673</v>
      </c>
      <c r="H86" s="281" t="s">
        <v>673</v>
      </c>
      <c r="I86" s="281" t="s">
        <v>1090</v>
      </c>
      <c r="J86" s="281">
        <v>0</v>
      </c>
      <c r="K86" s="372"/>
    </row>
    <row r="87" spans="1:11" x14ac:dyDescent="0.3">
      <c r="A87" s="280" t="s">
        <v>1767</v>
      </c>
      <c r="B87" s="280" t="s">
        <v>11</v>
      </c>
      <c r="C87" s="280" t="s">
        <v>1768</v>
      </c>
      <c r="D87" s="280" t="s">
        <v>1769</v>
      </c>
      <c r="E87" s="280" t="s">
        <v>1062</v>
      </c>
      <c r="F87" s="280" t="s">
        <v>664</v>
      </c>
      <c r="G87" s="280" t="s">
        <v>673</v>
      </c>
      <c r="H87" s="280" t="s">
        <v>673</v>
      </c>
      <c r="I87" s="280" t="s">
        <v>1090</v>
      </c>
      <c r="J87" s="280">
        <v>1.7108212229999999</v>
      </c>
      <c r="K87" s="372"/>
    </row>
    <row r="88" spans="1:11" x14ac:dyDescent="0.3">
      <c r="A88" s="281" t="s">
        <v>1767</v>
      </c>
      <c r="B88" s="281" t="s">
        <v>11</v>
      </c>
      <c r="C88" s="281" t="s">
        <v>1768</v>
      </c>
      <c r="D88" s="281" t="s">
        <v>1769</v>
      </c>
      <c r="E88" s="281" t="s">
        <v>910</v>
      </c>
      <c r="F88" s="281" t="s">
        <v>664</v>
      </c>
      <c r="G88" s="281" t="s">
        <v>673</v>
      </c>
      <c r="H88" s="281" t="s">
        <v>673</v>
      </c>
      <c r="I88" s="281" t="s">
        <v>1090</v>
      </c>
      <c r="J88" s="281">
        <v>0</v>
      </c>
      <c r="K88" s="372"/>
    </row>
    <row r="89" spans="1:11" x14ac:dyDescent="0.3">
      <c r="A89" s="280" t="s">
        <v>1767</v>
      </c>
      <c r="B89" s="280" t="s">
        <v>11</v>
      </c>
      <c r="C89" s="280" t="s">
        <v>1768</v>
      </c>
      <c r="D89" s="280" t="s">
        <v>1770</v>
      </c>
      <c r="E89" s="280" t="s">
        <v>1075</v>
      </c>
      <c r="F89" s="280" t="s">
        <v>664</v>
      </c>
      <c r="G89" s="280" t="s">
        <v>673</v>
      </c>
      <c r="H89" s="280" t="s">
        <v>673</v>
      </c>
      <c r="I89" s="280" t="s">
        <v>1090</v>
      </c>
      <c r="J89" s="280">
        <v>2.1354103719999999</v>
      </c>
      <c r="K89" s="372"/>
    </row>
    <row r="90" spans="1:11" x14ac:dyDescent="0.3">
      <c r="A90" s="281" t="s">
        <v>1767</v>
      </c>
      <c r="B90" s="281" t="s">
        <v>11</v>
      </c>
      <c r="C90" s="281" t="s">
        <v>1768</v>
      </c>
      <c r="D90" s="281" t="s">
        <v>1770</v>
      </c>
      <c r="E90" s="281" t="s">
        <v>3016</v>
      </c>
      <c r="F90" s="281" t="s">
        <v>664</v>
      </c>
      <c r="G90" s="281" t="s">
        <v>673</v>
      </c>
      <c r="H90" s="281" t="s">
        <v>673</v>
      </c>
      <c r="I90" s="281" t="s">
        <v>1090</v>
      </c>
      <c r="J90" s="281">
        <v>0.315198908</v>
      </c>
      <c r="K90" s="372"/>
    </row>
    <row r="91" spans="1:11" x14ac:dyDescent="0.3">
      <c r="A91" s="280" t="s">
        <v>1767</v>
      </c>
      <c r="B91" s="280" t="s">
        <v>11</v>
      </c>
      <c r="C91" s="280" t="s">
        <v>1768</v>
      </c>
      <c r="D91" s="280" t="s">
        <v>1770</v>
      </c>
      <c r="E91" s="280" t="s">
        <v>1071</v>
      </c>
      <c r="F91" s="280" t="s">
        <v>664</v>
      </c>
      <c r="G91" s="280" t="s">
        <v>673</v>
      </c>
      <c r="H91" s="280" t="s">
        <v>673</v>
      </c>
      <c r="I91" s="280" t="s">
        <v>1090</v>
      </c>
      <c r="J91" s="280">
        <v>0.35123151899999999</v>
      </c>
      <c r="K91" s="372"/>
    </row>
    <row r="92" spans="1:11" x14ac:dyDescent="0.3">
      <c r="A92" s="281" t="s">
        <v>1767</v>
      </c>
      <c r="B92" s="281" t="s">
        <v>11</v>
      </c>
      <c r="C92" s="281" t="s">
        <v>1768</v>
      </c>
      <c r="D92" s="281" t="s">
        <v>1770</v>
      </c>
      <c r="E92" s="281" t="s">
        <v>3019</v>
      </c>
      <c r="F92" s="281" t="s">
        <v>664</v>
      </c>
      <c r="G92" s="281" t="s">
        <v>673</v>
      </c>
      <c r="H92" s="281" t="s">
        <v>673</v>
      </c>
      <c r="I92" s="281" t="s">
        <v>1090</v>
      </c>
      <c r="J92" s="281">
        <v>1.0140536E-2</v>
      </c>
      <c r="K92" s="372"/>
    </row>
    <row r="93" spans="1:11" x14ac:dyDescent="0.3">
      <c r="A93" s="280" t="s">
        <v>1767</v>
      </c>
      <c r="B93" s="280" t="s">
        <v>11</v>
      </c>
      <c r="C93" s="280" t="s">
        <v>1768</v>
      </c>
      <c r="D93" s="280" t="s">
        <v>1770</v>
      </c>
      <c r="E93" s="280" t="s">
        <v>3018</v>
      </c>
      <c r="F93" s="280" t="s">
        <v>664</v>
      </c>
      <c r="G93" s="280" t="s">
        <v>673</v>
      </c>
      <c r="H93" s="280" t="s">
        <v>673</v>
      </c>
      <c r="I93" s="280" t="s">
        <v>1090</v>
      </c>
      <c r="J93" s="280">
        <v>9.5102488999999998E-2</v>
      </c>
      <c r="K93" s="372"/>
    </row>
    <row r="94" spans="1:11" x14ac:dyDescent="0.3">
      <c r="A94" s="281" t="s">
        <v>1767</v>
      </c>
      <c r="B94" s="281" t="s">
        <v>11</v>
      </c>
      <c r="C94" s="281" t="s">
        <v>1768</v>
      </c>
      <c r="D94" s="281" t="s">
        <v>1770</v>
      </c>
      <c r="E94" s="281" t="s">
        <v>2879</v>
      </c>
      <c r="F94" s="281" t="s">
        <v>664</v>
      </c>
      <c r="G94" s="281" t="s">
        <v>673</v>
      </c>
      <c r="H94" s="281" t="s">
        <v>673</v>
      </c>
      <c r="I94" s="281" t="s">
        <v>1090</v>
      </c>
      <c r="J94" s="281">
        <v>9.6224393000000005E-2</v>
      </c>
      <c r="K94" s="372"/>
    </row>
    <row r="95" spans="1:11" x14ac:dyDescent="0.3">
      <c r="A95" s="280" t="s">
        <v>1767</v>
      </c>
      <c r="B95" s="280" t="s">
        <v>11</v>
      </c>
      <c r="C95" s="280" t="s">
        <v>1768</v>
      </c>
      <c r="D95" s="280" t="s">
        <v>1770</v>
      </c>
      <c r="E95" s="280" t="s">
        <v>3017</v>
      </c>
      <c r="F95" s="280" t="s">
        <v>664</v>
      </c>
      <c r="G95" s="280" t="s">
        <v>673</v>
      </c>
      <c r="H95" s="280" t="s">
        <v>673</v>
      </c>
      <c r="I95" s="280" t="s">
        <v>1090</v>
      </c>
      <c r="J95" s="280">
        <v>0.111135426</v>
      </c>
      <c r="K95" s="372"/>
    </row>
    <row r="96" spans="1:11" x14ac:dyDescent="0.3">
      <c r="A96" s="281" t="s">
        <v>1767</v>
      </c>
      <c r="B96" s="281" t="s">
        <v>11</v>
      </c>
      <c r="C96" s="281" t="s">
        <v>1768</v>
      </c>
      <c r="D96" s="281" t="s">
        <v>1770</v>
      </c>
      <c r="E96" s="281" t="s">
        <v>1135</v>
      </c>
      <c r="F96" s="281" t="s">
        <v>664</v>
      </c>
      <c r="G96" s="281" t="s">
        <v>673</v>
      </c>
      <c r="H96" s="281" t="s">
        <v>673</v>
      </c>
      <c r="I96" s="281" t="s">
        <v>1090</v>
      </c>
      <c r="J96" s="281">
        <v>0</v>
      </c>
      <c r="K96" s="372"/>
    </row>
    <row r="97" spans="1:11" x14ac:dyDescent="0.3">
      <c r="A97" s="280" t="s">
        <v>1767</v>
      </c>
      <c r="B97" s="280" t="s">
        <v>11</v>
      </c>
      <c r="C97" s="280" t="s">
        <v>1768</v>
      </c>
      <c r="D97" s="280" t="s">
        <v>1770</v>
      </c>
      <c r="E97" s="280" t="s">
        <v>1074</v>
      </c>
      <c r="F97" s="280" t="s">
        <v>664</v>
      </c>
      <c r="G97" s="280" t="s">
        <v>673</v>
      </c>
      <c r="H97" s="280" t="s">
        <v>673</v>
      </c>
      <c r="I97" s="280" t="s">
        <v>1090</v>
      </c>
      <c r="J97" s="280">
        <v>4.7255762E-2</v>
      </c>
      <c r="K97" s="372"/>
    </row>
    <row r="98" spans="1:11" x14ac:dyDescent="0.3">
      <c r="A98" s="281" t="s">
        <v>1767</v>
      </c>
      <c r="B98" s="281" t="s">
        <v>11</v>
      </c>
      <c r="C98" s="281" t="s">
        <v>1768</v>
      </c>
      <c r="D98" s="281" t="s">
        <v>1770</v>
      </c>
      <c r="E98" s="281" t="s">
        <v>1065</v>
      </c>
      <c r="F98" s="281" t="s">
        <v>664</v>
      </c>
      <c r="G98" s="281" t="s">
        <v>673</v>
      </c>
      <c r="H98" s="281" t="s">
        <v>673</v>
      </c>
      <c r="I98" s="281" t="s">
        <v>1090</v>
      </c>
      <c r="J98" s="281">
        <v>0</v>
      </c>
      <c r="K98" s="372"/>
    </row>
    <row r="99" spans="1:11" x14ac:dyDescent="0.3">
      <c r="A99" s="280" t="s">
        <v>1767</v>
      </c>
      <c r="B99" s="280" t="s">
        <v>11</v>
      </c>
      <c r="C99" s="280" t="s">
        <v>1768</v>
      </c>
      <c r="D99" s="280" t="s">
        <v>1770</v>
      </c>
      <c r="E99" s="280" t="s">
        <v>1076</v>
      </c>
      <c r="F99" s="280" t="s">
        <v>664</v>
      </c>
      <c r="G99" s="280" t="s">
        <v>673</v>
      </c>
      <c r="H99" s="280" t="s">
        <v>673</v>
      </c>
      <c r="I99" s="280" t="s">
        <v>1090</v>
      </c>
      <c r="J99" s="280">
        <v>0</v>
      </c>
      <c r="K99" s="372"/>
    </row>
    <row r="100" spans="1:11" x14ac:dyDescent="0.3">
      <c r="A100" s="281" t="s">
        <v>1767</v>
      </c>
      <c r="B100" s="281" t="s">
        <v>11</v>
      </c>
      <c r="C100" s="281" t="s">
        <v>1768</v>
      </c>
      <c r="D100" s="281" t="s">
        <v>1770</v>
      </c>
      <c r="E100" s="281" t="s">
        <v>1136</v>
      </c>
      <c r="F100" s="281" t="s">
        <v>664</v>
      </c>
      <c r="G100" s="281" t="s">
        <v>673</v>
      </c>
      <c r="H100" s="281" t="s">
        <v>673</v>
      </c>
      <c r="I100" s="281" t="s">
        <v>1090</v>
      </c>
      <c r="J100" s="281">
        <v>0</v>
      </c>
      <c r="K100" s="372"/>
    </row>
    <row r="101" spans="1:11" x14ac:dyDescent="0.3">
      <c r="A101" s="280" t="s">
        <v>1767</v>
      </c>
      <c r="B101" s="280" t="s">
        <v>11</v>
      </c>
      <c r="C101" s="280" t="s">
        <v>1768</v>
      </c>
      <c r="D101" s="280" t="s">
        <v>1770</v>
      </c>
      <c r="E101" s="280" t="s">
        <v>1077</v>
      </c>
      <c r="F101" s="280" t="s">
        <v>664</v>
      </c>
      <c r="G101" s="280" t="s">
        <v>673</v>
      </c>
      <c r="H101" s="280" t="s">
        <v>673</v>
      </c>
      <c r="I101" s="280" t="s">
        <v>1090</v>
      </c>
      <c r="J101" s="280">
        <v>0</v>
      </c>
      <c r="K101" s="372"/>
    </row>
    <row r="102" spans="1:11" x14ac:dyDescent="0.3">
      <c r="A102" s="281" t="s">
        <v>1767</v>
      </c>
      <c r="B102" s="281" t="s">
        <v>11</v>
      </c>
      <c r="C102" s="281" t="s">
        <v>1768</v>
      </c>
      <c r="D102" s="281" t="s">
        <v>1770</v>
      </c>
      <c r="E102" s="281" t="s">
        <v>952</v>
      </c>
      <c r="F102" s="281" t="s">
        <v>664</v>
      </c>
      <c r="G102" s="281" t="s">
        <v>673</v>
      </c>
      <c r="H102" s="281" t="s">
        <v>673</v>
      </c>
      <c r="I102" s="281" t="s">
        <v>1090</v>
      </c>
      <c r="J102" s="281">
        <v>3.7912527000000001E-2</v>
      </c>
      <c r="K102" s="372"/>
    </row>
    <row r="103" spans="1:11" x14ac:dyDescent="0.3">
      <c r="A103" s="280" t="s">
        <v>1767</v>
      </c>
      <c r="B103" s="280" t="s">
        <v>11</v>
      </c>
      <c r="C103" s="280" t="s">
        <v>1768</v>
      </c>
      <c r="D103" s="280" t="s">
        <v>1770</v>
      </c>
      <c r="E103" s="280" t="s">
        <v>1138</v>
      </c>
      <c r="F103" s="280" t="s">
        <v>664</v>
      </c>
      <c r="G103" s="280" t="s">
        <v>673</v>
      </c>
      <c r="H103" s="280" t="s">
        <v>673</v>
      </c>
      <c r="I103" s="280" t="s">
        <v>1090</v>
      </c>
      <c r="J103" s="280">
        <v>0</v>
      </c>
      <c r="K103" s="372"/>
    </row>
    <row r="104" spans="1:11" x14ac:dyDescent="0.3">
      <c r="A104" s="281" t="s">
        <v>1767</v>
      </c>
      <c r="B104" s="281" t="s">
        <v>11</v>
      </c>
      <c r="C104" s="281" t="s">
        <v>1768</v>
      </c>
      <c r="D104" s="281" t="s">
        <v>1770</v>
      </c>
      <c r="E104" s="281" t="s">
        <v>1771</v>
      </c>
      <c r="F104" s="281" t="s">
        <v>664</v>
      </c>
      <c r="G104" s="281" t="s">
        <v>673</v>
      </c>
      <c r="H104" s="281" t="s">
        <v>673</v>
      </c>
      <c r="I104" s="281" t="s">
        <v>1090</v>
      </c>
      <c r="J104" s="281">
        <v>1.3259999999999999E-3</v>
      </c>
      <c r="K104" s="372"/>
    </row>
    <row r="105" spans="1:11" x14ac:dyDescent="0.3">
      <c r="A105" s="280" t="s">
        <v>1767</v>
      </c>
      <c r="B105" s="280" t="s">
        <v>11</v>
      </c>
      <c r="C105" s="280" t="s">
        <v>1768</v>
      </c>
      <c r="D105" s="280" t="s">
        <v>1770</v>
      </c>
      <c r="E105" s="280" t="s">
        <v>2880</v>
      </c>
      <c r="F105" s="280" t="s">
        <v>664</v>
      </c>
      <c r="G105" s="280" t="s">
        <v>673</v>
      </c>
      <c r="H105" s="280" t="s">
        <v>673</v>
      </c>
      <c r="I105" s="280" t="s">
        <v>1090</v>
      </c>
      <c r="J105" s="280">
        <v>0</v>
      </c>
      <c r="K105" s="372"/>
    </row>
    <row r="106" spans="1:11" x14ac:dyDescent="0.3">
      <c r="A106" s="281" t="s">
        <v>1767</v>
      </c>
      <c r="B106" s="281" t="s">
        <v>11</v>
      </c>
      <c r="C106" s="281" t="s">
        <v>1768</v>
      </c>
      <c r="D106" s="281" t="s">
        <v>1770</v>
      </c>
      <c r="E106" s="281" t="s">
        <v>2881</v>
      </c>
      <c r="F106" s="281" t="s">
        <v>664</v>
      </c>
      <c r="G106" s="281" t="s">
        <v>673</v>
      </c>
      <c r="H106" s="281" t="s">
        <v>673</v>
      </c>
      <c r="I106" s="281" t="s">
        <v>1090</v>
      </c>
      <c r="J106" s="281">
        <v>0</v>
      </c>
      <c r="K106" s="372"/>
    </row>
    <row r="107" spans="1:11" x14ac:dyDescent="0.3">
      <c r="A107" s="280" t="s">
        <v>1767</v>
      </c>
      <c r="B107" s="280" t="s">
        <v>11</v>
      </c>
      <c r="C107" s="280" t="s">
        <v>1768</v>
      </c>
      <c r="D107" s="280" t="s">
        <v>1770</v>
      </c>
      <c r="E107" s="280" t="s">
        <v>910</v>
      </c>
      <c r="F107" s="280" t="s">
        <v>664</v>
      </c>
      <c r="G107" s="280" t="s">
        <v>673</v>
      </c>
      <c r="H107" s="280" t="s">
        <v>673</v>
      </c>
      <c r="I107" s="280" t="s">
        <v>1090</v>
      </c>
      <c r="J107" s="280">
        <v>0</v>
      </c>
      <c r="K107" s="372"/>
    </row>
    <row r="108" spans="1:11" x14ac:dyDescent="0.3">
      <c r="A108" s="281" t="s">
        <v>1767</v>
      </c>
      <c r="B108" s="281" t="s">
        <v>11</v>
      </c>
      <c r="C108" s="281" t="s">
        <v>1768</v>
      </c>
      <c r="D108" s="281" t="s">
        <v>1772</v>
      </c>
      <c r="E108" s="281" t="s">
        <v>3020</v>
      </c>
      <c r="F108" s="281" t="s">
        <v>664</v>
      </c>
      <c r="G108" s="281" t="s">
        <v>673</v>
      </c>
      <c r="H108" s="281" t="s">
        <v>673</v>
      </c>
      <c r="I108" s="281" t="s">
        <v>1090</v>
      </c>
      <c r="J108" s="281">
        <v>-4.7174072239999996</v>
      </c>
      <c r="K108" s="372"/>
    </row>
    <row r="109" spans="1:11" x14ac:dyDescent="0.3">
      <c r="A109" s="280" t="s">
        <v>1767</v>
      </c>
      <c r="B109" s="280" t="s">
        <v>11</v>
      </c>
      <c r="C109" s="280" t="s">
        <v>1768</v>
      </c>
      <c r="D109" s="280" t="s">
        <v>1772</v>
      </c>
      <c r="E109" s="280" t="s">
        <v>976</v>
      </c>
      <c r="F109" s="280" t="s">
        <v>663</v>
      </c>
      <c r="G109" s="280" t="s">
        <v>663</v>
      </c>
      <c r="H109" s="280" t="s">
        <v>1777</v>
      </c>
      <c r="I109" s="280" t="s">
        <v>1090</v>
      </c>
      <c r="J109" s="280">
        <v>1.591139785</v>
      </c>
      <c r="K109" s="372"/>
    </row>
    <row r="110" spans="1:11" x14ac:dyDescent="0.3">
      <c r="A110" s="281" t="s">
        <v>1767</v>
      </c>
      <c r="B110" s="281" t="s">
        <v>11</v>
      </c>
      <c r="C110" s="281" t="s">
        <v>1768</v>
      </c>
      <c r="D110" s="281" t="s">
        <v>1772</v>
      </c>
      <c r="E110" s="281" t="s">
        <v>1068</v>
      </c>
      <c r="F110" s="281" t="s">
        <v>663</v>
      </c>
      <c r="G110" s="281" t="s">
        <v>663</v>
      </c>
      <c r="H110" s="281" t="s">
        <v>1777</v>
      </c>
      <c r="I110" s="281" t="s">
        <v>1090</v>
      </c>
      <c r="J110" s="281">
        <v>0</v>
      </c>
      <c r="K110" s="372"/>
    </row>
    <row r="111" spans="1:11" x14ac:dyDescent="0.3">
      <c r="A111" s="280" t="s">
        <v>1767</v>
      </c>
      <c r="B111" s="280" t="s">
        <v>11</v>
      </c>
      <c r="C111" s="280" t="s">
        <v>1768</v>
      </c>
      <c r="D111" s="280" t="s">
        <v>1772</v>
      </c>
      <c r="E111" s="280" t="s">
        <v>985</v>
      </c>
      <c r="F111" s="280" t="s">
        <v>663</v>
      </c>
      <c r="G111" s="280" t="s">
        <v>663</v>
      </c>
      <c r="H111" s="280" t="s">
        <v>1777</v>
      </c>
      <c r="I111" s="280" t="s">
        <v>1090</v>
      </c>
      <c r="J111" s="280">
        <v>0.14423659</v>
      </c>
      <c r="K111" s="372"/>
    </row>
    <row r="112" spans="1:11" x14ac:dyDescent="0.3">
      <c r="A112" s="281" t="s">
        <v>1767</v>
      </c>
      <c r="B112" s="281" t="s">
        <v>11</v>
      </c>
      <c r="C112" s="281" t="s">
        <v>1768</v>
      </c>
      <c r="D112" s="281" t="s">
        <v>1772</v>
      </c>
      <c r="E112" s="281" t="s">
        <v>987</v>
      </c>
      <c r="F112" s="281" t="s">
        <v>663</v>
      </c>
      <c r="G112" s="281" t="s">
        <v>663</v>
      </c>
      <c r="H112" s="281" t="s">
        <v>1777</v>
      </c>
      <c r="I112" s="281" t="s">
        <v>1090</v>
      </c>
      <c r="J112" s="281">
        <v>0</v>
      </c>
      <c r="K112" s="372"/>
    </row>
    <row r="113" spans="1:13" x14ac:dyDescent="0.3">
      <c r="A113" s="280" t="s">
        <v>1767</v>
      </c>
      <c r="B113" s="280" t="s">
        <v>11</v>
      </c>
      <c r="C113" s="280" t="s">
        <v>1768</v>
      </c>
      <c r="D113" s="280" t="s">
        <v>1772</v>
      </c>
      <c r="E113" s="280" t="s">
        <v>910</v>
      </c>
      <c r="F113" s="280" t="s">
        <v>663</v>
      </c>
      <c r="G113" s="280" t="s">
        <v>663</v>
      </c>
      <c r="H113" s="280" t="s">
        <v>1777</v>
      </c>
      <c r="I113" s="280" t="s">
        <v>1090</v>
      </c>
      <c r="J113" s="280">
        <v>0.16542499999999999</v>
      </c>
      <c r="K113" s="372"/>
    </row>
    <row r="114" spans="1:13" x14ac:dyDescent="0.3">
      <c r="A114" s="281" t="s">
        <v>1767</v>
      </c>
      <c r="B114" s="281" t="s">
        <v>11</v>
      </c>
      <c r="C114" s="281" t="s">
        <v>1768</v>
      </c>
      <c r="D114" s="281" t="s">
        <v>1772</v>
      </c>
      <c r="E114" s="281" t="s">
        <v>991</v>
      </c>
      <c r="F114" s="281" t="s">
        <v>663</v>
      </c>
      <c r="G114" s="281" t="s">
        <v>663</v>
      </c>
      <c r="H114" s="281" t="s">
        <v>1777</v>
      </c>
      <c r="I114" s="281" t="s">
        <v>1090</v>
      </c>
      <c r="J114" s="281">
        <v>0</v>
      </c>
      <c r="K114" s="372"/>
    </row>
    <row r="115" spans="1:13" x14ac:dyDescent="0.3">
      <c r="A115" s="280" t="s">
        <v>1767</v>
      </c>
      <c r="B115" s="280" t="s">
        <v>11</v>
      </c>
      <c r="C115" s="280" t="s">
        <v>1768</v>
      </c>
      <c r="D115" s="280" t="s">
        <v>1772</v>
      </c>
      <c r="E115" s="280" t="s">
        <v>1141</v>
      </c>
      <c r="F115" s="280" t="s">
        <v>663</v>
      </c>
      <c r="G115" s="280" t="s">
        <v>663</v>
      </c>
      <c r="H115" s="280" t="s">
        <v>1777</v>
      </c>
      <c r="I115" s="280" t="s">
        <v>1090</v>
      </c>
      <c r="J115" s="280">
        <v>0</v>
      </c>
      <c r="K115" s="372"/>
    </row>
    <row r="116" spans="1:13" x14ac:dyDescent="0.3">
      <c r="A116" s="281" t="s">
        <v>1767</v>
      </c>
      <c r="B116" s="281" t="s">
        <v>11</v>
      </c>
      <c r="C116" s="281" t="s">
        <v>1768</v>
      </c>
      <c r="D116" s="281" t="s">
        <v>1772</v>
      </c>
      <c r="E116" s="281" t="s">
        <v>1142</v>
      </c>
      <c r="F116" s="281" t="s">
        <v>663</v>
      </c>
      <c r="G116" s="281" t="s">
        <v>663</v>
      </c>
      <c r="H116" s="281" t="s">
        <v>1777</v>
      </c>
      <c r="I116" s="281" t="s">
        <v>1090</v>
      </c>
      <c r="J116" s="281">
        <v>0</v>
      </c>
      <c r="K116" s="372"/>
    </row>
    <row r="117" spans="1:13" x14ac:dyDescent="0.3">
      <c r="A117" s="280" t="s">
        <v>1767</v>
      </c>
      <c r="B117" s="280" t="s">
        <v>11</v>
      </c>
      <c r="C117" s="280" t="s">
        <v>1768</v>
      </c>
      <c r="D117" s="280" t="s">
        <v>1772</v>
      </c>
      <c r="E117" s="280" t="s">
        <v>993</v>
      </c>
      <c r="F117" s="280" t="s">
        <v>663</v>
      </c>
      <c r="G117" s="280" t="s">
        <v>663</v>
      </c>
      <c r="H117" s="280" t="s">
        <v>1777</v>
      </c>
      <c r="I117" s="280" t="s">
        <v>1090</v>
      </c>
      <c r="J117" s="280">
        <v>0</v>
      </c>
      <c r="K117" s="372"/>
    </row>
    <row r="118" spans="1:13" x14ac:dyDescent="0.3">
      <c r="A118" s="281" t="s">
        <v>1767</v>
      </c>
      <c r="B118" s="281" t="s">
        <v>11</v>
      </c>
      <c r="C118" s="281" t="s">
        <v>1768</v>
      </c>
      <c r="D118" s="281" t="s">
        <v>1772</v>
      </c>
      <c r="E118" s="281" t="s">
        <v>995</v>
      </c>
      <c r="F118" s="281" t="s">
        <v>663</v>
      </c>
      <c r="G118" s="281" t="s">
        <v>663</v>
      </c>
      <c r="H118" s="281" t="s">
        <v>1777</v>
      </c>
      <c r="I118" s="281" t="s">
        <v>1090</v>
      </c>
      <c r="J118" s="281">
        <v>0</v>
      </c>
      <c r="K118" s="372"/>
    </row>
    <row r="119" spans="1:13" x14ac:dyDescent="0.3">
      <c r="A119" s="280" t="s">
        <v>1767</v>
      </c>
      <c r="B119" s="280" t="s">
        <v>11</v>
      </c>
      <c r="C119" s="280" t="s">
        <v>1768</v>
      </c>
      <c r="D119" s="280" t="s">
        <v>1772</v>
      </c>
      <c r="E119" s="280" t="s">
        <v>997</v>
      </c>
      <c r="F119" s="280" t="s">
        <v>663</v>
      </c>
      <c r="G119" s="280" t="s">
        <v>663</v>
      </c>
      <c r="H119" s="280" t="s">
        <v>1777</v>
      </c>
      <c r="I119" s="280" t="s">
        <v>1090</v>
      </c>
      <c r="J119" s="280">
        <v>0.66859304200000003</v>
      </c>
      <c r="K119" s="372"/>
    </row>
    <row r="120" spans="1:13" x14ac:dyDescent="0.3">
      <c r="A120" s="281" t="s">
        <v>1767</v>
      </c>
      <c r="B120" s="281" t="s">
        <v>11</v>
      </c>
      <c r="C120" s="281" t="s">
        <v>1768</v>
      </c>
      <c r="D120" s="281" t="s">
        <v>1780</v>
      </c>
      <c r="E120" s="281" t="s">
        <v>1000</v>
      </c>
      <c r="F120" s="281" t="s">
        <v>664</v>
      </c>
      <c r="G120" s="281" t="s">
        <v>673</v>
      </c>
      <c r="H120" s="281" t="s">
        <v>673</v>
      </c>
      <c r="I120" s="281" t="s">
        <v>1090</v>
      </c>
      <c r="J120" s="281">
        <v>0</v>
      </c>
      <c r="K120" s="372"/>
    </row>
    <row r="121" spans="1:13" x14ac:dyDescent="0.3">
      <c r="A121" s="280" t="s">
        <v>1767</v>
      </c>
      <c r="B121" s="280" t="s">
        <v>11</v>
      </c>
      <c r="C121" s="280" t="s">
        <v>1768</v>
      </c>
      <c r="D121" s="280" t="s">
        <v>1788</v>
      </c>
      <c r="E121" s="280" t="s">
        <v>1003</v>
      </c>
      <c r="F121" s="280" t="s">
        <v>664</v>
      </c>
      <c r="G121" s="280" t="s">
        <v>673</v>
      </c>
      <c r="H121" s="280" t="s">
        <v>673</v>
      </c>
      <c r="I121" s="280" t="s">
        <v>1090</v>
      </c>
      <c r="J121" s="280">
        <v>0</v>
      </c>
      <c r="K121" s="372"/>
    </row>
    <row r="122" spans="1:13" x14ac:dyDescent="0.3">
      <c r="A122" s="281" t="s">
        <v>1767</v>
      </c>
      <c r="B122" s="281" t="s">
        <v>11</v>
      </c>
      <c r="C122" s="281" t="s">
        <v>1768</v>
      </c>
      <c r="D122" s="281" t="s">
        <v>1788</v>
      </c>
      <c r="E122" s="281" t="s">
        <v>1005</v>
      </c>
      <c r="F122" s="281" t="s">
        <v>664</v>
      </c>
      <c r="G122" s="281" t="s">
        <v>673</v>
      </c>
      <c r="H122" s="281" t="s">
        <v>673</v>
      </c>
      <c r="I122" s="281" t="s">
        <v>1090</v>
      </c>
      <c r="J122" s="281">
        <v>0</v>
      </c>
      <c r="K122" s="372"/>
      <c r="M122" s="22">
        <f>262.39+1.63+0.046+54.64</f>
        <v>318.70599999999996</v>
      </c>
    </row>
    <row r="123" spans="1:13" x14ac:dyDescent="0.3">
      <c r="A123" s="280" t="s">
        <v>1767</v>
      </c>
      <c r="B123" s="280" t="s">
        <v>11</v>
      </c>
      <c r="C123" s="280" t="s">
        <v>1768</v>
      </c>
      <c r="D123" s="280" t="s">
        <v>1778</v>
      </c>
      <c r="E123" s="280" t="s">
        <v>1008</v>
      </c>
      <c r="F123" s="280" t="s">
        <v>663</v>
      </c>
      <c r="G123" s="280" t="s">
        <v>663</v>
      </c>
      <c r="H123" s="280" t="s">
        <v>1777</v>
      </c>
      <c r="I123" s="280" t="s">
        <v>1090</v>
      </c>
      <c r="J123" s="280">
        <v>0</v>
      </c>
      <c r="K123" s="372"/>
    </row>
    <row r="124" spans="1:13" x14ac:dyDescent="0.3">
      <c r="A124" s="281" t="s">
        <v>1767</v>
      </c>
      <c r="B124" s="281" t="s">
        <v>11</v>
      </c>
      <c r="C124" s="281" t="s">
        <v>1768</v>
      </c>
      <c r="D124" s="281" t="s">
        <v>1774</v>
      </c>
      <c r="E124" s="281" t="s">
        <v>1011</v>
      </c>
      <c r="F124" s="281" t="s">
        <v>663</v>
      </c>
      <c r="G124" s="281" t="s">
        <v>663</v>
      </c>
      <c r="H124" s="281" t="s">
        <v>1777</v>
      </c>
      <c r="I124" s="281" t="s">
        <v>1090</v>
      </c>
      <c r="J124" s="281">
        <v>4.7200000000000002E-5</v>
      </c>
      <c r="K124" s="372"/>
    </row>
    <row r="125" spans="1:13" x14ac:dyDescent="0.3">
      <c r="A125" s="280" t="s">
        <v>1767</v>
      </c>
      <c r="B125" s="280" t="s">
        <v>11</v>
      </c>
      <c r="C125" s="280" t="s">
        <v>1768</v>
      </c>
      <c r="D125" s="280" t="s">
        <v>1775</v>
      </c>
      <c r="E125" s="280" t="s">
        <v>1069</v>
      </c>
      <c r="F125" s="280" t="s">
        <v>663</v>
      </c>
      <c r="G125" s="280" t="s">
        <v>663</v>
      </c>
      <c r="H125" s="280" t="s">
        <v>1777</v>
      </c>
      <c r="I125" s="280" t="s">
        <v>1090</v>
      </c>
      <c r="J125" s="280">
        <v>0</v>
      </c>
      <c r="K125" s="372"/>
    </row>
    <row r="126" spans="1:13" x14ac:dyDescent="0.3">
      <c r="A126" s="281" t="s">
        <v>1767</v>
      </c>
      <c r="B126" s="281" t="s">
        <v>11</v>
      </c>
      <c r="C126" s="281" t="s">
        <v>1768</v>
      </c>
      <c r="D126" s="281" t="s">
        <v>3011</v>
      </c>
      <c r="E126" s="281" t="s">
        <v>2930</v>
      </c>
      <c r="F126" s="281" t="s">
        <v>664</v>
      </c>
      <c r="G126" s="281" t="s">
        <v>673</v>
      </c>
      <c r="H126" s="281" t="s">
        <v>673</v>
      </c>
      <c r="I126" s="281" t="s">
        <v>1090</v>
      </c>
      <c r="J126" s="281">
        <v>2.0605017E-2</v>
      </c>
      <c r="K126" s="372"/>
    </row>
    <row r="127" spans="1:13" x14ac:dyDescent="0.3">
      <c r="A127" s="280" t="s">
        <v>1767</v>
      </c>
      <c r="B127" s="280" t="s">
        <v>11</v>
      </c>
      <c r="C127" s="280" t="s">
        <v>1768</v>
      </c>
      <c r="D127" s="280" t="s">
        <v>1781</v>
      </c>
      <c r="E127" s="280" t="s">
        <v>2931</v>
      </c>
      <c r="F127" s="280" t="s">
        <v>664</v>
      </c>
      <c r="G127" s="280" t="s">
        <v>673</v>
      </c>
      <c r="H127" s="280" t="s">
        <v>673</v>
      </c>
      <c r="I127" s="280" t="s">
        <v>1090</v>
      </c>
      <c r="J127" s="280">
        <v>0</v>
      </c>
      <c r="K127" s="372"/>
    </row>
    <row r="128" spans="1:13" x14ac:dyDescent="0.3">
      <c r="A128" s="281" t="s">
        <v>1767</v>
      </c>
      <c r="B128" s="281" t="s">
        <v>4</v>
      </c>
      <c r="C128" s="281" t="s">
        <v>1768</v>
      </c>
      <c r="D128" s="281" t="s">
        <v>1769</v>
      </c>
      <c r="E128" s="281" t="s">
        <v>1062</v>
      </c>
      <c r="F128" s="281" t="s">
        <v>664</v>
      </c>
      <c r="G128" s="281" t="s">
        <v>673</v>
      </c>
      <c r="H128" s="281" t="s">
        <v>673</v>
      </c>
      <c r="I128" s="281" t="s">
        <v>1090</v>
      </c>
      <c r="J128" s="281">
        <v>15.844188773000001</v>
      </c>
      <c r="K128" s="372"/>
    </row>
    <row r="129" spans="1:11" x14ac:dyDescent="0.3">
      <c r="A129" s="280" t="s">
        <v>1767</v>
      </c>
      <c r="B129" s="280" t="s">
        <v>4</v>
      </c>
      <c r="C129" s="280" t="s">
        <v>1768</v>
      </c>
      <c r="D129" s="280" t="s">
        <v>1769</v>
      </c>
      <c r="E129" s="280" t="s">
        <v>910</v>
      </c>
      <c r="F129" s="280" t="s">
        <v>664</v>
      </c>
      <c r="G129" s="280" t="s">
        <v>673</v>
      </c>
      <c r="H129" s="280" t="s">
        <v>673</v>
      </c>
      <c r="I129" s="280" t="s">
        <v>1090</v>
      </c>
      <c r="J129" s="280">
        <v>0</v>
      </c>
      <c r="K129" s="372"/>
    </row>
    <row r="130" spans="1:11" x14ac:dyDescent="0.3">
      <c r="A130" s="281" t="s">
        <v>1767</v>
      </c>
      <c r="B130" s="281" t="s">
        <v>4</v>
      </c>
      <c r="C130" s="281" t="s">
        <v>1768</v>
      </c>
      <c r="D130" s="281" t="s">
        <v>1770</v>
      </c>
      <c r="E130" s="281" t="s">
        <v>1075</v>
      </c>
      <c r="F130" s="281" t="s">
        <v>664</v>
      </c>
      <c r="G130" s="281" t="s">
        <v>673</v>
      </c>
      <c r="H130" s="281" t="s">
        <v>673</v>
      </c>
      <c r="I130" s="281" t="s">
        <v>1090</v>
      </c>
      <c r="J130" s="281">
        <v>5.1863034590000003</v>
      </c>
      <c r="K130" s="372"/>
    </row>
    <row r="131" spans="1:11" x14ac:dyDescent="0.3">
      <c r="A131" s="280" t="s">
        <v>1767</v>
      </c>
      <c r="B131" s="280" t="s">
        <v>4</v>
      </c>
      <c r="C131" s="280" t="s">
        <v>1768</v>
      </c>
      <c r="D131" s="280" t="s">
        <v>1770</v>
      </c>
      <c r="E131" s="280" t="s">
        <v>3016</v>
      </c>
      <c r="F131" s="280" t="s">
        <v>664</v>
      </c>
      <c r="G131" s="280" t="s">
        <v>673</v>
      </c>
      <c r="H131" s="280" t="s">
        <v>673</v>
      </c>
      <c r="I131" s="280" t="s">
        <v>1090</v>
      </c>
      <c r="J131" s="280">
        <v>6.7209969259999998</v>
      </c>
      <c r="K131" s="372"/>
    </row>
    <row r="132" spans="1:11" x14ac:dyDescent="0.3">
      <c r="A132" s="281" t="s">
        <v>1767</v>
      </c>
      <c r="B132" s="281" t="s">
        <v>4</v>
      </c>
      <c r="C132" s="281" t="s">
        <v>1768</v>
      </c>
      <c r="D132" s="281" t="s">
        <v>1770</v>
      </c>
      <c r="E132" s="281" t="s">
        <v>1071</v>
      </c>
      <c r="F132" s="281" t="s">
        <v>664</v>
      </c>
      <c r="G132" s="281" t="s">
        <v>673</v>
      </c>
      <c r="H132" s="281" t="s">
        <v>673</v>
      </c>
      <c r="I132" s="281" t="s">
        <v>1090</v>
      </c>
      <c r="J132" s="281">
        <v>9.4134290000000007</v>
      </c>
      <c r="K132" s="372"/>
    </row>
    <row r="133" spans="1:11" x14ac:dyDescent="0.3">
      <c r="A133" s="280" t="s">
        <v>1767</v>
      </c>
      <c r="B133" s="280" t="s">
        <v>4</v>
      </c>
      <c r="C133" s="280" t="s">
        <v>1768</v>
      </c>
      <c r="D133" s="280" t="s">
        <v>1770</v>
      </c>
      <c r="E133" s="280" t="s">
        <v>3019</v>
      </c>
      <c r="F133" s="280" t="s">
        <v>664</v>
      </c>
      <c r="G133" s="280" t="s">
        <v>673</v>
      </c>
      <c r="H133" s="280" t="s">
        <v>673</v>
      </c>
      <c r="I133" s="280" t="s">
        <v>1090</v>
      </c>
      <c r="J133" s="280">
        <v>2.315227492</v>
      </c>
      <c r="K133" s="372"/>
    </row>
    <row r="134" spans="1:11" x14ac:dyDescent="0.3">
      <c r="A134" s="281" t="s">
        <v>1767</v>
      </c>
      <c r="B134" s="281" t="s">
        <v>4</v>
      </c>
      <c r="C134" s="281" t="s">
        <v>1768</v>
      </c>
      <c r="D134" s="281" t="s">
        <v>1770</v>
      </c>
      <c r="E134" s="281" t="s">
        <v>3018</v>
      </c>
      <c r="F134" s="281" t="s">
        <v>664</v>
      </c>
      <c r="G134" s="281" t="s">
        <v>673</v>
      </c>
      <c r="H134" s="281" t="s">
        <v>673</v>
      </c>
      <c r="I134" s="281" t="s">
        <v>1090</v>
      </c>
      <c r="J134" s="281">
        <v>0.88193104600000005</v>
      </c>
      <c r="K134" s="372"/>
    </row>
    <row r="135" spans="1:11" x14ac:dyDescent="0.3">
      <c r="A135" s="280" t="s">
        <v>1767</v>
      </c>
      <c r="B135" s="280" t="s">
        <v>4</v>
      </c>
      <c r="C135" s="280" t="s">
        <v>1768</v>
      </c>
      <c r="D135" s="280" t="s">
        <v>1770</v>
      </c>
      <c r="E135" s="280" t="s">
        <v>2879</v>
      </c>
      <c r="F135" s="280" t="s">
        <v>664</v>
      </c>
      <c r="G135" s="280" t="s">
        <v>673</v>
      </c>
      <c r="H135" s="280" t="s">
        <v>673</v>
      </c>
      <c r="I135" s="280" t="s">
        <v>1090</v>
      </c>
      <c r="J135" s="280">
        <v>1.3595282870000001</v>
      </c>
      <c r="K135" s="372"/>
    </row>
    <row r="136" spans="1:11" x14ac:dyDescent="0.3">
      <c r="A136" s="281" t="s">
        <v>1767</v>
      </c>
      <c r="B136" s="281" t="s">
        <v>4</v>
      </c>
      <c r="C136" s="281" t="s">
        <v>1768</v>
      </c>
      <c r="D136" s="281" t="s">
        <v>1770</v>
      </c>
      <c r="E136" s="281" t="s">
        <v>3017</v>
      </c>
      <c r="F136" s="281" t="s">
        <v>664</v>
      </c>
      <c r="G136" s="281" t="s">
        <v>673</v>
      </c>
      <c r="H136" s="281" t="s">
        <v>673</v>
      </c>
      <c r="I136" s="281" t="s">
        <v>1090</v>
      </c>
      <c r="J136" s="281">
        <v>1.0478543069999999</v>
      </c>
      <c r="K136" s="372"/>
    </row>
    <row r="137" spans="1:11" x14ac:dyDescent="0.3">
      <c r="A137" s="280" t="s">
        <v>1767</v>
      </c>
      <c r="B137" s="280" t="s">
        <v>4</v>
      </c>
      <c r="C137" s="280" t="s">
        <v>1768</v>
      </c>
      <c r="D137" s="280" t="s">
        <v>1770</v>
      </c>
      <c r="E137" s="280" t="s">
        <v>1135</v>
      </c>
      <c r="F137" s="280" t="s">
        <v>664</v>
      </c>
      <c r="G137" s="280" t="s">
        <v>673</v>
      </c>
      <c r="H137" s="280" t="s">
        <v>673</v>
      </c>
      <c r="I137" s="280" t="s">
        <v>1090</v>
      </c>
      <c r="J137" s="280">
        <v>0</v>
      </c>
      <c r="K137" s="372"/>
    </row>
    <row r="138" spans="1:11" x14ac:dyDescent="0.3">
      <c r="A138" s="281" t="s">
        <v>1767</v>
      </c>
      <c r="B138" s="281" t="s">
        <v>4</v>
      </c>
      <c r="C138" s="281" t="s">
        <v>1768</v>
      </c>
      <c r="D138" s="281" t="s">
        <v>1770</v>
      </c>
      <c r="E138" s="281" t="s">
        <v>1074</v>
      </c>
      <c r="F138" s="281" t="s">
        <v>664</v>
      </c>
      <c r="G138" s="281" t="s">
        <v>673</v>
      </c>
      <c r="H138" s="281" t="s">
        <v>673</v>
      </c>
      <c r="I138" s="281" t="s">
        <v>1090</v>
      </c>
      <c r="J138" s="281">
        <v>1.321401198</v>
      </c>
      <c r="K138" s="372"/>
    </row>
    <row r="139" spans="1:11" x14ac:dyDescent="0.3">
      <c r="A139" s="280" t="s">
        <v>1767</v>
      </c>
      <c r="B139" s="280" t="s">
        <v>4</v>
      </c>
      <c r="C139" s="280" t="s">
        <v>1768</v>
      </c>
      <c r="D139" s="280" t="s">
        <v>1770</v>
      </c>
      <c r="E139" s="280" t="s">
        <v>1065</v>
      </c>
      <c r="F139" s="280" t="s">
        <v>664</v>
      </c>
      <c r="G139" s="280" t="s">
        <v>673</v>
      </c>
      <c r="H139" s="280" t="s">
        <v>673</v>
      </c>
      <c r="I139" s="280" t="s">
        <v>1090</v>
      </c>
      <c r="J139" s="280">
        <v>3.9840272000000003E-2</v>
      </c>
      <c r="K139" s="372"/>
    </row>
    <row r="140" spans="1:11" x14ac:dyDescent="0.3">
      <c r="A140" s="281" t="s">
        <v>1767</v>
      </c>
      <c r="B140" s="281" t="s">
        <v>4</v>
      </c>
      <c r="C140" s="281" t="s">
        <v>1768</v>
      </c>
      <c r="D140" s="281" t="s">
        <v>1770</v>
      </c>
      <c r="E140" s="281" t="s">
        <v>1076</v>
      </c>
      <c r="F140" s="281" t="s">
        <v>664</v>
      </c>
      <c r="G140" s="281" t="s">
        <v>673</v>
      </c>
      <c r="H140" s="281" t="s">
        <v>673</v>
      </c>
      <c r="I140" s="281" t="s">
        <v>1090</v>
      </c>
      <c r="J140" s="281">
        <v>0</v>
      </c>
      <c r="K140" s="372"/>
    </row>
    <row r="141" spans="1:11" x14ac:dyDescent="0.3">
      <c r="A141" s="280" t="s">
        <v>1767</v>
      </c>
      <c r="B141" s="280" t="s">
        <v>4</v>
      </c>
      <c r="C141" s="280" t="s">
        <v>1768</v>
      </c>
      <c r="D141" s="280" t="s">
        <v>1770</v>
      </c>
      <c r="E141" s="280" t="s">
        <v>1136</v>
      </c>
      <c r="F141" s="280" t="s">
        <v>664</v>
      </c>
      <c r="G141" s="280" t="s">
        <v>673</v>
      </c>
      <c r="H141" s="280" t="s">
        <v>673</v>
      </c>
      <c r="I141" s="280" t="s">
        <v>1090</v>
      </c>
      <c r="J141" s="280">
        <v>0</v>
      </c>
      <c r="K141" s="372"/>
    </row>
    <row r="142" spans="1:11" x14ac:dyDescent="0.3">
      <c r="A142" s="281" t="s">
        <v>1767</v>
      </c>
      <c r="B142" s="281" t="s">
        <v>4</v>
      </c>
      <c r="C142" s="281" t="s">
        <v>1768</v>
      </c>
      <c r="D142" s="281" t="s">
        <v>1770</v>
      </c>
      <c r="E142" s="281" t="s">
        <v>1077</v>
      </c>
      <c r="F142" s="281" t="s">
        <v>664</v>
      </c>
      <c r="G142" s="281" t="s">
        <v>673</v>
      </c>
      <c r="H142" s="281" t="s">
        <v>673</v>
      </c>
      <c r="I142" s="281" t="s">
        <v>1090</v>
      </c>
      <c r="J142" s="281">
        <v>0</v>
      </c>
      <c r="K142" s="372"/>
    </row>
    <row r="143" spans="1:11" x14ac:dyDescent="0.3">
      <c r="A143" s="280" t="s">
        <v>1767</v>
      </c>
      <c r="B143" s="280" t="s">
        <v>4</v>
      </c>
      <c r="C143" s="280" t="s">
        <v>1768</v>
      </c>
      <c r="D143" s="280" t="s">
        <v>1770</v>
      </c>
      <c r="E143" s="280" t="s">
        <v>952</v>
      </c>
      <c r="F143" s="280" t="s">
        <v>664</v>
      </c>
      <c r="G143" s="280" t="s">
        <v>673</v>
      </c>
      <c r="H143" s="280" t="s">
        <v>673</v>
      </c>
      <c r="I143" s="280" t="s">
        <v>1090</v>
      </c>
      <c r="J143" s="280">
        <v>1.742469383</v>
      </c>
      <c r="K143" s="372"/>
    </row>
    <row r="144" spans="1:11" x14ac:dyDescent="0.3">
      <c r="A144" s="281" t="s">
        <v>1767</v>
      </c>
      <c r="B144" s="281" t="s">
        <v>4</v>
      </c>
      <c r="C144" s="281" t="s">
        <v>1768</v>
      </c>
      <c r="D144" s="281" t="s">
        <v>1770</v>
      </c>
      <c r="E144" s="281" t="s">
        <v>1138</v>
      </c>
      <c r="F144" s="281" t="s">
        <v>664</v>
      </c>
      <c r="G144" s="281" t="s">
        <v>673</v>
      </c>
      <c r="H144" s="281" t="s">
        <v>673</v>
      </c>
      <c r="I144" s="281" t="s">
        <v>1090</v>
      </c>
      <c r="J144" s="281">
        <v>0</v>
      </c>
      <c r="K144" s="372"/>
    </row>
    <row r="145" spans="1:11" x14ac:dyDescent="0.3">
      <c r="A145" s="280" t="s">
        <v>1767</v>
      </c>
      <c r="B145" s="280" t="s">
        <v>4</v>
      </c>
      <c r="C145" s="280" t="s">
        <v>1768</v>
      </c>
      <c r="D145" s="280" t="s">
        <v>1770</v>
      </c>
      <c r="E145" s="280" t="s">
        <v>1771</v>
      </c>
      <c r="F145" s="280" t="s">
        <v>664</v>
      </c>
      <c r="G145" s="280" t="s">
        <v>673</v>
      </c>
      <c r="H145" s="280" t="s">
        <v>673</v>
      </c>
      <c r="I145" s="280" t="s">
        <v>1090</v>
      </c>
      <c r="J145" s="280">
        <v>1.450132E-2</v>
      </c>
      <c r="K145" s="372"/>
    </row>
    <row r="146" spans="1:11" x14ac:dyDescent="0.3">
      <c r="A146" s="281" t="s">
        <v>1767</v>
      </c>
      <c r="B146" s="281" t="s">
        <v>4</v>
      </c>
      <c r="C146" s="281" t="s">
        <v>1768</v>
      </c>
      <c r="D146" s="281" t="s">
        <v>1770</v>
      </c>
      <c r="E146" s="281" t="s">
        <v>2880</v>
      </c>
      <c r="F146" s="281" t="s">
        <v>664</v>
      </c>
      <c r="G146" s="281" t="s">
        <v>673</v>
      </c>
      <c r="H146" s="281" t="s">
        <v>673</v>
      </c>
      <c r="I146" s="281" t="s">
        <v>1090</v>
      </c>
      <c r="J146" s="281">
        <v>0.16631738400000001</v>
      </c>
      <c r="K146" s="372"/>
    </row>
    <row r="147" spans="1:11" x14ac:dyDescent="0.3">
      <c r="A147" s="280" t="s">
        <v>1767</v>
      </c>
      <c r="B147" s="280" t="s">
        <v>4</v>
      </c>
      <c r="C147" s="280" t="s">
        <v>1768</v>
      </c>
      <c r="D147" s="280" t="s">
        <v>1770</v>
      </c>
      <c r="E147" s="280" t="s">
        <v>2881</v>
      </c>
      <c r="F147" s="280" t="s">
        <v>664</v>
      </c>
      <c r="G147" s="280" t="s">
        <v>673</v>
      </c>
      <c r="H147" s="280" t="s">
        <v>673</v>
      </c>
      <c r="I147" s="280" t="s">
        <v>1090</v>
      </c>
      <c r="J147" s="280">
        <v>0</v>
      </c>
      <c r="K147" s="372"/>
    </row>
    <row r="148" spans="1:11" x14ac:dyDescent="0.3">
      <c r="A148" s="281" t="s">
        <v>1767</v>
      </c>
      <c r="B148" s="281" t="s">
        <v>4</v>
      </c>
      <c r="C148" s="281" t="s">
        <v>1768</v>
      </c>
      <c r="D148" s="281" t="s">
        <v>1770</v>
      </c>
      <c r="E148" s="281" t="s">
        <v>910</v>
      </c>
      <c r="F148" s="281" t="s">
        <v>664</v>
      </c>
      <c r="G148" s="281" t="s">
        <v>673</v>
      </c>
      <c r="H148" s="281" t="s">
        <v>673</v>
      </c>
      <c r="I148" s="281" t="s">
        <v>1090</v>
      </c>
      <c r="J148" s="281">
        <v>0.20067499999999999</v>
      </c>
      <c r="K148" s="372"/>
    </row>
    <row r="149" spans="1:11" x14ac:dyDescent="0.3">
      <c r="A149" s="280" t="s">
        <v>1767</v>
      </c>
      <c r="B149" s="280" t="s">
        <v>4</v>
      </c>
      <c r="C149" s="280" t="s">
        <v>1768</v>
      </c>
      <c r="D149" s="280" t="s">
        <v>1772</v>
      </c>
      <c r="E149" s="280" t="s">
        <v>3020</v>
      </c>
      <c r="F149" s="280" t="s">
        <v>664</v>
      </c>
      <c r="G149" s="280" t="s">
        <v>673</v>
      </c>
      <c r="H149" s="280" t="s">
        <v>673</v>
      </c>
      <c r="I149" s="280" t="s">
        <v>1090</v>
      </c>
      <c r="J149" s="280">
        <v>-34.195886113999997</v>
      </c>
      <c r="K149" s="372"/>
    </row>
    <row r="150" spans="1:11" x14ac:dyDescent="0.3">
      <c r="A150" s="281" t="s">
        <v>1767</v>
      </c>
      <c r="B150" s="281" t="s">
        <v>4</v>
      </c>
      <c r="C150" s="281" t="s">
        <v>1768</v>
      </c>
      <c r="D150" s="281" t="s">
        <v>1772</v>
      </c>
      <c r="E150" s="281" t="s">
        <v>976</v>
      </c>
      <c r="F150" s="281" t="s">
        <v>663</v>
      </c>
      <c r="G150" s="281" t="s">
        <v>663</v>
      </c>
      <c r="H150" s="281" t="s">
        <v>1779</v>
      </c>
      <c r="I150" s="281" t="s">
        <v>1090</v>
      </c>
      <c r="J150" s="281">
        <v>23.332061843000002</v>
      </c>
      <c r="K150" s="372"/>
    </row>
    <row r="151" spans="1:11" x14ac:dyDescent="0.3">
      <c r="A151" s="280" t="s">
        <v>1767</v>
      </c>
      <c r="B151" s="280" t="s">
        <v>4</v>
      </c>
      <c r="C151" s="280" t="s">
        <v>1768</v>
      </c>
      <c r="D151" s="280" t="s">
        <v>1772</v>
      </c>
      <c r="E151" s="280" t="s">
        <v>1068</v>
      </c>
      <c r="F151" s="280" t="s">
        <v>663</v>
      </c>
      <c r="G151" s="280" t="s">
        <v>663</v>
      </c>
      <c r="H151" s="280" t="s">
        <v>1779</v>
      </c>
      <c r="I151" s="280" t="s">
        <v>1090</v>
      </c>
      <c r="J151" s="280">
        <v>1.5029999999999999</v>
      </c>
      <c r="K151" s="372"/>
    </row>
    <row r="152" spans="1:11" x14ac:dyDescent="0.3">
      <c r="A152" s="281" t="s">
        <v>1767</v>
      </c>
      <c r="B152" s="281" t="s">
        <v>4</v>
      </c>
      <c r="C152" s="281" t="s">
        <v>1768</v>
      </c>
      <c r="D152" s="281" t="s">
        <v>1772</v>
      </c>
      <c r="E152" s="281" t="s">
        <v>985</v>
      </c>
      <c r="F152" s="281" t="s">
        <v>663</v>
      </c>
      <c r="G152" s="281" t="s">
        <v>663</v>
      </c>
      <c r="H152" s="281" t="s">
        <v>1779</v>
      </c>
      <c r="I152" s="281" t="s">
        <v>1090</v>
      </c>
      <c r="J152" s="281">
        <v>1.546875</v>
      </c>
      <c r="K152" s="372"/>
    </row>
    <row r="153" spans="1:11" x14ac:dyDescent="0.3">
      <c r="A153" s="280" t="s">
        <v>1767</v>
      </c>
      <c r="B153" s="280" t="s">
        <v>4</v>
      </c>
      <c r="C153" s="280" t="s">
        <v>1768</v>
      </c>
      <c r="D153" s="280" t="s">
        <v>1772</v>
      </c>
      <c r="E153" s="280" t="s">
        <v>987</v>
      </c>
      <c r="F153" s="280" t="s">
        <v>663</v>
      </c>
      <c r="G153" s="280" t="s">
        <v>663</v>
      </c>
      <c r="H153" s="280" t="s">
        <v>1779</v>
      </c>
      <c r="I153" s="280" t="s">
        <v>1090</v>
      </c>
      <c r="J153" s="280">
        <v>0</v>
      </c>
      <c r="K153" s="372"/>
    </row>
    <row r="154" spans="1:11" x14ac:dyDescent="0.3">
      <c r="A154" s="281" t="s">
        <v>1767</v>
      </c>
      <c r="B154" s="281" t="s">
        <v>4</v>
      </c>
      <c r="C154" s="281" t="s">
        <v>1768</v>
      </c>
      <c r="D154" s="281" t="s">
        <v>1772</v>
      </c>
      <c r="E154" s="281" t="s">
        <v>910</v>
      </c>
      <c r="F154" s="281" t="s">
        <v>663</v>
      </c>
      <c r="G154" s="281" t="s">
        <v>663</v>
      </c>
      <c r="H154" s="281" t="s">
        <v>1779</v>
      </c>
      <c r="I154" s="281" t="s">
        <v>1090</v>
      </c>
      <c r="J154" s="281">
        <v>0</v>
      </c>
      <c r="K154" s="372"/>
    </row>
    <row r="155" spans="1:11" x14ac:dyDescent="0.3">
      <c r="A155" s="280" t="s">
        <v>1767</v>
      </c>
      <c r="B155" s="280" t="s">
        <v>4</v>
      </c>
      <c r="C155" s="280" t="s">
        <v>1768</v>
      </c>
      <c r="D155" s="280" t="s">
        <v>1772</v>
      </c>
      <c r="E155" s="280" t="s">
        <v>991</v>
      </c>
      <c r="F155" s="280" t="s">
        <v>663</v>
      </c>
      <c r="G155" s="280" t="s">
        <v>663</v>
      </c>
      <c r="H155" s="280" t="s">
        <v>1779</v>
      </c>
      <c r="I155" s="280" t="s">
        <v>1090</v>
      </c>
      <c r="J155" s="280">
        <v>0</v>
      </c>
      <c r="K155" s="372"/>
    </row>
    <row r="156" spans="1:11" x14ac:dyDescent="0.3">
      <c r="A156" s="281" t="s">
        <v>1767</v>
      </c>
      <c r="B156" s="281" t="s">
        <v>4</v>
      </c>
      <c r="C156" s="281" t="s">
        <v>1768</v>
      </c>
      <c r="D156" s="281" t="s">
        <v>1772</v>
      </c>
      <c r="E156" s="281" t="s">
        <v>1141</v>
      </c>
      <c r="F156" s="281" t="s">
        <v>663</v>
      </c>
      <c r="G156" s="281" t="s">
        <v>663</v>
      </c>
      <c r="H156" s="281" t="s">
        <v>1779</v>
      </c>
      <c r="I156" s="281" t="s">
        <v>1090</v>
      </c>
      <c r="J156" s="281">
        <v>0</v>
      </c>
      <c r="K156" s="372"/>
    </row>
    <row r="157" spans="1:11" x14ac:dyDescent="0.3">
      <c r="A157" s="280" t="s">
        <v>1767</v>
      </c>
      <c r="B157" s="280" t="s">
        <v>4</v>
      </c>
      <c r="C157" s="280" t="s">
        <v>1768</v>
      </c>
      <c r="D157" s="280" t="s">
        <v>1772</v>
      </c>
      <c r="E157" s="280" t="s">
        <v>1142</v>
      </c>
      <c r="F157" s="280" t="s">
        <v>663</v>
      </c>
      <c r="G157" s="280" t="s">
        <v>663</v>
      </c>
      <c r="H157" s="280" t="s">
        <v>1779</v>
      </c>
      <c r="I157" s="280" t="s">
        <v>1090</v>
      </c>
      <c r="J157" s="280">
        <v>0</v>
      </c>
      <c r="K157" s="372"/>
    </row>
    <row r="158" spans="1:11" x14ac:dyDescent="0.3">
      <c r="A158" s="281" t="s">
        <v>1767</v>
      </c>
      <c r="B158" s="281" t="s">
        <v>4</v>
      </c>
      <c r="C158" s="281" t="s">
        <v>1768</v>
      </c>
      <c r="D158" s="281" t="s">
        <v>1772</v>
      </c>
      <c r="E158" s="281" t="s">
        <v>993</v>
      </c>
      <c r="F158" s="281" t="s">
        <v>663</v>
      </c>
      <c r="G158" s="281" t="s">
        <v>663</v>
      </c>
      <c r="H158" s="281" t="s">
        <v>1779</v>
      </c>
      <c r="I158" s="281" t="s">
        <v>1090</v>
      </c>
      <c r="J158" s="281">
        <v>0</v>
      </c>
      <c r="K158" s="372"/>
    </row>
    <row r="159" spans="1:11" x14ac:dyDescent="0.3">
      <c r="A159" s="280" t="s">
        <v>1767</v>
      </c>
      <c r="B159" s="280" t="s">
        <v>4</v>
      </c>
      <c r="C159" s="280" t="s">
        <v>1768</v>
      </c>
      <c r="D159" s="280" t="s">
        <v>1772</v>
      </c>
      <c r="E159" s="280" t="s">
        <v>995</v>
      </c>
      <c r="F159" s="280" t="s">
        <v>663</v>
      </c>
      <c r="G159" s="280" t="s">
        <v>663</v>
      </c>
      <c r="H159" s="280" t="s">
        <v>1779</v>
      </c>
      <c r="I159" s="280" t="s">
        <v>1090</v>
      </c>
      <c r="J159" s="280">
        <v>0</v>
      </c>
      <c r="K159" s="372"/>
    </row>
    <row r="160" spans="1:11" x14ac:dyDescent="0.3">
      <c r="A160" s="281" t="s">
        <v>1767</v>
      </c>
      <c r="B160" s="281" t="s">
        <v>4</v>
      </c>
      <c r="C160" s="281" t="s">
        <v>1768</v>
      </c>
      <c r="D160" s="281" t="s">
        <v>1772</v>
      </c>
      <c r="E160" s="281" t="s">
        <v>997</v>
      </c>
      <c r="F160" s="281" t="s">
        <v>663</v>
      </c>
      <c r="G160" s="281" t="s">
        <v>663</v>
      </c>
      <c r="H160" s="281" t="s">
        <v>1779</v>
      </c>
      <c r="I160" s="281" t="s">
        <v>1090</v>
      </c>
      <c r="J160" s="281">
        <v>4.6676913410000012</v>
      </c>
      <c r="K160" s="372"/>
    </row>
    <row r="161" spans="1:13" x14ac:dyDescent="0.3">
      <c r="A161" s="280" t="s">
        <v>1767</v>
      </c>
      <c r="B161" s="280" t="s">
        <v>4</v>
      </c>
      <c r="C161" s="280" t="s">
        <v>1768</v>
      </c>
      <c r="D161" s="280" t="s">
        <v>1780</v>
      </c>
      <c r="E161" s="280" t="s">
        <v>1000</v>
      </c>
      <c r="F161" s="280" t="s">
        <v>664</v>
      </c>
      <c r="G161" s="280" t="s">
        <v>673</v>
      </c>
      <c r="H161" s="280" t="s">
        <v>673</v>
      </c>
      <c r="I161" s="280" t="s">
        <v>1090</v>
      </c>
      <c r="J161" s="280">
        <v>0.252</v>
      </c>
      <c r="K161" s="372"/>
    </row>
    <row r="162" spans="1:13" x14ac:dyDescent="0.3">
      <c r="A162" s="281" t="s">
        <v>1767</v>
      </c>
      <c r="B162" s="281" t="s">
        <v>4</v>
      </c>
      <c r="C162" s="281" t="s">
        <v>1768</v>
      </c>
      <c r="D162" s="281" t="s">
        <v>1788</v>
      </c>
      <c r="E162" s="281" t="s">
        <v>1003</v>
      </c>
      <c r="F162" s="281" t="s">
        <v>664</v>
      </c>
      <c r="G162" s="281" t="s">
        <v>673</v>
      </c>
      <c r="H162" s="281" t="s">
        <v>673</v>
      </c>
      <c r="I162" s="281" t="s">
        <v>1090</v>
      </c>
      <c r="J162" s="281">
        <v>0</v>
      </c>
      <c r="K162" s="372"/>
      <c r="M162" s="22">
        <f>262.39+51.19+6.21</f>
        <v>319.78999999999996</v>
      </c>
    </row>
    <row r="163" spans="1:13" x14ac:dyDescent="0.3">
      <c r="A163" s="280" t="s">
        <v>1767</v>
      </c>
      <c r="B163" s="280" t="s">
        <v>4</v>
      </c>
      <c r="C163" s="280" t="s">
        <v>1768</v>
      </c>
      <c r="D163" s="280" t="s">
        <v>1788</v>
      </c>
      <c r="E163" s="280" t="s">
        <v>1005</v>
      </c>
      <c r="F163" s="280" t="s">
        <v>664</v>
      </c>
      <c r="G163" s="280" t="s">
        <v>673</v>
      </c>
      <c r="H163" s="280" t="s">
        <v>673</v>
      </c>
      <c r="I163" s="280" t="s">
        <v>1090</v>
      </c>
      <c r="J163" s="280">
        <v>0</v>
      </c>
      <c r="K163" s="372"/>
    </row>
    <row r="164" spans="1:13" x14ac:dyDescent="0.3">
      <c r="A164" s="281" t="s">
        <v>1767</v>
      </c>
      <c r="B164" s="281" t="s">
        <v>4</v>
      </c>
      <c r="C164" s="281" t="s">
        <v>1768</v>
      </c>
      <c r="D164" s="281" t="s">
        <v>1778</v>
      </c>
      <c r="E164" s="281" t="s">
        <v>1008</v>
      </c>
      <c r="F164" s="281" t="s">
        <v>663</v>
      </c>
      <c r="G164" s="281" t="s">
        <v>663</v>
      </c>
      <c r="H164" s="281" t="s">
        <v>1779</v>
      </c>
      <c r="I164" s="281" t="s">
        <v>1090</v>
      </c>
      <c r="J164" s="281">
        <v>1.7414153000000002E-2</v>
      </c>
      <c r="K164" s="372"/>
    </row>
    <row r="165" spans="1:13" x14ac:dyDescent="0.3">
      <c r="A165" s="280" t="s">
        <v>1767</v>
      </c>
      <c r="B165" s="280" t="s">
        <v>4</v>
      </c>
      <c r="C165" s="280" t="s">
        <v>1768</v>
      </c>
      <c r="D165" s="280" t="s">
        <v>1774</v>
      </c>
      <c r="E165" s="280" t="s">
        <v>1011</v>
      </c>
      <c r="F165" s="280" t="s">
        <v>663</v>
      </c>
      <c r="G165" s="280" t="s">
        <v>663</v>
      </c>
      <c r="H165" s="280" t="s">
        <v>1779</v>
      </c>
      <c r="I165" s="280" t="s">
        <v>1090</v>
      </c>
      <c r="J165" s="280">
        <v>3.4466800000000001E-3</v>
      </c>
      <c r="K165" s="372"/>
    </row>
    <row r="166" spans="1:13" x14ac:dyDescent="0.3">
      <c r="A166" s="281" t="s">
        <v>1767</v>
      </c>
      <c r="B166" s="281" t="s">
        <v>4</v>
      </c>
      <c r="C166" s="281" t="s">
        <v>1768</v>
      </c>
      <c r="D166" s="281" t="s">
        <v>1775</v>
      </c>
      <c r="E166" s="281" t="s">
        <v>1069</v>
      </c>
      <c r="F166" s="281" t="s">
        <v>663</v>
      </c>
      <c r="G166" s="281" t="s">
        <v>663</v>
      </c>
      <c r="H166" s="281" t="s">
        <v>1779</v>
      </c>
      <c r="I166" s="281" t="s">
        <v>1090</v>
      </c>
      <c r="J166" s="281">
        <v>20.937395257999999</v>
      </c>
      <c r="K166" s="372"/>
    </row>
    <row r="167" spans="1:13" x14ac:dyDescent="0.3">
      <c r="A167" s="280" t="s">
        <v>1767</v>
      </c>
      <c r="B167" s="280" t="s">
        <v>4</v>
      </c>
      <c r="C167" s="280" t="s">
        <v>1768</v>
      </c>
      <c r="D167" s="280" t="s">
        <v>3011</v>
      </c>
      <c r="E167" s="280" t="s">
        <v>2930</v>
      </c>
      <c r="F167" s="280" t="s">
        <v>664</v>
      </c>
      <c r="G167" s="280" t="s">
        <v>673</v>
      </c>
      <c r="H167" s="280" t="s">
        <v>673</v>
      </c>
      <c r="I167" s="280" t="s">
        <v>1090</v>
      </c>
      <c r="J167" s="280">
        <v>0</v>
      </c>
      <c r="K167" s="372"/>
    </row>
    <row r="168" spans="1:13" x14ac:dyDescent="0.3">
      <c r="A168" s="281" t="s">
        <v>1767</v>
      </c>
      <c r="B168" s="281" t="s">
        <v>4</v>
      </c>
      <c r="C168" s="281" t="s">
        <v>1768</v>
      </c>
      <c r="D168" s="281" t="s">
        <v>1781</v>
      </c>
      <c r="E168" s="281" t="s">
        <v>2931</v>
      </c>
      <c r="F168" s="281" t="s">
        <v>664</v>
      </c>
      <c r="G168" s="281" t="s">
        <v>673</v>
      </c>
      <c r="H168" s="281" t="s">
        <v>673</v>
      </c>
      <c r="I168" s="281" t="s">
        <v>1090</v>
      </c>
      <c r="J168" s="281">
        <v>1.081168025</v>
      </c>
      <c r="K168" s="372"/>
    </row>
    <row r="169" spans="1:13" x14ac:dyDescent="0.3">
      <c r="A169" s="281" t="s">
        <v>1767</v>
      </c>
      <c r="B169" s="281" t="s">
        <v>4</v>
      </c>
      <c r="C169" s="281" t="s">
        <v>1768</v>
      </c>
      <c r="D169" s="281" t="s">
        <v>3700</v>
      </c>
      <c r="E169" s="281" t="s">
        <v>3701</v>
      </c>
      <c r="F169" s="281" t="s">
        <v>664</v>
      </c>
      <c r="G169" s="281" t="s">
        <v>673</v>
      </c>
      <c r="H169" s="281" t="s">
        <v>673</v>
      </c>
      <c r="I169" s="281" t="s">
        <v>1090</v>
      </c>
      <c r="J169" s="281">
        <v>1.4069853004099999</v>
      </c>
      <c r="K169" s="372"/>
    </row>
    <row r="170" spans="1:13" x14ac:dyDescent="0.3">
      <c r="A170" s="280" t="s">
        <v>1767</v>
      </c>
      <c r="B170" s="280" t="s">
        <v>19</v>
      </c>
      <c r="C170" s="280" t="s">
        <v>1768</v>
      </c>
      <c r="D170" s="280" t="s">
        <v>1769</v>
      </c>
      <c r="E170" s="280" t="s">
        <v>1062</v>
      </c>
      <c r="F170" s="280" t="s">
        <v>664</v>
      </c>
      <c r="G170" s="280" t="s">
        <v>673</v>
      </c>
      <c r="H170" s="280" t="s">
        <v>673</v>
      </c>
      <c r="I170" s="280" t="s">
        <v>1090</v>
      </c>
      <c r="J170" s="280">
        <v>6.1297407379999997</v>
      </c>
      <c r="K170" s="372"/>
      <c r="L170" s="372"/>
    </row>
    <row r="171" spans="1:13" x14ac:dyDescent="0.3">
      <c r="A171" s="281" t="s">
        <v>1767</v>
      </c>
      <c r="B171" s="281" t="s">
        <v>19</v>
      </c>
      <c r="C171" s="281" t="s">
        <v>1768</v>
      </c>
      <c r="D171" s="281" t="s">
        <v>1769</v>
      </c>
      <c r="E171" s="281" t="s">
        <v>910</v>
      </c>
      <c r="F171" s="281" t="s">
        <v>664</v>
      </c>
      <c r="G171" s="281" t="s">
        <v>673</v>
      </c>
      <c r="H171" s="281" t="s">
        <v>673</v>
      </c>
      <c r="I171" s="281" t="s">
        <v>1090</v>
      </c>
      <c r="J171" s="281">
        <v>0</v>
      </c>
      <c r="K171" s="372"/>
      <c r="L171" s="372"/>
    </row>
    <row r="172" spans="1:13" x14ac:dyDescent="0.3">
      <c r="A172" s="280" t="s">
        <v>1767</v>
      </c>
      <c r="B172" s="280" t="s">
        <v>19</v>
      </c>
      <c r="C172" s="280" t="s">
        <v>1768</v>
      </c>
      <c r="D172" s="280" t="s">
        <v>1770</v>
      </c>
      <c r="E172" s="280" t="s">
        <v>1075</v>
      </c>
      <c r="F172" s="280" t="s">
        <v>664</v>
      </c>
      <c r="G172" s="280" t="s">
        <v>673</v>
      </c>
      <c r="H172" s="280" t="s">
        <v>673</v>
      </c>
      <c r="I172" s="280" t="s">
        <v>1090</v>
      </c>
      <c r="J172" s="280">
        <v>10.505325735</v>
      </c>
      <c r="K172" s="372"/>
      <c r="L172" s="372"/>
    </row>
    <row r="173" spans="1:13" x14ac:dyDescent="0.3">
      <c r="A173" s="281" t="s">
        <v>1767</v>
      </c>
      <c r="B173" s="281" t="s">
        <v>19</v>
      </c>
      <c r="C173" s="281" t="s">
        <v>1768</v>
      </c>
      <c r="D173" s="281" t="s">
        <v>1770</v>
      </c>
      <c r="E173" s="281" t="s">
        <v>3016</v>
      </c>
      <c r="F173" s="281" t="s">
        <v>664</v>
      </c>
      <c r="G173" s="281" t="s">
        <v>673</v>
      </c>
      <c r="H173" s="281" t="s">
        <v>673</v>
      </c>
      <c r="I173" s="281" t="s">
        <v>1090</v>
      </c>
      <c r="J173" s="281">
        <v>1.588809988</v>
      </c>
      <c r="K173" s="372"/>
      <c r="L173" s="372"/>
    </row>
    <row r="174" spans="1:13" x14ac:dyDescent="0.3">
      <c r="A174" s="280" t="s">
        <v>1767</v>
      </c>
      <c r="B174" s="280" t="s">
        <v>19</v>
      </c>
      <c r="C174" s="280" t="s">
        <v>1768</v>
      </c>
      <c r="D174" s="280" t="s">
        <v>1770</v>
      </c>
      <c r="E174" s="280" t="s">
        <v>1071</v>
      </c>
      <c r="F174" s="280" t="s">
        <v>664</v>
      </c>
      <c r="G174" s="280" t="s">
        <v>673</v>
      </c>
      <c r="H174" s="280" t="s">
        <v>673</v>
      </c>
      <c r="I174" s="280" t="s">
        <v>1090</v>
      </c>
      <c r="J174" s="280">
        <v>6.2252818980000004</v>
      </c>
      <c r="K174" s="372"/>
      <c r="L174" s="372"/>
    </row>
    <row r="175" spans="1:13" x14ac:dyDescent="0.3">
      <c r="A175" s="281" t="s">
        <v>1767</v>
      </c>
      <c r="B175" s="281" t="s">
        <v>19</v>
      </c>
      <c r="C175" s="281" t="s">
        <v>1768</v>
      </c>
      <c r="D175" s="281" t="s">
        <v>1770</v>
      </c>
      <c r="E175" s="281" t="s">
        <v>3019</v>
      </c>
      <c r="F175" s="281" t="s">
        <v>664</v>
      </c>
      <c r="G175" s="281" t="s">
        <v>673</v>
      </c>
      <c r="H175" s="281" t="s">
        <v>673</v>
      </c>
      <c r="I175" s="281" t="s">
        <v>1090</v>
      </c>
      <c r="J175" s="281">
        <v>5.4367911270000002</v>
      </c>
      <c r="K175" s="372"/>
      <c r="L175" s="372"/>
    </row>
    <row r="176" spans="1:13" x14ac:dyDescent="0.3">
      <c r="A176" s="280" t="s">
        <v>1767</v>
      </c>
      <c r="B176" s="280" t="s">
        <v>19</v>
      </c>
      <c r="C176" s="280" t="s">
        <v>1768</v>
      </c>
      <c r="D176" s="280" t="s">
        <v>1770</v>
      </c>
      <c r="E176" s="280" t="s">
        <v>3018</v>
      </c>
      <c r="F176" s="280" t="s">
        <v>664</v>
      </c>
      <c r="G176" s="280" t="s">
        <v>673</v>
      </c>
      <c r="H176" s="280" t="s">
        <v>673</v>
      </c>
      <c r="I176" s="280" t="s">
        <v>1090</v>
      </c>
      <c r="J176" s="280">
        <v>0.261524217</v>
      </c>
      <c r="K176" s="372"/>
      <c r="L176" s="372"/>
    </row>
    <row r="177" spans="1:12" x14ac:dyDescent="0.3">
      <c r="A177" s="281" t="s">
        <v>1767</v>
      </c>
      <c r="B177" s="281" t="s">
        <v>19</v>
      </c>
      <c r="C177" s="281" t="s">
        <v>1768</v>
      </c>
      <c r="D177" s="281" t="s">
        <v>1770</v>
      </c>
      <c r="E177" s="281" t="s">
        <v>2879</v>
      </c>
      <c r="F177" s="281" t="s">
        <v>664</v>
      </c>
      <c r="G177" s="281" t="s">
        <v>673</v>
      </c>
      <c r="H177" s="281" t="s">
        <v>673</v>
      </c>
      <c r="I177" s="281" t="s">
        <v>1090</v>
      </c>
      <c r="J177" s="281">
        <v>2.9869812499999999</v>
      </c>
      <c r="K177" s="372"/>
      <c r="L177" s="372"/>
    </row>
    <row r="178" spans="1:12" x14ac:dyDescent="0.3">
      <c r="A178" s="280" t="s">
        <v>1767</v>
      </c>
      <c r="B178" s="280" t="s">
        <v>19</v>
      </c>
      <c r="C178" s="280" t="s">
        <v>1768</v>
      </c>
      <c r="D178" s="280" t="s">
        <v>1770</v>
      </c>
      <c r="E178" s="280" t="s">
        <v>3017</v>
      </c>
      <c r="F178" s="280" t="s">
        <v>664</v>
      </c>
      <c r="G178" s="280" t="s">
        <v>673</v>
      </c>
      <c r="H178" s="280" t="s">
        <v>673</v>
      </c>
      <c r="I178" s="280" t="s">
        <v>1090</v>
      </c>
      <c r="J178" s="280">
        <v>1.8222588550000001</v>
      </c>
      <c r="K178" s="372"/>
      <c r="L178" s="372"/>
    </row>
    <row r="179" spans="1:12" x14ac:dyDescent="0.3">
      <c r="A179" s="281" t="s">
        <v>1767</v>
      </c>
      <c r="B179" s="281" t="s">
        <v>19</v>
      </c>
      <c r="C179" s="281" t="s">
        <v>1768</v>
      </c>
      <c r="D179" s="281" t="s">
        <v>1770</v>
      </c>
      <c r="E179" s="281" t="s">
        <v>1135</v>
      </c>
      <c r="F179" s="281" t="s">
        <v>664</v>
      </c>
      <c r="G179" s="281" t="s">
        <v>673</v>
      </c>
      <c r="H179" s="281" t="s">
        <v>673</v>
      </c>
      <c r="I179" s="281" t="s">
        <v>1090</v>
      </c>
      <c r="J179" s="281">
        <v>0</v>
      </c>
      <c r="K179" s="372"/>
      <c r="L179" s="372"/>
    </row>
    <row r="180" spans="1:12" x14ac:dyDescent="0.3">
      <c r="A180" s="280" t="s">
        <v>1767</v>
      </c>
      <c r="B180" s="280" t="s">
        <v>19</v>
      </c>
      <c r="C180" s="280" t="s">
        <v>1768</v>
      </c>
      <c r="D180" s="280" t="s">
        <v>1770</v>
      </c>
      <c r="E180" s="280" t="s">
        <v>1074</v>
      </c>
      <c r="F180" s="280" t="s">
        <v>664</v>
      </c>
      <c r="G180" s="280" t="s">
        <v>673</v>
      </c>
      <c r="H180" s="280" t="s">
        <v>673</v>
      </c>
      <c r="I180" s="280" t="s">
        <v>1090</v>
      </c>
      <c r="J180" s="280">
        <v>0</v>
      </c>
      <c r="K180" s="372"/>
      <c r="L180" s="372"/>
    </row>
    <row r="181" spans="1:12" x14ac:dyDescent="0.3">
      <c r="A181" s="281" t="s">
        <v>1767</v>
      </c>
      <c r="B181" s="281" t="s">
        <v>19</v>
      </c>
      <c r="C181" s="281" t="s">
        <v>1768</v>
      </c>
      <c r="D181" s="281" t="s">
        <v>1770</v>
      </c>
      <c r="E181" s="281" t="s">
        <v>1065</v>
      </c>
      <c r="F181" s="281" t="s">
        <v>664</v>
      </c>
      <c r="G181" s="281" t="s">
        <v>673</v>
      </c>
      <c r="H181" s="281" t="s">
        <v>673</v>
      </c>
      <c r="I181" s="281" t="s">
        <v>1090</v>
      </c>
      <c r="J181" s="281">
        <v>0</v>
      </c>
      <c r="K181" s="372"/>
      <c r="L181" s="372"/>
    </row>
    <row r="182" spans="1:12" x14ac:dyDescent="0.3">
      <c r="A182" s="280" t="s">
        <v>1767</v>
      </c>
      <c r="B182" s="280" t="s">
        <v>19</v>
      </c>
      <c r="C182" s="280" t="s">
        <v>1768</v>
      </c>
      <c r="D182" s="280" t="s">
        <v>1770</v>
      </c>
      <c r="E182" s="280" t="s">
        <v>1076</v>
      </c>
      <c r="F182" s="280" t="s">
        <v>664</v>
      </c>
      <c r="G182" s="280" t="s">
        <v>673</v>
      </c>
      <c r="H182" s="280" t="s">
        <v>673</v>
      </c>
      <c r="I182" s="280" t="s">
        <v>1090</v>
      </c>
      <c r="J182" s="280">
        <v>0</v>
      </c>
      <c r="K182" s="372"/>
      <c r="L182" s="372"/>
    </row>
    <row r="183" spans="1:12" x14ac:dyDescent="0.3">
      <c r="A183" s="281" t="s">
        <v>1767</v>
      </c>
      <c r="B183" s="281" t="s">
        <v>19</v>
      </c>
      <c r="C183" s="281" t="s">
        <v>1768</v>
      </c>
      <c r="D183" s="281" t="s">
        <v>1770</v>
      </c>
      <c r="E183" s="281" t="s">
        <v>1136</v>
      </c>
      <c r="F183" s="281" t="s">
        <v>664</v>
      </c>
      <c r="G183" s="281" t="s">
        <v>673</v>
      </c>
      <c r="H183" s="281" t="s">
        <v>673</v>
      </c>
      <c r="I183" s="281" t="s">
        <v>1090</v>
      </c>
      <c r="J183" s="281">
        <v>0</v>
      </c>
      <c r="K183" s="372"/>
      <c r="L183" s="372"/>
    </row>
    <row r="184" spans="1:12" x14ac:dyDescent="0.3">
      <c r="A184" s="280" t="s">
        <v>1767</v>
      </c>
      <c r="B184" s="280" t="s">
        <v>19</v>
      </c>
      <c r="C184" s="280" t="s">
        <v>1768</v>
      </c>
      <c r="D184" s="280" t="s">
        <v>1770</v>
      </c>
      <c r="E184" s="280" t="s">
        <v>1077</v>
      </c>
      <c r="F184" s="280" t="s">
        <v>664</v>
      </c>
      <c r="G184" s="280" t="s">
        <v>673</v>
      </c>
      <c r="H184" s="280" t="s">
        <v>673</v>
      </c>
      <c r="I184" s="280" t="s">
        <v>1090</v>
      </c>
      <c r="J184" s="280">
        <v>0</v>
      </c>
      <c r="K184" s="372"/>
      <c r="L184" s="372"/>
    </row>
    <row r="185" spans="1:12" x14ac:dyDescent="0.3">
      <c r="A185" s="281" t="s">
        <v>1767</v>
      </c>
      <c r="B185" s="281" t="s">
        <v>19</v>
      </c>
      <c r="C185" s="281" t="s">
        <v>1768</v>
      </c>
      <c r="D185" s="281" t="s">
        <v>1770</v>
      </c>
      <c r="E185" s="281" t="s">
        <v>952</v>
      </c>
      <c r="F185" s="281" t="s">
        <v>664</v>
      </c>
      <c r="G185" s="281" t="s">
        <v>673</v>
      </c>
      <c r="H185" s="281" t="s">
        <v>673</v>
      </c>
      <c r="I185" s="281" t="s">
        <v>1090</v>
      </c>
      <c r="J185" s="281">
        <v>0</v>
      </c>
      <c r="K185" s="372"/>
      <c r="L185" s="372"/>
    </row>
    <row r="186" spans="1:12" x14ac:dyDescent="0.3">
      <c r="A186" s="280" t="s">
        <v>1767</v>
      </c>
      <c r="B186" s="280" t="s">
        <v>19</v>
      </c>
      <c r="C186" s="280" t="s">
        <v>1768</v>
      </c>
      <c r="D186" s="280" t="s">
        <v>1770</v>
      </c>
      <c r="E186" s="280" t="s">
        <v>1138</v>
      </c>
      <c r="F186" s="280" t="s">
        <v>664</v>
      </c>
      <c r="G186" s="280" t="s">
        <v>673</v>
      </c>
      <c r="H186" s="280" t="s">
        <v>673</v>
      </c>
      <c r="I186" s="280" t="s">
        <v>1090</v>
      </c>
      <c r="J186" s="280">
        <v>0</v>
      </c>
      <c r="K186" s="372"/>
      <c r="L186" s="372"/>
    </row>
    <row r="187" spans="1:12" x14ac:dyDescent="0.3">
      <c r="A187" s="281" t="s">
        <v>1767</v>
      </c>
      <c r="B187" s="281" t="s">
        <v>19</v>
      </c>
      <c r="C187" s="281" t="s">
        <v>1768</v>
      </c>
      <c r="D187" s="281" t="s">
        <v>1770</v>
      </c>
      <c r="E187" s="281" t="s">
        <v>1771</v>
      </c>
      <c r="F187" s="281" t="s">
        <v>664</v>
      </c>
      <c r="G187" s="281" t="s">
        <v>673</v>
      </c>
      <c r="H187" s="281" t="s">
        <v>673</v>
      </c>
      <c r="I187" s="281" t="s">
        <v>1090</v>
      </c>
      <c r="J187" s="281">
        <v>1.1397801000000001E-2</v>
      </c>
      <c r="K187" s="372"/>
      <c r="L187" s="372"/>
    </row>
    <row r="188" spans="1:12" x14ac:dyDescent="0.3">
      <c r="A188" s="280" t="s">
        <v>1767</v>
      </c>
      <c r="B188" s="280" t="s">
        <v>19</v>
      </c>
      <c r="C188" s="280" t="s">
        <v>1768</v>
      </c>
      <c r="D188" s="280" t="s">
        <v>1770</v>
      </c>
      <c r="E188" s="280" t="s">
        <v>2880</v>
      </c>
      <c r="F188" s="280" t="s">
        <v>664</v>
      </c>
      <c r="G188" s="280" t="s">
        <v>673</v>
      </c>
      <c r="H188" s="280" t="s">
        <v>673</v>
      </c>
      <c r="I188" s="280" t="s">
        <v>1090</v>
      </c>
      <c r="J188" s="280">
        <v>0</v>
      </c>
      <c r="K188" s="372"/>
      <c r="L188" s="372"/>
    </row>
    <row r="189" spans="1:12" x14ac:dyDescent="0.3">
      <c r="A189" s="281" t="s">
        <v>1767</v>
      </c>
      <c r="B189" s="281" t="s">
        <v>19</v>
      </c>
      <c r="C189" s="281" t="s">
        <v>1768</v>
      </c>
      <c r="D189" s="281" t="s">
        <v>1770</v>
      </c>
      <c r="E189" s="281" t="s">
        <v>2881</v>
      </c>
      <c r="F189" s="281" t="s">
        <v>664</v>
      </c>
      <c r="G189" s="281" t="s">
        <v>673</v>
      </c>
      <c r="H189" s="281" t="s">
        <v>673</v>
      </c>
      <c r="I189" s="281" t="s">
        <v>1090</v>
      </c>
      <c r="J189" s="281">
        <v>0</v>
      </c>
      <c r="K189" s="372"/>
      <c r="L189" s="372"/>
    </row>
    <row r="190" spans="1:12" x14ac:dyDescent="0.3">
      <c r="A190" s="280" t="s">
        <v>1767</v>
      </c>
      <c r="B190" s="280" t="s">
        <v>19</v>
      </c>
      <c r="C190" s="280" t="s">
        <v>1768</v>
      </c>
      <c r="D190" s="280" t="s">
        <v>1770</v>
      </c>
      <c r="E190" s="280" t="s">
        <v>910</v>
      </c>
      <c r="F190" s="280" t="s">
        <v>664</v>
      </c>
      <c r="G190" s="280" t="s">
        <v>673</v>
      </c>
      <c r="H190" s="280" t="s">
        <v>673</v>
      </c>
      <c r="I190" s="280" t="s">
        <v>1090</v>
      </c>
      <c r="J190" s="280">
        <v>3.6352E-5</v>
      </c>
      <c r="K190" s="372"/>
      <c r="L190" s="372"/>
    </row>
    <row r="191" spans="1:12" x14ac:dyDescent="0.3">
      <c r="A191" s="281" t="s">
        <v>1767</v>
      </c>
      <c r="B191" s="281" t="s">
        <v>19</v>
      </c>
      <c r="C191" s="281" t="s">
        <v>1768</v>
      </c>
      <c r="D191" s="281" t="s">
        <v>1772</v>
      </c>
      <c r="E191" s="281" t="s">
        <v>3020</v>
      </c>
      <c r="F191" s="281" t="s">
        <v>664</v>
      </c>
      <c r="G191" s="281" t="s">
        <v>673</v>
      </c>
      <c r="H191" s="281" t="s">
        <v>673</v>
      </c>
      <c r="I191" s="281" t="s">
        <v>1090</v>
      </c>
      <c r="J191" s="281">
        <v>-8.7911404659999999</v>
      </c>
      <c r="K191" s="372"/>
      <c r="L191" s="372"/>
    </row>
    <row r="192" spans="1:12" x14ac:dyDescent="0.3">
      <c r="A192" s="280" t="s">
        <v>1767</v>
      </c>
      <c r="B192" s="280" t="s">
        <v>19</v>
      </c>
      <c r="C192" s="280" t="s">
        <v>1768</v>
      </c>
      <c r="D192" s="280" t="s">
        <v>1772</v>
      </c>
      <c r="E192" s="280" t="s">
        <v>976</v>
      </c>
      <c r="F192" s="280" t="s">
        <v>663</v>
      </c>
      <c r="G192" s="280" t="s">
        <v>663</v>
      </c>
      <c r="H192" s="280" t="s">
        <v>3013</v>
      </c>
      <c r="I192" s="280" t="s">
        <v>1090</v>
      </c>
      <c r="J192" s="280">
        <v>15.001722206</v>
      </c>
      <c r="K192" s="372"/>
      <c r="L192" s="372"/>
    </row>
    <row r="193" spans="1:12" x14ac:dyDescent="0.3">
      <c r="A193" s="281" t="s">
        <v>1767</v>
      </c>
      <c r="B193" s="281" t="s">
        <v>19</v>
      </c>
      <c r="C193" s="281" t="s">
        <v>1768</v>
      </c>
      <c r="D193" s="281" t="s">
        <v>1772</v>
      </c>
      <c r="E193" s="281" t="s">
        <v>1068</v>
      </c>
      <c r="F193" s="281" t="s">
        <v>663</v>
      </c>
      <c r="G193" s="281" t="s">
        <v>663</v>
      </c>
      <c r="H193" s="281" t="s">
        <v>3013</v>
      </c>
      <c r="I193" s="281" t="s">
        <v>1090</v>
      </c>
      <c r="J193" s="281">
        <v>1.0228720680000001</v>
      </c>
      <c r="K193" s="372"/>
      <c r="L193" s="372"/>
    </row>
    <row r="194" spans="1:12" x14ac:dyDescent="0.3">
      <c r="A194" s="280" t="s">
        <v>1767</v>
      </c>
      <c r="B194" s="280" t="s">
        <v>19</v>
      </c>
      <c r="C194" s="280" t="s">
        <v>1768</v>
      </c>
      <c r="D194" s="280" t="s">
        <v>1772</v>
      </c>
      <c r="E194" s="280" t="s">
        <v>985</v>
      </c>
      <c r="F194" s="280" t="s">
        <v>663</v>
      </c>
      <c r="G194" s="280" t="s">
        <v>663</v>
      </c>
      <c r="H194" s="280" t="s">
        <v>3013</v>
      </c>
      <c r="I194" s="280" t="s">
        <v>1090</v>
      </c>
      <c r="J194" s="280">
        <v>3.811495109</v>
      </c>
      <c r="K194" s="372"/>
      <c r="L194" s="372"/>
    </row>
    <row r="195" spans="1:12" x14ac:dyDescent="0.3">
      <c r="A195" s="281" t="s">
        <v>1767</v>
      </c>
      <c r="B195" s="281" t="s">
        <v>19</v>
      </c>
      <c r="C195" s="281" t="s">
        <v>1768</v>
      </c>
      <c r="D195" s="281" t="s">
        <v>1772</v>
      </c>
      <c r="E195" s="281" t="s">
        <v>987</v>
      </c>
      <c r="F195" s="281" t="s">
        <v>663</v>
      </c>
      <c r="G195" s="281" t="s">
        <v>663</v>
      </c>
      <c r="H195" s="281" t="s">
        <v>3013</v>
      </c>
      <c r="I195" s="281" t="s">
        <v>1090</v>
      </c>
      <c r="J195" s="281">
        <v>1.4999999999999999E-2</v>
      </c>
      <c r="K195" s="372"/>
      <c r="L195" s="372"/>
    </row>
    <row r="196" spans="1:12" x14ac:dyDescent="0.3">
      <c r="A196" s="280" t="s">
        <v>1767</v>
      </c>
      <c r="B196" s="280" t="s">
        <v>19</v>
      </c>
      <c r="C196" s="280" t="s">
        <v>1768</v>
      </c>
      <c r="D196" s="280" t="s">
        <v>1772</v>
      </c>
      <c r="E196" s="280" t="s">
        <v>910</v>
      </c>
      <c r="F196" s="280" t="s">
        <v>663</v>
      </c>
      <c r="G196" s="280" t="s">
        <v>663</v>
      </c>
      <c r="H196" s="280" t="s">
        <v>3013</v>
      </c>
      <c r="I196" s="280" t="s">
        <v>1090</v>
      </c>
      <c r="J196" s="280">
        <v>0</v>
      </c>
      <c r="K196" s="372"/>
      <c r="L196" s="372"/>
    </row>
    <row r="197" spans="1:12" x14ac:dyDescent="0.3">
      <c r="A197" s="281" t="s">
        <v>1767</v>
      </c>
      <c r="B197" s="281" t="s">
        <v>19</v>
      </c>
      <c r="C197" s="281" t="s">
        <v>1768</v>
      </c>
      <c r="D197" s="281" t="s">
        <v>1772</v>
      </c>
      <c r="E197" s="281" t="s">
        <v>991</v>
      </c>
      <c r="F197" s="281" t="s">
        <v>663</v>
      </c>
      <c r="G197" s="281" t="s">
        <v>663</v>
      </c>
      <c r="H197" s="281" t="s">
        <v>3013</v>
      </c>
      <c r="I197" s="281" t="s">
        <v>1090</v>
      </c>
      <c r="J197" s="281">
        <v>0</v>
      </c>
      <c r="K197" s="372"/>
      <c r="L197" s="372"/>
    </row>
    <row r="198" spans="1:12" x14ac:dyDescent="0.3">
      <c r="A198" s="280" t="s">
        <v>1767</v>
      </c>
      <c r="B198" s="280" t="s">
        <v>19</v>
      </c>
      <c r="C198" s="280" t="s">
        <v>1768</v>
      </c>
      <c r="D198" s="280" t="s">
        <v>1772</v>
      </c>
      <c r="E198" s="280" t="s">
        <v>1141</v>
      </c>
      <c r="F198" s="280" t="s">
        <v>663</v>
      </c>
      <c r="G198" s="280" t="s">
        <v>663</v>
      </c>
      <c r="H198" s="280" t="s">
        <v>3013</v>
      </c>
      <c r="I198" s="280" t="s">
        <v>1090</v>
      </c>
      <c r="J198" s="280">
        <v>0</v>
      </c>
      <c r="K198" s="372"/>
      <c r="L198" s="372"/>
    </row>
    <row r="199" spans="1:12" x14ac:dyDescent="0.3">
      <c r="A199" s="281" t="s">
        <v>1767</v>
      </c>
      <c r="B199" s="281" t="s">
        <v>19</v>
      </c>
      <c r="C199" s="281" t="s">
        <v>1768</v>
      </c>
      <c r="D199" s="281" t="s">
        <v>1772</v>
      </c>
      <c r="E199" s="281" t="s">
        <v>1142</v>
      </c>
      <c r="F199" s="281" t="s">
        <v>663</v>
      </c>
      <c r="G199" s="281" t="s">
        <v>663</v>
      </c>
      <c r="H199" s="281" t="s">
        <v>3013</v>
      </c>
      <c r="I199" s="281" t="s">
        <v>1090</v>
      </c>
      <c r="J199" s="281">
        <v>0</v>
      </c>
      <c r="K199" s="372"/>
      <c r="L199" s="372"/>
    </row>
    <row r="200" spans="1:12" x14ac:dyDescent="0.3">
      <c r="A200" s="280" t="s">
        <v>1767</v>
      </c>
      <c r="B200" s="280" t="s">
        <v>19</v>
      </c>
      <c r="C200" s="280" t="s">
        <v>1768</v>
      </c>
      <c r="D200" s="280" t="s">
        <v>1772</v>
      </c>
      <c r="E200" s="280" t="s">
        <v>993</v>
      </c>
      <c r="F200" s="280" t="s">
        <v>663</v>
      </c>
      <c r="G200" s="280" t="s">
        <v>663</v>
      </c>
      <c r="H200" s="280" t="s">
        <v>3013</v>
      </c>
      <c r="I200" s="280" t="s">
        <v>1090</v>
      </c>
      <c r="J200" s="280">
        <v>0</v>
      </c>
      <c r="K200" s="372"/>
      <c r="L200" s="372"/>
    </row>
    <row r="201" spans="1:12" x14ac:dyDescent="0.3">
      <c r="A201" s="281" t="s">
        <v>1767</v>
      </c>
      <c r="B201" s="281" t="s">
        <v>19</v>
      </c>
      <c r="C201" s="281" t="s">
        <v>1768</v>
      </c>
      <c r="D201" s="281" t="s">
        <v>1772</v>
      </c>
      <c r="E201" s="281" t="s">
        <v>995</v>
      </c>
      <c r="F201" s="281" t="s">
        <v>663</v>
      </c>
      <c r="G201" s="281" t="s">
        <v>663</v>
      </c>
      <c r="H201" s="281" t="s">
        <v>3013</v>
      </c>
      <c r="I201" s="281" t="s">
        <v>1090</v>
      </c>
      <c r="J201" s="281">
        <v>0</v>
      </c>
      <c r="K201" s="372"/>
      <c r="L201" s="372"/>
    </row>
    <row r="202" spans="1:12" x14ac:dyDescent="0.3">
      <c r="A202" s="280" t="s">
        <v>1767</v>
      </c>
      <c r="B202" s="280" t="s">
        <v>19</v>
      </c>
      <c r="C202" s="280" t="s">
        <v>1768</v>
      </c>
      <c r="D202" s="280" t="s">
        <v>1772</v>
      </c>
      <c r="E202" s="280" t="s">
        <v>997</v>
      </c>
      <c r="F202" s="280" t="s">
        <v>663</v>
      </c>
      <c r="G202" s="280" t="s">
        <v>663</v>
      </c>
      <c r="H202" s="280" t="s">
        <v>3013</v>
      </c>
      <c r="I202" s="280" t="s">
        <v>1090</v>
      </c>
      <c r="J202" s="280">
        <v>3.8141185700000002</v>
      </c>
      <c r="K202" s="372"/>
      <c r="L202" s="372"/>
    </row>
    <row r="203" spans="1:12" x14ac:dyDescent="0.3">
      <c r="A203" s="281" t="s">
        <v>1767</v>
      </c>
      <c r="B203" s="281" t="s">
        <v>19</v>
      </c>
      <c r="C203" s="281" t="s">
        <v>1768</v>
      </c>
      <c r="D203" s="281" t="s">
        <v>1780</v>
      </c>
      <c r="E203" s="281" t="s">
        <v>1000</v>
      </c>
      <c r="F203" s="281" t="s">
        <v>664</v>
      </c>
      <c r="G203" s="281" t="s">
        <v>673</v>
      </c>
      <c r="H203" s="281" t="s">
        <v>673</v>
      </c>
      <c r="I203" s="281" t="s">
        <v>1090</v>
      </c>
      <c r="J203" s="281">
        <v>0</v>
      </c>
      <c r="K203" s="372"/>
      <c r="L203" s="372"/>
    </row>
    <row r="204" spans="1:12" x14ac:dyDescent="0.3">
      <c r="A204" s="280" t="s">
        <v>1767</v>
      </c>
      <c r="B204" s="280" t="s">
        <v>19</v>
      </c>
      <c r="C204" s="280" t="s">
        <v>1768</v>
      </c>
      <c r="D204" s="280" t="s">
        <v>1788</v>
      </c>
      <c r="E204" s="280" t="s">
        <v>1003</v>
      </c>
      <c r="F204" s="280" t="s">
        <v>664</v>
      </c>
      <c r="G204" s="280" t="s">
        <v>673</v>
      </c>
      <c r="H204" s="280" t="s">
        <v>673</v>
      </c>
      <c r="I204" s="280" t="s">
        <v>1090</v>
      </c>
      <c r="J204" s="280">
        <v>0</v>
      </c>
      <c r="K204" s="372"/>
      <c r="L204" s="372"/>
    </row>
    <row r="205" spans="1:12" x14ac:dyDescent="0.3">
      <c r="A205" s="281" t="s">
        <v>1767</v>
      </c>
      <c r="B205" s="281" t="s">
        <v>19</v>
      </c>
      <c r="C205" s="281" t="s">
        <v>1768</v>
      </c>
      <c r="D205" s="281" t="s">
        <v>1788</v>
      </c>
      <c r="E205" s="281" t="s">
        <v>1005</v>
      </c>
      <c r="F205" s="281" t="s">
        <v>664</v>
      </c>
      <c r="G205" s="281" t="s">
        <v>673</v>
      </c>
      <c r="H205" s="281" t="s">
        <v>673</v>
      </c>
      <c r="I205" s="281" t="s">
        <v>1090</v>
      </c>
      <c r="J205" s="281">
        <v>0</v>
      </c>
      <c r="K205" s="372"/>
      <c r="L205" s="372"/>
    </row>
    <row r="206" spans="1:12" x14ac:dyDescent="0.3">
      <c r="A206" s="280" t="s">
        <v>1767</v>
      </c>
      <c r="B206" s="280" t="s">
        <v>19</v>
      </c>
      <c r="C206" s="280" t="s">
        <v>1768</v>
      </c>
      <c r="D206" s="280" t="s">
        <v>1778</v>
      </c>
      <c r="E206" s="280" t="s">
        <v>1008</v>
      </c>
      <c r="F206" s="280" t="s">
        <v>663</v>
      </c>
      <c r="G206" s="280" t="s">
        <v>663</v>
      </c>
      <c r="H206" s="280" t="s">
        <v>3013</v>
      </c>
      <c r="I206" s="280" t="s">
        <v>1090</v>
      </c>
      <c r="J206" s="280">
        <v>1.6131854000000001E-2</v>
      </c>
      <c r="K206" s="372"/>
      <c r="L206" s="372"/>
    </row>
    <row r="207" spans="1:12" x14ac:dyDescent="0.3">
      <c r="A207" s="281" t="s">
        <v>1767</v>
      </c>
      <c r="B207" s="281" t="s">
        <v>19</v>
      </c>
      <c r="C207" s="281" t="s">
        <v>1768</v>
      </c>
      <c r="D207" s="281" t="s">
        <v>1774</v>
      </c>
      <c r="E207" s="281" t="s">
        <v>1011</v>
      </c>
      <c r="F207" s="281" t="s">
        <v>663</v>
      </c>
      <c r="G207" s="281" t="s">
        <v>663</v>
      </c>
      <c r="H207" s="281" t="s">
        <v>3013</v>
      </c>
      <c r="I207" s="281" t="s">
        <v>1090</v>
      </c>
      <c r="J207" s="281">
        <v>8.7061599999999995E-4</v>
      </c>
      <c r="K207" s="372"/>
      <c r="L207" s="372"/>
    </row>
    <row r="208" spans="1:12" x14ac:dyDescent="0.3">
      <c r="A208" s="280" t="s">
        <v>1767</v>
      </c>
      <c r="B208" s="280" t="s">
        <v>19</v>
      </c>
      <c r="C208" s="280" t="s">
        <v>1768</v>
      </c>
      <c r="D208" s="280" t="s">
        <v>1775</v>
      </c>
      <c r="E208" s="280" t="s">
        <v>1069</v>
      </c>
      <c r="F208" s="280" t="s">
        <v>663</v>
      </c>
      <c r="G208" s="280" t="s">
        <v>663</v>
      </c>
      <c r="H208" s="280" t="s">
        <v>3013</v>
      </c>
      <c r="I208" s="280" t="s">
        <v>1090</v>
      </c>
      <c r="J208" s="280">
        <v>1.4289795919999999</v>
      </c>
      <c r="K208" s="372"/>
      <c r="L208" s="372"/>
    </row>
    <row r="209" spans="1:12" x14ac:dyDescent="0.3">
      <c r="A209" s="281" t="s">
        <v>1767</v>
      </c>
      <c r="B209" s="281" t="s">
        <v>19</v>
      </c>
      <c r="C209" s="281" t="s">
        <v>1768</v>
      </c>
      <c r="D209" s="281" t="s">
        <v>3011</v>
      </c>
      <c r="E209" s="281" t="s">
        <v>2930</v>
      </c>
      <c r="F209" s="281" t="s">
        <v>664</v>
      </c>
      <c r="G209" s="281" t="s">
        <v>673</v>
      </c>
      <c r="H209" s="281" t="s">
        <v>673</v>
      </c>
      <c r="I209" s="281" t="s">
        <v>1090</v>
      </c>
      <c r="J209" s="281">
        <v>0</v>
      </c>
      <c r="K209" s="372"/>
      <c r="L209" s="372"/>
    </row>
    <row r="210" spans="1:12" x14ac:dyDescent="0.3">
      <c r="A210" s="280" t="s">
        <v>1767</v>
      </c>
      <c r="B210" s="280" t="s">
        <v>19</v>
      </c>
      <c r="C210" s="280" t="s">
        <v>1768</v>
      </c>
      <c r="D210" s="280" t="s">
        <v>1781</v>
      </c>
      <c r="E210" s="280" t="s">
        <v>2931</v>
      </c>
      <c r="F210" s="280" t="s">
        <v>664</v>
      </c>
      <c r="G210" s="280" t="s">
        <v>673</v>
      </c>
      <c r="H210" s="280" t="s">
        <v>673</v>
      </c>
      <c r="I210" s="280" t="s">
        <v>1090</v>
      </c>
      <c r="J210" s="280">
        <v>0.22385812499999999</v>
      </c>
      <c r="K210" s="372"/>
      <c r="L210" s="372"/>
    </row>
    <row r="211" spans="1:12" x14ac:dyDescent="0.3">
      <c r="A211" s="281" t="s">
        <v>1767</v>
      </c>
      <c r="B211" s="281" t="s">
        <v>14</v>
      </c>
      <c r="C211" s="281" t="s">
        <v>1768</v>
      </c>
      <c r="D211" s="281" t="s">
        <v>1769</v>
      </c>
      <c r="E211" s="281" t="s">
        <v>1062</v>
      </c>
      <c r="F211" s="281" t="s">
        <v>664</v>
      </c>
      <c r="G211" s="281" t="s">
        <v>673</v>
      </c>
      <c r="H211" s="281" t="s">
        <v>673</v>
      </c>
      <c r="I211" s="281" t="s">
        <v>1090</v>
      </c>
      <c r="J211" s="281">
        <v>2.0894553290000002</v>
      </c>
      <c r="K211" s="372"/>
      <c r="L211" s="372"/>
    </row>
    <row r="212" spans="1:12" x14ac:dyDescent="0.3">
      <c r="A212" s="280" t="s">
        <v>1767</v>
      </c>
      <c r="B212" s="280" t="s">
        <v>14</v>
      </c>
      <c r="C212" s="280" t="s">
        <v>1768</v>
      </c>
      <c r="D212" s="280" t="s">
        <v>1769</v>
      </c>
      <c r="E212" s="280" t="s">
        <v>910</v>
      </c>
      <c r="F212" s="280" t="s">
        <v>664</v>
      </c>
      <c r="G212" s="280" t="s">
        <v>673</v>
      </c>
      <c r="H212" s="280" t="s">
        <v>673</v>
      </c>
      <c r="I212" s="280" t="s">
        <v>1090</v>
      </c>
      <c r="J212" s="280">
        <v>0</v>
      </c>
      <c r="K212" s="372"/>
      <c r="L212" s="372"/>
    </row>
    <row r="213" spans="1:12" x14ac:dyDescent="0.3">
      <c r="A213" s="281" t="s">
        <v>1767</v>
      </c>
      <c r="B213" s="281" t="s">
        <v>14</v>
      </c>
      <c r="C213" s="281" t="s">
        <v>1768</v>
      </c>
      <c r="D213" s="281" t="s">
        <v>1770</v>
      </c>
      <c r="E213" s="281" t="s">
        <v>1075</v>
      </c>
      <c r="F213" s="281" t="s">
        <v>664</v>
      </c>
      <c r="G213" s="281" t="s">
        <v>673</v>
      </c>
      <c r="H213" s="281" t="s">
        <v>673</v>
      </c>
      <c r="I213" s="281" t="s">
        <v>1090</v>
      </c>
      <c r="J213" s="281">
        <v>0.19557978400000001</v>
      </c>
      <c r="K213" s="372"/>
      <c r="L213" s="372"/>
    </row>
    <row r="214" spans="1:12" x14ac:dyDescent="0.3">
      <c r="A214" s="280" t="s">
        <v>1767</v>
      </c>
      <c r="B214" s="280" t="s">
        <v>14</v>
      </c>
      <c r="C214" s="280" t="s">
        <v>1768</v>
      </c>
      <c r="D214" s="280" t="s">
        <v>1770</v>
      </c>
      <c r="E214" s="280" t="s">
        <v>3016</v>
      </c>
      <c r="F214" s="280" t="s">
        <v>664</v>
      </c>
      <c r="G214" s="280" t="s">
        <v>673</v>
      </c>
      <c r="H214" s="280" t="s">
        <v>673</v>
      </c>
      <c r="I214" s="280" t="s">
        <v>1090</v>
      </c>
      <c r="J214" s="280">
        <v>1.038845579</v>
      </c>
      <c r="K214" s="372"/>
      <c r="L214" s="372"/>
    </row>
    <row r="215" spans="1:12" x14ac:dyDescent="0.3">
      <c r="A215" s="281" t="s">
        <v>1767</v>
      </c>
      <c r="B215" s="281" t="s">
        <v>14</v>
      </c>
      <c r="C215" s="281" t="s">
        <v>1768</v>
      </c>
      <c r="D215" s="281" t="s">
        <v>1770</v>
      </c>
      <c r="E215" s="281" t="s">
        <v>1071</v>
      </c>
      <c r="F215" s="281" t="s">
        <v>664</v>
      </c>
      <c r="G215" s="281" t="s">
        <v>673</v>
      </c>
      <c r="H215" s="281" t="s">
        <v>673</v>
      </c>
      <c r="I215" s="281" t="s">
        <v>1090</v>
      </c>
      <c r="J215" s="281">
        <v>0.38691664999999997</v>
      </c>
      <c r="K215" s="372"/>
      <c r="L215" s="372"/>
    </row>
    <row r="216" spans="1:12" x14ac:dyDescent="0.3">
      <c r="A216" s="280" t="s">
        <v>1767</v>
      </c>
      <c r="B216" s="280" t="s">
        <v>14</v>
      </c>
      <c r="C216" s="280" t="s">
        <v>1768</v>
      </c>
      <c r="D216" s="280" t="s">
        <v>1770</v>
      </c>
      <c r="E216" s="280" t="s">
        <v>3019</v>
      </c>
      <c r="F216" s="280" t="s">
        <v>664</v>
      </c>
      <c r="G216" s="280" t="s">
        <v>673</v>
      </c>
      <c r="H216" s="280" t="s">
        <v>673</v>
      </c>
      <c r="I216" s="280" t="s">
        <v>1090</v>
      </c>
      <c r="J216" s="280">
        <v>1.9553857370000001</v>
      </c>
      <c r="K216" s="372"/>
      <c r="L216" s="372"/>
    </row>
    <row r="217" spans="1:12" x14ac:dyDescent="0.3">
      <c r="A217" s="281" t="s">
        <v>1767</v>
      </c>
      <c r="B217" s="281" t="s">
        <v>14</v>
      </c>
      <c r="C217" s="281" t="s">
        <v>1768</v>
      </c>
      <c r="D217" s="281" t="s">
        <v>1770</v>
      </c>
      <c r="E217" s="281" t="s">
        <v>3018</v>
      </c>
      <c r="F217" s="281" t="s">
        <v>664</v>
      </c>
      <c r="G217" s="281" t="s">
        <v>673</v>
      </c>
      <c r="H217" s="281" t="s">
        <v>673</v>
      </c>
      <c r="I217" s="281" t="s">
        <v>1090</v>
      </c>
      <c r="J217" s="281">
        <v>0.16708152300000001</v>
      </c>
      <c r="K217" s="372"/>
      <c r="L217" s="372"/>
    </row>
    <row r="218" spans="1:12" x14ac:dyDescent="0.3">
      <c r="A218" s="280" t="s">
        <v>1767</v>
      </c>
      <c r="B218" s="280" t="s">
        <v>14</v>
      </c>
      <c r="C218" s="280" t="s">
        <v>1768</v>
      </c>
      <c r="D218" s="280" t="s">
        <v>1770</v>
      </c>
      <c r="E218" s="280" t="s">
        <v>2879</v>
      </c>
      <c r="F218" s="280" t="s">
        <v>664</v>
      </c>
      <c r="G218" s="280" t="s">
        <v>673</v>
      </c>
      <c r="H218" s="280" t="s">
        <v>673</v>
      </c>
      <c r="I218" s="280" t="s">
        <v>1090</v>
      </c>
      <c r="J218" s="280">
        <v>0.849123352</v>
      </c>
      <c r="K218" s="372"/>
      <c r="L218" s="372"/>
    </row>
    <row r="219" spans="1:12" x14ac:dyDescent="0.3">
      <c r="A219" s="281" t="s">
        <v>1767</v>
      </c>
      <c r="B219" s="281" t="s">
        <v>14</v>
      </c>
      <c r="C219" s="281" t="s">
        <v>1768</v>
      </c>
      <c r="D219" s="281" t="s">
        <v>1770</v>
      </c>
      <c r="E219" s="281" t="s">
        <v>3017</v>
      </c>
      <c r="F219" s="281" t="s">
        <v>664</v>
      </c>
      <c r="G219" s="281" t="s">
        <v>673</v>
      </c>
      <c r="H219" s="281" t="s">
        <v>673</v>
      </c>
      <c r="I219" s="281" t="s">
        <v>1090</v>
      </c>
      <c r="J219" s="281">
        <v>0.18453757200000001</v>
      </c>
      <c r="K219" s="372"/>
      <c r="L219" s="372"/>
    </row>
    <row r="220" spans="1:12" x14ac:dyDescent="0.3">
      <c r="A220" s="280" t="s">
        <v>1767</v>
      </c>
      <c r="B220" s="280" t="s">
        <v>14</v>
      </c>
      <c r="C220" s="280" t="s">
        <v>1768</v>
      </c>
      <c r="D220" s="280" t="s">
        <v>1770</v>
      </c>
      <c r="E220" s="280" t="s">
        <v>1135</v>
      </c>
      <c r="F220" s="280" t="s">
        <v>664</v>
      </c>
      <c r="G220" s="280" t="s">
        <v>673</v>
      </c>
      <c r="H220" s="280" t="s">
        <v>673</v>
      </c>
      <c r="I220" s="280" t="s">
        <v>1090</v>
      </c>
      <c r="J220" s="280">
        <v>0</v>
      </c>
      <c r="K220" s="372"/>
      <c r="L220" s="372"/>
    </row>
    <row r="221" spans="1:12" x14ac:dyDescent="0.3">
      <c r="A221" s="281" t="s">
        <v>1767</v>
      </c>
      <c r="B221" s="281" t="s">
        <v>14</v>
      </c>
      <c r="C221" s="281" t="s">
        <v>1768</v>
      </c>
      <c r="D221" s="281" t="s">
        <v>1770</v>
      </c>
      <c r="E221" s="281" t="s">
        <v>1074</v>
      </c>
      <c r="F221" s="281" t="s">
        <v>664</v>
      </c>
      <c r="G221" s="281" t="s">
        <v>673</v>
      </c>
      <c r="H221" s="281" t="s">
        <v>673</v>
      </c>
      <c r="I221" s="281" t="s">
        <v>1090</v>
      </c>
      <c r="J221" s="281">
        <v>0.207061099</v>
      </c>
      <c r="K221" s="372"/>
      <c r="L221" s="372"/>
    </row>
    <row r="222" spans="1:12" x14ac:dyDescent="0.3">
      <c r="A222" s="280" t="s">
        <v>1767</v>
      </c>
      <c r="B222" s="280" t="s">
        <v>14</v>
      </c>
      <c r="C222" s="280" t="s">
        <v>1768</v>
      </c>
      <c r="D222" s="280" t="s">
        <v>1770</v>
      </c>
      <c r="E222" s="280" t="s">
        <v>1065</v>
      </c>
      <c r="F222" s="280" t="s">
        <v>664</v>
      </c>
      <c r="G222" s="280" t="s">
        <v>673</v>
      </c>
      <c r="H222" s="280" t="s">
        <v>673</v>
      </c>
      <c r="I222" s="280" t="s">
        <v>1090</v>
      </c>
      <c r="J222" s="280">
        <v>1.4159999999999999E-3</v>
      </c>
      <c r="K222" s="372"/>
      <c r="L222" s="372"/>
    </row>
    <row r="223" spans="1:12" x14ac:dyDescent="0.3">
      <c r="A223" s="281" t="s">
        <v>1767</v>
      </c>
      <c r="B223" s="281" t="s">
        <v>14</v>
      </c>
      <c r="C223" s="281" t="s">
        <v>1768</v>
      </c>
      <c r="D223" s="281" t="s">
        <v>1770</v>
      </c>
      <c r="E223" s="281" t="s">
        <v>1076</v>
      </c>
      <c r="F223" s="281" t="s">
        <v>664</v>
      </c>
      <c r="G223" s="281" t="s">
        <v>673</v>
      </c>
      <c r="H223" s="281" t="s">
        <v>673</v>
      </c>
      <c r="I223" s="281" t="s">
        <v>1090</v>
      </c>
      <c r="J223" s="281">
        <v>0</v>
      </c>
      <c r="K223" s="372"/>
      <c r="L223" s="372"/>
    </row>
    <row r="224" spans="1:12" x14ac:dyDescent="0.3">
      <c r="A224" s="280" t="s">
        <v>1767</v>
      </c>
      <c r="B224" s="280" t="s">
        <v>14</v>
      </c>
      <c r="C224" s="280" t="s">
        <v>1768</v>
      </c>
      <c r="D224" s="280" t="s">
        <v>1770</v>
      </c>
      <c r="E224" s="280" t="s">
        <v>1136</v>
      </c>
      <c r="F224" s="280" t="s">
        <v>664</v>
      </c>
      <c r="G224" s="280" t="s">
        <v>673</v>
      </c>
      <c r="H224" s="280" t="s">
        <v>673</v>
      </c>
      <c r="I224" s="280" t="s">
        <v>1090</v>
      </c>
      <c r="J224" s="280">
        <v>0</v>
      </c>
      <c r="K224" s="372"/>
      <c r="L224" s="372"/>
    </row>
    <row r="225" spans="1:12" x14ac:dyDescent="0.3">
      <c r="A225" s="281" t="s">
        <v>1767</v>
      </c>
      <c r="B225" s="281" t="s">
        <v>14</v>
      </c>
      <c r="C225" s="281" t="s">
        <v>1768</v>
      </c>
      <c r="D225" s="281" t="s">
        <v>1770</v>
      </c>
      <c r="E225" s="281" t="s">
        <v>1077</v>
      </c>
      <c r="F225" s="281" t="s">
        <v>664</v>
      </c>
      <c r="G225" s="281" t="s">
        <v>673</v>
      </c>
      <c r="H225" s="281" t="s">
        <v>673</v>
      </c>
      <c r="I225" s="281" t="s">
        <v>1090</v>
      </c>
      <c r="J225" s="281">
        <v>0</v>
      </c>
      <c r="K225" s="372"/>
      <c r="L225" s="372"/>
    </row>
    <row r="226" spans="1:12" x14ac:dyDescent="0.3">
      <c r="A226" s="280" t="s">
        <v>1767</v>
      </c>
      <c r="B226" s="280" t="s">
        <v>14</v>
      </c>
      <c r="C226" s="280" t="s">
        <v>1768</v>
      </c>
      <c r="D226" s="280" t="s">
        <v>1770</v>
      </c>
      <c r="E226" s="280" t="s">
        <v>952</v>
      </c>
      <c r="F226" s="280" t="s">
        <v>664</v>
      </c>
      <c r="G226" s="280" t="s">
        <v>673</v>
      </c>
      <c r="H226" s="280" t="s">
        <v>673</v>
      </c>
      <c r="I226" s="280" t="s">
        <v>1090</v>
      </c>
      <c r="J226" s="280">
        <v>0.35194806499999998</v>
      </c>
      <c r="K226" s="372"/>
      <c r="L226" s="372"/>
    </row>
    <row r="227" spans="1:12" x14ac:dyDescent="0.3">
      <c r="A227" s="281" t="s">
        <v>1767</v>
      </c>
      <c r="B227" s="281" t="s">
        <v>14</v>
      </c>
      <c r="C227" s="281" t="s">
        <v>1768</v>
      </c>
      <c r="D227" s="281" t="s">
        <v>1770</v>
      </c>
      <c r="E227" s="281" t="s">
        <v>1138</v>
      </c>
      <c r="F227" s="281" t="s">
        <v>664</v>
      </c>
      <c r="G227" s="281" t="s">
        <v>673</v>
      </c>
      <c r="H227" s="281" t="s">
        <v>673</v>
      </c>
      <c r="I227" s="281" t="s">
        <v>1090</v>
      </c>
      <c r="J227" s="281">
        <v>0</v>
      </c>
      <c r="K227" s="372"/>
      <c r="L227" s="372"/>
    </row>
    <row r="228" spans="1:12" x14ac:dyDescent="0.3">
      <c r="A228" s="280" t="s">
        <v>1767</v>
      </c>
      <c r="B228" s="280" t="s">
        <v>14</v>
      </c>
      <c r="C228" s="280" t="s">
        <v>1768</v>
      </c>
      <c r="D228" s="280" t="s">
        <v>1770</v>
      </c>
      <c r="E228" s="280" t="s">
        <v>1771</v>
      </c>
      <c r="F228" s="280" t="s">
        <v>664</v>
      </c>
      <c r="G228" s="280" t="s">
        <v>673</v>
      </c>
      <c r="H228" s="280" t="s">
        <v>673</v>
      </c>
      <c r="I228" s="280" t="s">
        <v>1090</v>
      </c>
      <c r="J228" s="280">
        <v>8.0628999999999996E-3</v>
      </c>
      <c r="K228" s="372"/>
      <c r="L228" s="372"/>
    </row>
    <row r="229" spans="1:12" x14ac:dyDescent="0.3">
      <c r="A229" s="281" t="s">
        <v>1767</v>
      </c>
      <c r="B229" s="281" t="s">
        <v>14</v>
      </c>
      <c r="C229" s="281" t="s">
        <v>1768</v>
      </c>
      <c r="D229" s="281" t="s">
        <v>1770</v>
      </c>
      <c r="E229" s="281" t="s">
        <v>2880</v>
      </c>
      <c r="F229" s="281" t="s">
        <v>664</v>
      </c>
      <c r="G229" s="281" t="s">
        <v>673</v>
      </c>
      <c r="H229" s="281" t="s">
        <v>673</v>
      </c>
      <c r="I229" s="281" t="s">
        <v>1090</v>
      </c>
      <c r="J229" s="281">
        <v>0.162360334</v>
      </c>
      <c r="K229" s="372"/>
      <c r="L229" s="372"/>
    </row>
    <row r="230" spans="1:12" x14ac:dyDescent="0.3">
      <c r="A230" s="280" t="s">
        <v>1767</v>
      </c>
      <c r="B230" s="280" t="s">
        <v>14</v>
      </c>
      <c r="C230" s="280" t="s">
        <v>1768</v>
      </c>
      <c r="D230" s="280" t="s">
        <v>1770</v>
      </c>
      <c r="E230" s="280" t="s">
        <v>2881</v>
      </c>
      <c r="F230" s="280" t="s">
        <v>664</v>
      </c>
      <c r="G230" s="280" t="s">
        <v>673</v>
      </c>
      <c r="H230" s="280" t="s">
        <v>673</v>
      </c>
      <c r="I230" s="280" t="s">
        <v>1090</v>
      </c>
      <c r="J230" s="280">
        <v>0</v>
      </c>
      <c r="K230" s="372"/>
      <c r="L230" s="372"/>
    </row>
    <row r="231" spans="1:12" x14ac:dyDescent="0.3">
      <c r="A231" s="281" t="s">
        <v>1767</v>
      </c>
      <c r="B231" s="281" t="s">
        <v>14</v>
      </c>
      <c r="C231" s="281" t="s">
        <v>1768</v>
      </c>
      <c r="D231" s="281" t="s">
        <v>1770</v>
      </c>
      <c r="E231" s="281" t="s">
        <v>910</v>
      </c>
      <c r="F231" s="281" t="s">
        <v>664</v>
      </c>
      <c r="G231" s="281" t="s">
        <v>673</v>
      </c>
      <c r="H231" s="281" t="s">
        <v>673</v>
      </c>
      <c r="I231" s="281" t="s">
        <v>1090</v>
      </c>
      <c r="J231" s="281">
        <v>0</v>
      </c>
      <c r="K231" s="372"/>
      <c r="L231" s="372"/>
    </row>
    <row r="232" spans="1:12" x14ac:dyDescent="0.3">
      <c r="A232" s="280" t="s">
        <v>1767</v>
      </c>
      <c r="B232" s="280" t="s">
        <v>14</v>
      </c>
      <c r="C232" s="280" t="s">
        <v>1768</v>
      </c>
      <c r="D232" s="280" t="s">
        <v>1772</v>
      </c>
      <c r="E232" s="280" t="s">
        <v>3020</v>
      </c>
      <c r="F232" s="280" t="s">
        <v>664</v>
      </c>
      <c r="G232" s="280" t="s">
        <v>673</v>
      </c>
      <c r="H232" s="280" t="s">
        <v>673</v>
      </c>
      <c r="I232" s="280" t="s">
        <v>1090</v>
      </c>
      <c r="J232" s="280">
        <v>-8.3423680969999996</v>
      </c>
      <c r="K232" s="372"/>
      <c r="L232" s="372"/>
    </row>
    <row r="233" spans="1:12" x14ac:dyDescent="0.3">
      <c r="A233" s="281" t="s">
        <v>1767</v>
      </c>
      <c r="B233" s="281" t="s">
        <v>14</v>
      </c>
      <c r="C233" s="281" t="s">
        <v>1768</v>
      </c>
      <c r="D233" s="281" t="s">
        <v>1772</v>
      </c>
      <c r="E233" s="281" t="s">
        <v>976</v>
      </c>
      <c r="F233" s="281" t="s">
        <v>663</v>
      </c>
      <c r="G233" s="281" t="s">
        <v>663</v>
      </c>
      <c r="H233" s="281" t="s">
        <v>3014</v>
      </c>
      <c r="I233" s="281" t="s">
        <v>1090</v>
      </c>
      <c r="J233" s="281">
        <v>2.280345026</v>
      </c>
      <c r="K233" s="372"/>
      <c r="L233" s="372"/>
    </row>
    <row r="234" spans="1:12" x14ac:dyDescent="0.3">
      <c r="A234" s="280" t="s">
        <v>1767</v>
      </c>
      <c r="B234" s="280" t="s">
        <v>14</v>
      </c>
      <c r="C234" s="280" t="s">
        <v>1768</v>
      </c>
      <c r="D234" s="280" t="s">
        <v>1772</v>
      </c>
      <c r="E234" s="280" t="s">
        <v>1068</v>
      </c>
      <c r="F234" s="280" t="s">
        <v>663</v>
      </c>
      <c r="G234" s="280" t="s">
        <v>663</v>
      </c>
      <c r="H234" s="280" t="s">
        <v>3014</v>
      </c>
      <c r="I234" s="280" t="s">
        <v>1090</v>
      </c>
      <c r="J234" s="280">
        <v>9.3600000000000003E-2</v>
      </c>
      <c r="K234" s="372"/>
      <c r="L234" s="372"/>
    </row>
    <row r="235" spans="1:12" x14ac:dyDescent="0.3">
      <c r="A235" s="281" t="s">
        <v>1767</v>
      </c>
      <c r="B235" s="281" t="s">
        <v>14</v>
      </c>
      <c r="C235" s="281" t="s">
        <v>1768</v>
      </c>
      <c r="D235" s="281" t="s">
        <v>1772</v>
      </c>
      <c r="E235" s="281" t="s">
        <v>985</v>
      </c>
      <c r="F235" s="281" t="s">
        <v>663</v>
      </c>
      <c r="G235" s="281" t="s">
        <v>663</v>
      </c>
      <c r="H235" s="281" t="s">
        <v>3014</v>
      </c>
      <c r="I235" s="281" t="s">
        <v>1090</v>
      </c>
      <c r="J235" s="281">
        <v>0</v>
      </c>
      <c r="K235" s="372"/>
      <c r="L235" s="372"/>
    </row>
    <row r="236" spans="1:12" x14ac:dyDescent="0.3">
      <c r="A236" s="280" t="s">
        <v>1767</v>
      </c>
      <c r="B236" s="280" t="s">
        <v>14</v>
      </c>
      <c r="C236" s="280" t="s">
        <v>1768</v>
      </c>
      <c r="D236" s="280" t="s">
        <v>1772</v>
      </c>
      <c r="E236" s="280" t="s">
        <v>987</v>
      </c>
      <c r="F236" s="280" t="s">
        <v>663</v>
      </c>
      <c r="G236" s="280" t="s">
        <v>663</v>
      </c>
      <c r="H236" s="280" t="s">
        <v>3014</v>
      </c>
      <c r="I236" s="280" t="s">
        <v>1090</v>
      </c>
      <c r="J236" s="280">
        <v>0</v>
      </c>
      <c r="K236" s="372"/>
      <c r="L236" s="372"/>
    </row>
    <row r="237" spans="1:12" x14ac:dyDescent="0.3">
      <c r="A237" s="281" t="s">
        <v>1767</v>
      </c>
      <c r="B237" s="281" t="s">
        <v>14</v>
      </c>
      <c r="C237" s="281" t="s">
        <v>1768</v>
      </c>
      <c r="D237" s="281" t="s">
        <v>1772</v>
      </c>
      <c r="E237" s="281" t="s">
        <v>910</v>
      </c>
      <c r="F237" s="281" t="s">
        <v>663</v>
      </c>
      <c r="G237" s="281" t="s">
        <v>663</v>
      </c>
      <c r="H237" s="281" t="s">
        <v>3014</v>
      </c>
      <c r="I237" s="281" t="s">
        <v>1090</v>
      </c>
      <c r="J237" s="281">
        <v>0</v>
      </c>
      <c r="K237" s="372"/>
      <c r="L237" s="372"/>
    </row>
    <row r="238" spans="1:12" x14ac:dyDescent="0.3">
      <c r="A238" s="280" t="s">
        <v>1767</v>
      </c>
      <c r="B238" s="280" t="s">
        <v>14</v>
      </c>
      <c r="C238" s="280" t="s">
        <v>1768</v>
      </c>
      <c r="D238" s="280" t="s">
        <v>1772</v>
      </c>
      <c r="E238" s="280" t="s">
        <v>991</v>
      </c>
      <c r="F238" s="280" t="s">
        <v>663</v>
      </c>
      <c r="G238" s="280" t="s">
        <v>663</v>
      </c>
      <c r="H238" s="280" t="s">
        <v>3014</v>
      </c>
      <c r="I238" s="280" t="s">
        <v>1090</v>
      </c>
      <c r="J238" s="280">
        <v>0</v>
      </c>
      <c r="K238" s="372"/>
      <c r="L238" s="372"/>
    </row>
    <row r="239" spans="1:12" x14ac:dyDescent="0.3">
      <c r="A239" s="281" t="s">
        <v>1767</v>
      </c>
      <c r="B239" s="281" t="s">
        <v>14</v>
      </c>
      <c r="C239" s="281" t="s">
        <v>1768</v>
      </c>
      <c r="D239" s="281" t="s">
        <v>1772</v>
      </c>
      <c r="E239" s="281" t="s">
        <v>1141</v>
      </c>
      <c r="F239" s="281" t="s">
        <v>663</v>
      </c>
      <c r="G239" s="281" t="s">
        <v>663</v>
      </c>
      <c r="H239" s="281" t="s">
        <v>3014</v>
      </c>
      <c r="I239" s="281" t="s">
        <v>1090</v>
      </c>
      <c r="J239" s="281">
        <v>0</v>
      </c>
      <c r="K239" s="372"/>
      <c r="L239" s="372"/>
    </row>
    <row r="240" spans="1:12" x14ac:dyDescent="0.3">
      <c r="A240" s="280" t="s">
        <v>1767</v>
      </c>
      <c r="B240" s="280" t="s">
        <v>14</v>
      </c>
      <c r="C240" s="280" t="s">
        <v>1768</v>
      </c>
      <c r="D240" s="280" t="s">
        <v>1772</v>
      </c>
      <c r="E240" s="280" t="s">
        <v>1142</v>
      </c>
      <c r="F240" s="280" t="s">
        <v>663</v>
      </c>
      <c r="G240" s="280" t="s">
        <v>663</v>
      </c>
      <c r="H240" s="280" t="s">
        <v>3014</v>
      </c>
      <c r="I240" s="280" t="s">
        <v>1090</v>
      </c>
      <c r="J240" s="280">
        <v>0</v>
      </c>
      <c r="K240" s="372"/>
      <c r="L240" s="372"/>
    </row>
    <row r="241" spans="1:12" x14ac:dyDescent="0.3">
      <c r="A241" s="281" t="s">
        <v>1767</v>
      </c>
      <c r="B241" s="281" t="s">
        <v>14</v>
      </c>
      <c r="C241" s="281" t="s">
        <v>1768</v>
      </c>
      <c r="D241" s="281" t="s">
        <v>1772</v>
      </c>
      <c r="E241" s="281" t="s">
        <v>993</v>
      </c>
      <c r="F241" s="281" t="s">
        <v>663</v>
      </c>
      <c r="G241" s="281" t="s">
        <v>663</v>
      </c>
      <c r="H241" s="281" t="s">
        <v>3014</v>
      </c>
      <c r="I241" s="281" t="s">
        <v>1090</v>
      </c>
      <c r="J241" s="281">
        <v>0</v>
      </c>
      <c r="K241" s="372"/>
      <c r="L241" s="372"/>
    </row>
    <row r="242" spans="1:12" x14ac:dyDescent="0.3">
      <c r="A242" s="280" t="s">
        <v>1767</v>
      </c>
      <c r="B242" s="280" t="s">
        <v>14</v>
      </c>
      <c r="C242" s="280" t="s">
        <v>1768</v>
      </c>
      <c r="D242" s="280" t="s">
        <v>1772</v>
      </c>
      <c r="E242" s="280" t="s">
        <v>995</v>
      </c>
      <c r="F242" s="280" t="s">
        <v>663</v>
      </c>
      <c r="G242" s="280" t="s">
        <v>663</v>
      </c>
      <c r="H242" s="280" t="s">
        <v>3014</v>
      </c>
      <c r="I242" s="280" t="s">
        <v>1090</v>
      </c>
      <c r="J242" s="280">
        <v>0</v>
      </c>
      <c r="K242" s="372"/>
      <c r="L242" s="372"/>
    </row>
    <row r="243" spans="1:12" x14ac:dyDescent="0.3">
      <c r="A243" s="281" t="s">
        <v>1767</v>
      </c>
      <c r="B243" s="281" t="s">
        <v>14</v>
      </c>
      <c r="C243" s="281" t="s">
        <v>1768</v>
      </c>
      <c r="D243" s="281" t="s">
        <v>1772</v>
      </c>
      <c r="E243" s="281" t="s">
        <v>997</v>
      </c>
      <c r="F243" s="281" t="s">
        <v>663</v>
      </c>
      <c r="G243" s="281" t="s">
        <v>663</v>
      </c>
      <c r="H243" s="281" t="s">
        <v>3014</v>
      </c>
      <c r="I243" s="281" t="s">
        <v>1090</v>
      </c>
      <c r="J243" s="281">
        <v>0.65063870199999996</v>
      </c>
      <c r="K243" s="372"/>
      <c r="L243" s="372"/>
    </row>
    <row r="244" spans="1:12" x14ac:dyDescent="0.3">
      <c r="A244" s="280" t="s">
        <v>1767</v>
      </c>
      <c r="B244" s="280" t="s">
        <v>14</v>
      </c>
      <c r="C244" s="280" t="s">
        <v>1768</v>
      </c>
      <c r="D244" s="280" t="s">
        <v>1780</v>
      </c>
      <c r="E244" s="280" t="s">
        <v>1000</v>
      </c>
      <c r="F244" s="280" t="s">
        <v>664</v>
      </c>
      <c r="G244" s="280" t="s">
        <v>673</v>
      </c>
      <c r="H244" s="280" t="s">
        <v>673</v>
      </c>
      <c r="I244" s="280" t="s">
        <v>1090</v>
      </c>
      <c r="J244" s="280">
        <v>0</v>
      </c>
      <c r="K244" s="372"/>
      <c r="L244" s="372"/>
    </row>
    <row r="245" spans="1:12" x14ac:dyDescent="0.3">
      <c r="A245" s="281" t="s">
        <v>1767</v>
      </c>
      <c r="B245" s="281" t="s">
        <v>14</v>
      </c>
      <c r="C245" s="281" t="s">
        <v>1768</v>
      </c>
      <c r="D245" s="281" t="s">
        <v>1788</v>
      </c>
      <c r="E245" s="281" t="s">
        <v>1003</v>
      </c>
      <c r="F245" s="281" t="s">
        <v>664</v>
      </c>
      <c r="G245" s="281" t="s">
        <v>673</v>
      </c>
      <c r="H245" s="281" t="s">
        <v>673</v>
      </c>
      <c r="I245" s="281" t="s">
        <v>1090</v>
      </c>
      <c r="J245" s="281">
        <v>0</v>
      </c>
      <c r="K245" s="372"/>
      <c r="L245" s="372"/>
    </row>
    <row r="246" spans="1:12" x14ac:dyDescent="0.3">
      <c r="A246" s="280" t="s">
        <v>1767</v>
      </c>
      <c r="B246" s="280" t="s">
        <v>14</v>
      </c>
      <c r="C246" s="280" t="s">
        <v>1768</v>
      </c>
      <c r="D246" s="280" t="s">
        <v>1788</v>
      </c>
      <c r="E246" s="280" t="s">
        <v>1005</v>
      </c>
      <c r="F246" s="280" t="s">
        <v>664</v>
      </c>
      <c r="G246" s="280" t="s">
        <v>673</v>
      </c>
      <c r="H246" s="280" t="s">
        <v>673</v>
      </c>
      <c r="I246" s="280" t="s">
        <v>1090</v>
      </c>
      <c r="J246" s="280">
        <v>0</v>
      </c>
      <c r="K246" s="372"/>
      <c r="L246" s="372"/>
    </row>
    <row r="247" spans="1:12" x14ac:dyDescent="0.3">
      <c r="A247" s="281" t="s">
        <v>1767</v>
      </c>
      <c r="B247" s="281" t="s">
        <v>14</v>
      </c>
      <c r="C247" s="281" t="s">
        <v>1768</v>
      </c>
      <c r="D247" s="281" t="s">
        <v>1778</v>
      </c>
      <c r="E247" s="281" t="s">
        <v>1008</v>
      </c>
      <c r="F247" s="281" t="s">
        <v>663</v>
      </c>
      <c r="G247" s="281" t="s">
        <v>663</v>
      </c>
      <c r="H247" s="281" t="s">
        <v>3014</v>
      </c>
      <c r="I247" s="281" t="s">
        <v>1090</v>
      </c>
      <c r="J247" s="281">
        <v>1.1479339E-2</v>
      </c>
      <c r="K247" s="372"/>
      <c r="L247" s="372"/>
    </row>
    <row r="248" spans="1:12" x14ac:dyDescent="0.3">
      <c r="A248" s="280" t="s">
        <v>1767</v>
      </c>
      <c r="B248" s="280" t="s">
        <v>14</v>
      </c>
      <c r="C248" s="280" t="s">
        <v>1768</v>
      </c>
      <c r="D248" s="280" t="s">
        <v>1774</v>
      </c>
      <c r="E248" s="280" t="s">
        <v>1011</v>
      </c>
      <c r="F248" s="280" t="s">
        <v>663</v>
      </c>
      <c r="G248" s="280" t="s">
        <v>663</v>
      </c>
      <c r="H248" s="280" t="s">
        <v>3014</v>
      </c>
      <c r="I248" s="280" t="s">
        <v>1090</v>
      </c>
      <c r="J248" s="280">
        <v>2.5872909999999998E-3</v>
      </c>
      <c r="K248" s="372"/>
      <c r="L248" s="372"/>
    </row>
    <row r="249" spans="1:12" x14ac:dyDescent="0.3">
      <c r="A249" s="281" t="s">
        <v>1767</v>
      </c>
      <c r="B249" s="281" t="s">
        <v>14</v>
      </c>
      <c r="C249" s="281" t="s">
        <v>1768</v>
      </c>
      <c r="D249" s="281" t="s">
        <v>1775</v>
      </c>
      <c r="E249" s="281" t="s">
        <v>1069</v>
      </c>
      <c r="F249" s="281" t="s">
        <v>663</v>
      </c>
      <c r="G249" s="281" t="s">
        <v>663</v>
      </c>
      <c r="H249" s="281" t="s">
        <v>3014</v>
      </c>
      <c r="I249" s="281" t="s">
        <v>1090</v>
      </c>
      <c r="J249" s="281">
        <v>0.67205848599999995</v>
      </c>
      <c r="K249" s="372"/>
      <c r="L249" s="372"/>
    </row>
    <row r="250" spans="1:12" x14ac:dyDescent="0.3">
      <c r="A250" s="280" t="s">
        <v>1767</v>
      </c>
      <c r="B250" s="280" t="s">
        <v>14</v>
      </c>
      <c r="C250" s="280" t="s">
        <v>1768</v>
      </c>
      <c r="D250" s="280" t="s">
        <v>3011</v>
      </c>
      <c r="E250" s="280" t="s">
        <v>2930</v>
      </c>
      <c r="F250" s="280" t="s">
        <v>664</v>
      </c>
      <c r="G250" s="280" t="s">
        <v>673</v>
      </c>
      <c r="H250" s="280" t="s">
        <v>673</v>
      </c>
      <c r="I250" s="280" t="s">
        <v>1090</v>
      </c>
      <c r="J250" s="280">
        <v>0</v>
      </c>
      <c r="K250" s="372"/>
      <c r="L250" s="372"/>
    </row>
    <row r="251" spans="1:12" x14ac:dyDescent="0.3">
      <c r="A251" s="281" t="s">
        <v>1767</v>
      </c>
      <c r="B251" s="281" t="s">
        <v>14</v>
      </c>
      <c r="C251" s="281" t="s">
        <v>1768</v>
      </c>
      <c r="D251" s="281" t="s">
        <v>1781</v>
      </c>
      <c r="E251" s="281" t="s">
        <v>2931</v>
      </c>
      <c r="F251" s="281" t="s">
        <v>664</v>
      </c>
      <c r="G251" s="281" t="s">
        <v>673</v>
      </c>
      <c r="H251" s="281" t="s">
        <v>673</v>
      </c>
      <c r="I251" s="281" t="s">
        <v>1090</v>
      </c>
      <c r="J251" s="281">
        <v>2.8326375000000001E-2</v>
      </c>
      <c r="K251" s="372"/>
      <c r="L251" s="372"/>
    </row>
    <row r="252" spans="1:12" x14ac:dyDescent="0.3">
      <c r="A252" s="281" t="s">
        <v>1767</v>
      </c>
      <c r="B252" s="281" t="s">
        <v>14</v>
      </c>
      <c r="C252" s="281" t="s">
        <v>1768</v>
      </c>
      <c r="D252" s="281" t="s">
        <v>3700</v>
      </c>
      <c r="E252" s="281" t="s">
        <v>3701</v>
      </c>
      <c r="F252" s="281" t="s">
        <v>664</v>
      </c>
      <c r="G252" s="281" t="s">
        <v>673</v>
      </c>
      <c r="H252" s="281" t="s">
        <v>673</v>
      </c>
      <c r="I252" s="281" t="s">
        <v>1090</v>
      </c>
      <c r="J252" s="281">
        <v>8.6791810999999996E-2</v>
      </c>
      <c r="K252" s="372"/>
      <c r="L252" s="372"/>
    </row>
    <row r="253" spans="1:12" x14ac:dyDescent="0.3">
      <c r="A253" s="280" t="s">
        <v>1767</v>
      </c>
      <c r="B253" s="280" t="s">
        <v>20</v>
      </c>
      <c r="C253" s="280" t="s">
        <v>1768</v>
      </c>
      <c r="D253" s="280" t="s">
        <v>1769</v>
      </c>
      <c r="E253" s="280" t="s">
        <v>1062</v>
      </c>
      <c r="F253" s="280" t="s">
        <v>664</v>
      </c>
      <c r="G253" s="280" t="s">
        <v>673</v>
      </c>
      <c r="H253" s="280" t="s">
        <v>673</v>
      </c>
      <c r="I253" s="280" t="s">
        <v>1090</v>
      </c>
      <c r="J253" s="280">
        <v>0.113242</v>
      </c>
      <c r="K253" s="372"/>
      <c r="L253" s="372"/>
    </row>
    <row r="254" spans="1:12" x14ac:dyDescent="0.3">
      <c r="A254" s="281" t="s">
        <v>1767</v>
      </c>
      <c r="B254" s="281" t="s">
        <v>20</v>
      </c>
      <c r="C254" s="281" t="s">
        <v>1768</v>
      </c>
      <c r="D254" s="281" t="s">
        <v>1769</v>
      </c>
      <c r="E254" s="281" t="s">
        <v>910</v>
      </c>
      <c r="F254" s="281" t="s">
        <v>664</v>
      </c>
      <c r="G254" s="281" t="s">
        <v>673</v>
      </c>
      <c r="H254" s="281" t="s">
        <v>673</v>
      </c>
      <c r="I254" s="281" t="s">
        <v>1090</v>
      </c>
      <c r="J254" s="281">
        <v>0</v>
      </c>
      <c r="K254" s="372"/>
      <c r="L254" s="372"/>
    </row>
    <row r="255" spans="1:12" x14ac:dyDescent="0.3">
      <c r="A255" s="280" t="s">
        <v>1767</v>
      </c>
      <c r="B255" s="280" t="s">
        <v>20</v>
      </c>
      <c r="C255" s="280" t="s">
        <v>1768</v>
      </c>
      <c r="D255" s="280" t="s">
        <v>1770</v>
      </c>
      <c r="E255" s="280" t="s">
        <v>1075</v>
      </c>
      <c r="F255" s="280" t="s">
        <v>664</v>
      </c>
      <c r="G255" s="280" t="s">
        <v>673</v>
      </c>
      <c r="H255" s="280" t="s">
        <v>673</v>
      </c>
      <c r="I255" s="280" t="s">
        <v>1090</v>
      </c>
      <c r="J255" s="280">
        <v>0</v>
      </c>
      <c r="K255" s="372"/>
      <c r="L255" s="372"/>
    </row>
    <row r="256" spans="1:12" x14ac:dyDescent="0.3">
      <c r="A256" s="281" t="s">
        <v>1767</v>
      </c>
      <c r="B256" s="281" t="s">
        <v>20</v>
      </c>
      <c r="C256" s="281" t="s">
        <v>1768</v>
      </c>
      <c r="D256" s="281" t="s">
        <v>1770</v>
      </c>
      <c r="E256" s="281" t="s">
        <v>3016</v>
      </c>
      <c r="F256" s="281" t="s">
        <v>664</v>
      </c>
      <c r="G256" s="281" t="s">
        <v>673</v>
      </c>
      <c r="H256" s="281" t="s">
        <v>673</v>
      </c>
      <c r="I256" s="281" t="s">
        <v>1090</v>
      </c>
      <c r="J256" s="281">
        <v>8.2085820000000007E-3</v>
      </c>
      <c r="K256" s="372"/>
      <c r="L256" s="372"/>
    </row>
    <row r="257" spans="1:12" x14ac:dyDescent="0.3">
      <c r="A257" s="280" t="s">
        <v>1767</v>
      </c>
      <c r="B257" s="280" t="s">
        <v>20</v>
      </c>
      <c r="C257" s="280" t="s">
        <v>1768</v>
      </c>
      <c r="D257" s="280" t="s">
        <v>1770</v>
      </c>
      <c r="E257" s="280" t="s">
        <v>1071</v>
      </c>
      <c r="F257" s="280" t="s">
        <v>664</v>
      </c>
      <c r="G257" s="280" t="s">
        <v>673</v>
      </c>
      <c r="H257" s="280" t="s">
        <v>673</v>
      </c>
      <c r="I257" s="280" t="s">
        <v>1090</v>
      </c>
      <c r="J257" s="280">
        <v>1.3086752880000001</v>
      </c>
      <c r="K257" s="372"/>
      <c r="L257" s="372"/>
    </row>
    <row r="258" spans="1:12" x14ac:dyDescent="0.3">
      <c r="A258" s="281" t="s">
        <v>1767</v>
      </c>
      <c r="B258" s="281" t="s">
        <v>20</v>
      </c>
      <c r="C258" s="281" t="s">
        <v>1768</v>
      </c>
      <c r="D258" s="281" t="s">
        <v>1770</v>
      </c>
      <c r="E258" s="281" t="s">
        <v>3019</v>
      </c>
      <c r="F258" s="281" t="s">
        <v>664</v>
      </c>
      <c r="G258" s="281" t="s">
        <v>673</v>
      </c>
      <c r="H258" s="281" t="s">
        <v>673</v>
      </c>
      <c r="I258" s="281" t="s">
        <v>1090</v>
      </c>
      <c r="J258" s="281">
        <v>1.12002E-4</v>
      </c>
      <c r="K258" s="372"/>
      <c r="L258" s="372"/>
    </row>
    <row r="259" spans="1:12" x14ac:dyDescent="0.3">
      <c r="A259" s="280" t="s">
        <v>1767</v>
      </c>
      <c r="B259" s="280" t="s">
        <v>20</v>
      </c>
      <c r="C259" s="280" t="s">
        <v>1768</v>
      </c>
      <c r="D259" s="280" t="s">
        <v>1770</v>
      </c>
      <c r="E259" s="280" t="s">
        <v>3018</v>
      </c>
      <c r="F259" s="280" t="s">
        <v>664</v>
      </c>
      <c r="G259" s="280" t="s">
        <v>673</v>
      </c>
      <c r="H259" s="280" t="s">
        <v>673</v>
      </c>
      <c r="I259" s="280" t="s">
        <v>1090</v>
      </c>
      <c r="J259" s="280">
        <v>1.0882859999999999E-3</v>
      </c>
      <c r="K259" s="372"/>
      <c r="L259" s="372"/>
    </row>
    <row r="260" spans="1:12" x14ac:dyDescent="0.3">
      <c r="A260" s="281" t="s">
        <v>1767</v>
      </c>
      <c r="B260" s="281" t="s">
        <v>20</v>
      </c>
      <c r="C260" s="281" t="s">
        <v>1768</v>
      </c>
      <c r="D260" s="281" t="s">
        <v>1770</v>
      </c>
      <c r="E260" s="281" t="s">
        <v>2879</v>
      </c>
      <c r="F260" s="281" t="s">
        <v>664</v>
      </c>
      <c r="G260" s="281" t="s">
        <v>673</v>
      </c>
      <c r="H260" s="281" t="s">
        <v>673</v>
      </c>
      <c r="I260" s="281" t="s">
        <v>1090</v>
      </c>
      <c r="J260" s="281">
        <v>6.6667000000000004E-5</v>
      </c>
      <c r="K260" s="372"/>
      <c r="L260" s="372"/>
    </row>
    <row r="261" spans="1:12" x14ac:dyDescent="0.3">
      <c r="A261" s="280" t="s">
        <v>1767</v>
      </c>
      <c r="B261" s="280" t="s">
        <v>20</v>
      </c>
      <c r="C261" s="280" t="s">
        <v>1768</v>
      </c>
      <c r="D261" s="280" t="s">
        <v>1770</v>
      </c>
      <c r="E261" s="280" t="s">
        <v>3017</v>
      </c>
      <c r="F261" s="280" t="s">
        <v>664</v>
      </c>
      <c r="G261" s="280" t="s">
        <v>673</v>
      </c>
      <c r="H261" s="280" t="s">
        <v>673</v>
      </c>
      <c r="I261" s="280" t="s">
        <v>1090</v>
      </c>
      <c r="J261" s="280">
        <v>1.24447E-4</v>
      </c>
      <c r="K261" s="372"/>
      <c r="L261" s="372"/>
    </row>
    <row r="262" spans="1:12" x14ac:dyDescent="0.3">
      <c r="A262" s="281" t="s">
        <v>1767</v>
      </c>
      <c r="B262" s="281" t="s">
        <v>20</v>
      </c>
      <c r="C262" s="281" t="s">
        <v>1768</v>
      </c>
      <c r="D262" s="281" t="s">
        <v>1770</v>
      </c>
      <c r="E262" s="281" t="s">
        <v>1135</v>
      </c>
      <c r="F262" s="281" t="s">
        <v>664</v>
      </c>
      <c r="G262" s="281" t="s">
        <v>673</v>
      </c>
      <c r="H262" s="281" t="s">
        <v>673</v>
      </c>
      <c r="I262" s="281" t="s">
        <v>1090</v>
      </c>
      <c r="J262" s="281">
        <v>0</v>
      </c>
      <c r="K262" s="372"/>
      <c r="L262" s="372"/>
    </row>
    <row r="263" spans="1:12" x14ac:dyDescent="0.3">
      <c r="A263" s="280" t="s">
        <v>1767</v>
      </c>
      <c r="B263" s="280" t="s">
        <v>20</v>
      </c>
      <c r="C263" s="280" t="s">
        <v>1768</v>
      </c>
      <c r="D263" s="280" t="s">
        <v>1770</v>
      </c>
      <c r="E263" s="280" t="s">
        <v>1074</v>
      </c>
      <c r="F263" s="280" t="s">
        <v>664</v>
      </c>
      <c r="G263" s="280" t="s">
        <v>673</v>
      </c>
      <c r="H263" s="280" t="s">
        <v>673</v>
      </c>
      <c r="I263" s="280" t="s">
        <v>1090</v>
      </c>
      <c r="J263" s="280">
        <v>2.0346280000000001E-3</v>
      </c>
      <c r="K263" s="372"/>
      <c r="L263" s="372"/>
    </row>
    <row r="264" spans="1:12" x14ac:dyDescent="0.3">
      <c r="A264" s="281" t="s">
        <v>1767</v>
      </c>
      <c r="B264" s="281" t="s">
        <v>20</v>
      </c>
      <c r="C264" s="281" t="s">
        <v>1768</v>
      </c>
      <c r="D264" s="281" t="s">
        <v>1770</v>
      </c>
      <c r="E264" s="281" t="s">
        <v>1065</v>
      </c>
      <c r="F264" s="281" t="s">
        <v>664</v>
      </c>
      <c r="G264" s="281" t="s">
        <v>673</v>
      </c>
      <c r="H264" s="281" t="s">
        <v>673</v>
      </c>
      <c r="I264" s="281" t="s">
        <v>1090</v>
      </c>
      <c r="J264" s="281">
        <v>7.2712500000000002E-4</v>
      </c>
      <c r="K264" s="372"/>
      <c r="L264" s="372"/>
    </row>
    <row r="265" spans="1:12" x14ac:dyDescent="0.3">
      <c r="A265" s="280" t="s">
        <v>1767</v>
      </c>
      <c r="B265" s="280" t="s">
        <v>20</v>
      </c>
      <c r="C265" s="280" t="s">
        <v>1768</v>
      </c>
      <c r="D265" s="280" t="s">
        <v>1770</v>
      </c>
      <c r="E265" s="280" t="s">
        <v>1076</v>
      </c>
      <c r="F265" s="280" t="s">
        <v>664</v>
      </c>
      <c r="G265" s="280" t="s">
        <v>673</v>
      </c>
      <c r="H265" s="280" t="s">
        <v>673</v>
      </c>
      <c r="I265" s="280" t="s">
        <v>1090</v>
      </c>
      <c r="J265" s="280">
        <v>0</v>
      </c>
      <c r="K265" s="372"/>
      <c r="L265" s="372"/>
    </row>
    <row r="266" spans="1:12" x14ac:dyDescent="0.3">
      <c r="A266" s="281" t="s">
        <v>1767</v>
      </c>
      <c r="B266" s="281" t="s">
        <v>20</v>
      </c>
      <c r="C266" s="281" t="s">
        <v>1768</v>
      </c>
      <c r="D266" s="281" t="s">
        <v>1770</v>
      </c>
      <c r="E266" s="281" t="s">
        <v>1136</v>
      </c>
      <c r="F266" s="281" t="s">
        <v>664</v>
      </c>
      <c r="G266" s="281" t="s">
        <v>673</v>
      </c>
      <c r="H266" s="281" t="s">
        <v>673</v>
      </c>
      <c r="I266" s="281" t="s">
        <v>1090</v>
      </c>
      <c r="J266" s="281">
        <v>0</v>
      </c>
      <c r="K266" s="372"/>
      <c r="L266" s="372"/>
    </row>
    <row r="267" spans="1:12" x14ac:dyDescent="0.3">
      <c r="A267" s="280" t="s">
        <v>1767</v>
      </c>
      <c r="B267" s="280" t="s">
        <v>20</v>
      </c>
      <c r="C267" s="280" t="s">
        <v>1768</v>
      </c>
      <c r="D267" s="280" t="s">
        <v>1770</v>
      </c>
      <c r="E267" s="280" t="s">
        <v>1077</v>
      </c>
      <c r="F267" s="280" t="s">
        <v>664</v>
      </c>
      <c r="G267" s="280" t="s">
        <v>673</v>
      </c>
      <c r="H267" s="280" t="s">
        <v>673</v>
      </c>
      <c r="I267" s="280" t="s">
        <v>1090</v>
      </c>
      <c r="J267" s="280">
        <v>0</v>
      </c>
      <c r="K267" s="372"/>
      <c r="L267" s="372"/>
    </row>
    <row r="268" spans="1:12" x14ac:dyDescent="0.3">
      <c r="A268" s="281" t="s">
        <v>1767</v>
      </c>
      <c r="B268" s="281" t="s">
        <v>20</v>
      </c>
      <c r="C268" s="281" t="s">
        <v>1768</v>
      </c>
      <c r="D268" s="281" t="s">
        <v>1770</v>
      </c>
      <c r="E268" s="281" t="s">
        <v>952</v>
      </c>
      <c r="F268" s="281" t="s">
        <v>664</v>
      </c>
      <c r="G268" s="281" t="s">
        <v>673</v>
      </c>
      <c r="H268" s="281" t="s">
        <v>673</v>
      </c>
      <c r="I268" s="281" t="s">
        <v>1090</v>
      </c>
      <c r="J268" s="281">
        <v>2.4295359999999999E-3</v>
      </c>
      <c r="K268" s="372"/>
      <c r="L268" s="372"/>
    </row>
    <row r="269" spans="1:12" x14ac:dyDescent="0.3">
      <c r="A269" s="280" t="s">
        <v>1767</v>
      </c>
      <c r="B269" s="280" t="s">
        <v>20</v>
      </c>
      <c r="C269" s="280" t="s">
        <v>1768</v>
      </c>
      <c r="D269" s="280" t="s">
        <v>1770</v>
      </c>
      <c r="E269" s="280" t="s">
        <v>1138</v>
      </c>
      <c r="F269" s="280" t="s">
        <v>664</v>
      </c>
      <c r="G269" s="280" t="s">
        <v>673</v>
      </c>
      <c r="H269" s="280" t="s">
        <v>673</v>
      </c>
      <c r="I269" s="280" t="s">
        <v>1090</v>
      </c>
      <c r="J269" s="280">
        <v>0</v>
      </c>
      <c r="K269" s="372"/>
      <c r="L269" s="372"/>
    </row>
    <row r="270" spans="1:12" x14ac:dyDescent="0.3">
      <c r="A270" s="281" t="s">
        <v>1767</v>
      </c>
      <c r="B270" s="281" t="s">
        <v>20</v>
      </c>
      <c r="C270" s="281" t="s">
        <v>1768</v>
      </c>
      <c r="D270" s="281" t="s">
        <v>1770</v>
      </c>
      <c r="E270" s="281" t="s">
        <v>1771</v>
      </c>
      <c r="F270" s="281" t="s">
        <v>664</v>
      </c>
      <c r="G270" s="281" t="s">
        <v>673</v>
      </c>
      <c r="H270" s="281" t="s">
        <v>673</v>
      </c>
      <c r="I270" s="281" t="s">
        <v>1090</v>
      </c>
      <c r="J270" s="281">
        <v>0</v>
      </c>
      <c r="K270" s="372"/>
      <c r="L270" s="372"/>
    </row>
    <row r="271" spans="1:12" x14ac:dyDescent="0.3">
      <c r="A271" s="280" t="s">
        <v>1767</v>
      </c>
      <c r="B271" s="280" t="s">
        <v>20</v>
      </c>
      <c r="C271" s="280" t="s">
        <v>1768</v>
      </c>
      <c r="D271" s="280" t="s">
        <v>1770</v>
      </c>
      <c r="E271" s="280" t="s">
        <v>2880</v>
      </c>
      <c r="F271" s="280" t="s">
        <v>664</v>
      </c>
      <c r="G271" s="280" t="s">
        <v>673</v>
      </c>
      <c r="H271" s="280" t="s">
        <v>673</v>
      </c>
      <c r="I271" s="280" t="s">
        <v>1090</v>
      </c>
      <c r="J271" s="280">
        <v>4.7094200000000002E-4</v>
      </c>
      <c r="K271" s="372"/>
      <c r="L271" s="372"/>
    </row>
    <row r="272" spans="1:12" x14ac:dyDescent="0.3">
      <c r="A272" s="281" t="s">
        <v>1767</v>
      </c>
      <c r="B272" s="281" t="s">
        <v>20</v>
      </c>
      <c r="C272" s="281" t="s">
        <v>1768</v>
      </c>
      <c r="D272" s="281" t="s">
        <v>1770</v>
      </c>
      <c r="E272" s="281" t="s">
        <v>2881</v>
      </c>
      <c r="F272" s="281" t="s">
        <v>664</v>
      </c>
      <c r="G272" s="281" t="s">
        <v>673</v>
      </c>
      <c r="H272" s="281" t="s">
        <v>673</v>
      </c>
      <c r="I272" s="281" t="s">
        <v>1090</v>
      </c>
      <c r="J272" s="281">
        <v>0</v>
      </c>
      <c r="K272" s="372"/>
      <c r="L272" s="372"/>
    </row>
    <row r="273" spans="1:12" x14ac:dyDescent="0.3">
      <c r="A273" s="280" t="s">
        <v>1767</v>
      </c>
      <c r="B273" s="280" t="s">
        <v>20</v>
      </c>
      <c r="C273" s="280" t="s">
        <v>1768</v>
      </c>
      <c r="D273" s="280" t="s">
        <v>1770</v>
      </c>
      <c r="E273" s="280" t="s">
        <v>910</v>
      </c>
      <c r="F273" s="280" t="s">
        <v>664</v>
      </c>
      <c r="G273" s="280" t="s">
        <v>673</v>
      </c>
      <c r="H273" s="280" t="s">
        <v>673</v>
      </c>
      <c r="I273" s="280" t="s">
        <v>1090</v>
      </c>
      <c r="J273" s="280">
        <v>0</v>
      </c>
      <c r="K273" s="372"/>
      <c r="L273" s="372"/>
    </row>
    <row r="274" spans="1:12" x14ac:dyDescent="0.3">
      <c r="A274" s="281" t="s">
        <v>1767</v>
      </c>
      <c r="B274" s="281" t="s">
        <v>20</v>
      </c>
      <c r="C274" s="281" t="s">
        <v>1768</v>
      </c>
      <c r="D274" s="281" t="s">
        <v>1772</v>
      </c>
      <c r="E274" s="281" t="s">
        <v>3020</v>
      </c>
      <c r="F274" s="281" t="s">
        <v>664</v>
      </c>
      <c r="G274" s="281" t="s">
        <v>673</v>
      </c>
      <c r="H274" s="281" t="s">
        <v>673</v>
      </c>
      <c r="I274" s="281" t="s">
        <v>1090</v>
      </c>
      <c r="J274" s="281">
        <v>0</v>
      </c>
      <c r="K274" s="372"/>
      <c r="L274" s="372"/>
    </row>
    <row r="275" spans="1:12" x14ac:dyDescent="0.3">
      <c r="A275" s="280" t="s">
        <v>1767</v>
      </c>
      <c r="B275" s="280" t="s">
        <v>20</v>
      </c>
      <c r="C275" s="280" t="s">
        <v>1768</v>
      </c>
      <c r="D275" s="280" t="s">
        <v>1772</v>
      </c>
      <c r="E275" s="280" t="s">
        <v>976</v>
      </c>
      <c r="F275" s="280" t="s">
        <v>663</v>
      </c>
      <c r="G275" s="280" t="s">
        <v>663</v>
      </c>
      <c r="H275" s="280" t="s">
        <v>3707</v>
      </c>
      <c r="I275" s="280" t="s">
        <v>1090</v>
      </c>
      <c r="J275" s="280">
        <v>0.209809457</v>
      </c>
      <c r="K275" s="372"/>
      <c r="L275" s="372"/>
    </row>
    <row r="276" spans="1:12" x14ac:dyDescent="0.3">
      <c r="A276" s="281" t="s">
        <v>1767</v>
      </c>
      <c r="B276" s="281" t="s">
        <v>20</v>
      </c>
      <c r="C276" s="281" t="s">
        <v>1768</v>
      </c>
      <c r="D276" s="281" t="s">
        <v>1772</v>
      </c>
      <c r="E276" s="281" t="s">
        <v>1068</v>
      </c>
      <c r="F276" s="281" t="s">
        <v>663</v>
      </c>
      <c r="G276" s="281" t="s">
        <v>663</v>
      </c>
      <c r="H276" s="281" t="s">
        <v>3707</v>
      </c>
      <c r="I276" s="281" t="s">
        <v>1090</v>
      </c>
      <c r="J276" s="281">
        <v>1.4999999999999999E-2</v>
      </c>
      <c r="K276" s="372"/>
      <c r="L276" s="372"/>
    </row>
    <row r="277" spans="1:12" x14ac:dyDescent="0.3">
      <c r="A277" s="280" t="s">
        <v>1767</v>
      </c>
      <c r="B277" s="280" t="s">
        <v>20</v>
      </c>
      <c r="C277" s="280" t="s">
        <v>1768</v>
      </c>
      <c r="D277" s="280" t="s">
        <v>1772</v>
      </c>
      <c r="E277" s="280" t="s">
        <v>985</v>
      </c>
      <c r="F277" s="280" t="s">
        <v>663</v>
      </c>
      <c r="G277" s="280" t="s">
        <v>663</v>
      </c>
      <c r="H277" s="280" t="s">
        <v>3707</v>
      </c>
      <c r="I277" s="280" t="s">
        <v>1090</v>
      </c>
      <c r="J277" s="280">
        <v>0</v>
      </c>
      <c r="K277" s="372"/>
      <c r="L277" s="372"/>
    </row>
    <row r="278" spans="1:12" x14ac:dyDescent="0.3">
      <c r="A278" s="281" t="s">
        <v>1767</v>
      </c>
      <c r="B278" s="281" t="s">
        <v>20</v>
      </c>
      <c r="C278" s="281" t="s">
        <v>1768</v>
      </c>
      <c r="D278" s="281" t="s">
        <v>1772</v>
      </c>
      <c r="E278" s="281" t="s">
        <v>987</v>
      </c>
      <c r="F278" s="281" t="s">
        <v>663</v>
      </c>
      <c r="G278" s="281" t="s">
        <v>663</v>
      </c>
      <c r="H278" s="281" t="s">
        <v>3707</v>
      </c>
      <c r="I278" s="281" t="s">
        <v>1090</v>
      </c>
      <c r="J278" s="281">
        <v>0.03</v>
      </c>
      <c r="K278" s="372"/>
      <c r="L278" s="372"/>
    </row>
    <row r="279" spans="1:12" x14ac:dyDescent="0.3">
      <c r="A279" s="280" t="s">
        <v>1767</v>
      </c>
      <c r="B279" s="280" t="s">
        <v>20</v>
      </c>
      <c r="C279" s="280" t="s">
        <v>1768</v>
      </c>
      <c r="D279" s="280" t="s">
        <v>1772</v>
      </c>
      <c r="E279" s="280" t="s">
        <v>910</v>
      </c>
      <c r="F279" s="280" t="s">
        <v>663</v>
      </c>
      <c r="G279" s="280" t="s">
        <v>663</v>
      </c>
      <c r="H279" s="280" t="s">
        <v>3707</v>
      </c>
      <c r="I279" s="280" t="s">
        <v>1090</v>
      </c>
      <c r="J279" s="280">
        <v>9.6290088999999995E-2</v>
      </c>
      <c r="K279" s="372"/>
      <c r="L279" s="372"/>
    </row>
    <row r="280" spans="1:12" x14ac:dyDescent="0.3">
      <c r="A280" s="281" t="s">
        <v>1767</v>
      </c>
      <c r="B280" s="281" t="s">
        <v>20</v>
      </c>
      <c r="C280" s="281" t="s">
        <v>1768</v>
      </c>
      <c r="D280" s="281" t="s">
        <v>1772</v>
      </c>
      <c r="E280" s="281" t="s">
        <v>991</v>
      </c>
      <c r="F280" s="281" t="s">
        <v>663</v>
      </c>
      <c r="G280" s="281" t="s">
        <v>663</v>
      </c>
      <c r="H280" s="281" t="s">
        <v>3707</v>
      </c>
      <c r="I280" s="281" t="s">
        <v>1090</v>
      </c>
      <c r="J280" s="281">
        <v>0</v>
      </c>
      <c r="K280" s="372"/>
      <c r="L280" s="372"/>
    </row>
    <row r="281" spans="1:12" x14ac:dyDescent="0.3">
      <c r="A281" s="280" t="s">
        <v>1767</v>
      </c>
      <c r="B281" s="280" t="s">
        <v>20</v>
      </c>
      <c r="C281" s="280" t="s">
        <v>1768</v>
      </c>
      <c r="D281" s="280" t="s">
        <v>1772</v>
      </c>
      <c r="E281" s="280" t="s">
        <v>1141</v>
      </c>
      <c r="F281" s="280" t="s">
        <v>663</v>
      </c>
      <c r="G281" s="280" t="s">
        <v>663</v>
      </c>
      <c r="H281" s="280" t="s">
        <v>3707</v>
      </c>
      <c r="I281" s="280" t="s">
        <v>1090</v>
      </c>
      <c r="J281" s="280">
        <v>0</v>
      </c>
      <c r="K281" s="372"/>
      <c r="L281" s="372"/>
    </row>
    <row r="282" spans="1:12" x14ac:dyDescent="0.3">
      <c r="A282" s="281" t="s">
        <v>1767</v>
      </c>
      <c r="B282" s="281" t="s">
        <v>20</v>
      </c>
      <c r="C282" s="281" t="s">
        <v>1768</v>
      </c>
      <c r="D282" s="281" t="s">
        <v>1772</v>
      </c>
      <c r="E282" s="281" t="s">
        <v>1142</v>
      </c>
      <c r="F282" s="281" t="s">
        <v>663</v>
      </c>
      <c r="G282" s="281" t="s">
        <v>663</v>
      </c>
      <c r="H282" s="281" t="s">
        <v>3707</v>
      </c>
      <c r="I282" s="281" t="s">
        <v>1090</v>
      </c>
      <c r="J282" s="281">
        <v>0</v>
      </c>
      <c r="K282" s="372"/>
      <c r="L282" s="372"/>
    </row>
    <row r="283" spans="1:12" x14ac:dyDescent="0.3">
      <c r="A283" s="280" t="s">
        <v>1767</v>
      </c>
      <c r="B283" s="280" t="s">
        <v>20</v>
      </c>
      <c r="C283" s="280" t="s">
        <v>1768</v>
      </c>
      <c r="D283" s="280" t="s">
        <v>1772</v>
      </c>
      <c r="E283" s="280" t="s">
        <v>993</v>
      </c>
      <c r="F283" s="280" t="s">
        <v>663</v>
      </c>
      <c r="G283" s="280" t="s">
        <v>663</v>
      </c>
      <c r="H283" s="280" t="s">
        <v>3707</v>
      </c>
      <c r="I283" s="280" t="s">
        <v>1090</v>
      </c>
      <c r="J283" s="280">
        <v>0</v>
      </c>
      <c r="K283" s="372"/>
      <c r="L283" s="372"/>
    </row>
    <row r="284" spans="1:12" x14ac:dyDescent="0.3">
      <c r="A284" s="281" t="s">
        <v>1767</v>
      </c>
      <c r="B284" s="281" t="s">
        <v>20</v>
      </c>
      <c r="C284" s="281" t="s">
        <v>1768</v>
      </c>
      <c r="D284" s="281" t="s">
        <v>1772</v>
      </c>
      <c r="E284" s="281" t="s">
        <v>995</v>
      </c>
      <c r="F284" s="281" t="s">
        <v>663</v>
      </c>
      <c r="G284" s="281" t="s">
        <v>663</v>
      </c>
      <c r="H284" s="281" t="s">
        <v>3707</v>
      </c>
      <c r="I284" s="281" t="s">
        <v>1090</v>
      </c>
      <c r="J284" s="281">
        <v>0</v>
      </c>
      <c r="K284" s="372"/>
      <c r="L284" s="372"/>
    </row>
    <row r="285" spans="1:12" x14ac:dyDescent="0.3">
      <c r="A285" s="280" t="s">
        <v>1767</v>
      </c>
      <c r="B285" s="280" t="s">
        <v>20</v>
      </c>
      <c r="C285" s="280" t="s">
        <v>1768</v>
      </c>
      <c r="D285" s="280" t="s">
        <v>1772</v>
      </c>
      <c r="E285" s="280" t="s">
        <v>997</v>
      </c>
      <c r="F285" s="280" t="s">
        <v>663</v>
      </c>
      <c r="G285" s="280" t="s">
        <v>663</v>
      </c>
      <c r="H285" s="280" t="s">
        <v>3707</v>
      </c>
      <c r="I285" s="280" t="s">
        <v>1090</v>
      </c>
      <c r="J285" s="280">
        <v>0.75309142299999998</v>
      </c>
      <c r="K285" s="372"/>
      <c r="L285" s="372"/>
    </row>
    <row r="286" spans="1:12" x14ac:dyDescent="0.3">
      <c r="A286" s="281" t="s">
        <v>1767</v>
      </c>
      <c r="B286" s="281" t="s">
        <v>20</v>
      </c>
      <c r="C286" s="281" t="s">
        <v>1768</v>
      </c>
      <c r="D286" s="281" t="s">
        <v>1780</v>
      </c>
      <c r="E286" s="281" t="s">
        <v>1000</v>
      </c>
      <c r="F286" s="281" t="s">
        <v>664</v>
      </c>
      <c r="G286" s="281" t="s">
        <v>673</v>
      </c>
      <c r="H286" s="281" t="s">
        <v>673</v>
      </c>
      <c r="I286" s="281" t="s">
        <v>1090</v>
      </c>
      <c r="J286" s="281">
        <v>0</v>
      </c>
      <c r="K286" s="372"/>
      <c r="L286" s="372"/>
    </row>
    <row r="287" spans="1:12" x14ac:dyDescent="0.3">
      <c r="A287" s="280" t="s">
        <v>1767</v>
      </c>
      <c r="B287" s="280" t="s">
        <v>20</v>
      </c>
      <c r="C287" s="280" t="s">
        <v>1768</v>
      </c>
      <c r="D287" s="280" t="s">
        <v>1788</v>
      </c>
      <c r="E287" s="280" t="s">
        <v>1003</v>
      </c>
      <c r="F287" s="280" t="s">
        <v>664</v>
      </c>
      <c r="G287" s="280" t="s">
        <v>673</v>
      </c>
      <c r="H287" s="280" t="s">
        <v>673</v>
      </c>
      <c r="I287" s="280" t="s">
        <v>1090</v>
      </c>
      <c r="J287" s="280">
        <v>0</v>
      </c>
      <c r="K287" s="372"/>
      <c r="L287" s="372"/>
    </row>
    <row r="288" spans="1:12" x14ac:dyDescent="0.3">
      <c r="A288" s="281" t="s">
        <v>1767</v>
      </c>
      <c r="B288" s="281" t="s">
        <v>20</v>
      </c>
      <c r="C288" s="281" t="s">
        <v>1768</v>
      </c>
      <c r="D288" s="281" t="s">
        <v>1788</v>
      </c>
      <c r="E288" s="281" t="s">
        <v>1005</v>
      </c>
      <c r="F288" s="281" t="s">
        <v>664</v>
      </c>
      <c r="G288" s="281" t="s">
        <v>673</v>
      </c>
      <c r="H288" s="281" t="s">
        <v>673</v>
      </c>
      <c r="I288" s="281" t="s">
        <v>1090</v>
      </c>
      <c r="J288" s="281">
        <v>0</v>
      </c>
      <c r="K288" s="372"/>
      <c r="L288" s="372"/>
    </row>
    <row r="289" spans="1:12" x14ac:dyDescent="0.3">
      <c r="A289" s="280" t="s">
        <v>1767</v>
      </c>
      <c r="B289" s="280" t="s">
        <v>20</v>
      </c>
      <c r="C289" s="280" t="s">
        <v>1768</v>
      </c>
      <c r="D289" s="280" t="s">
        <v>1778</v>
      </c>
      <c r="E289" s="280" t="s">
        <v>1008</v>
      </c>
      <c r="F289" s="280" t="s">
        <v>663</v>
      </c>
      <c r="G289" s="280" t="s">
        <v>663</v>
      </c>
      <c r="H289" s="280" t="s">
        <v>3707</v>
      </c>
      <c r="I289" s="280" t="s">
        <v>1090</v>
      </c>
      <c r="J289" s="280">
        <v>0</v>
      </c>
      <c r="K289" s="372"/>
      <c r="L289" s="372"/>
    </row>
    <row r="290" spans="1:12" x14ac:dyDescent="0.3">
      <c r="A290" s="281" t="s">
        <v>1767</v>
      </c>
      <c r="B290" s="281" t="s">
        <v>20</v>
      </c>
      <c r="C290" s="281" t="s">
        <v>1768</v>
      </c>
      <c r="D290" s="281" t="s">
        <v>1774</v>
      </c>
      <c r="E290" s="281" t="s">
        <v>1011</v>
      </c>
      <c r="F290" s="281" t="s">
        <v>663</v>
      </c>
      <c r="G290" s="281" t="s">
        <v>663</v>
      </c>
      <c r="H290" s="281" t="s">
        <v>3707</v>
      </c>
      <c r="I290" s="281" t="s">
        <v>1090</v>
      </c>
      <c r="J290" s="281">
        <v>0</v>
      </c>
      <c r="K290" s="372"/>
      <c r="L290" s="372"/>
    </row>
    <row r="291" spans="1:12" x14ac:dyDescent="0.3">
      <c r="A291" s="280" t="s">
        <v>1767</v>
      </c>
      <c r="B291" s="280" t="s">
        <v>20</v>
      </c>
      <c r="C291" s="280" t="s">
        <v>1768</v>
      </c>
      <c r="D291" s="280" t="s">
        <v>1775</v>
      </c>
      <c r="E291" s="280" t="s">
        <v>1069</v>
      </c>
      <c r="F291" s="280" t="s">
        <v>663</v>
      </c>
      <c r="G291" s="280" t="s">
        <v>663</v>
      </c>
      <c r="H291" s="280" t="s">
        <v>3707</v>
      </c>
      <c r="I291" s="280" t="s">
        <v>1090</v>
      </c>
      <c r="J291" s="280">
        <v>0</v>
      </c>
      <c r="K291" s="372"/>
      <c r="L291" s="372"/>
    </row>
    <row r="292" spans="1:12" x14ac:dyDescent="0.3">
      <c r="A292" s="281" t="s">
        <v>1767</v>
      </c>
      <c r="B292" s="281" t="s">
        <v>20</v>
      </c>
      <c r="C292" s="281" t="s">
        <v>1768</v>
      </c>
      <c r="D292" s="281" t="s">
        <v>3011</v>
      </c>
      <c r="E292" s="281" t="s">
        <v>2930</v>
      </c>
      <c r="F292" s="281" t="s">
        <v>664</v>
      </c>
      <c r="G292" s="281" t="s">
        <v>673</v>
      </c>
      <c r="H292" s="281" t="s">
        <v>673</v>
      </c>
      <c r="I292" s="281" t="s">
        <v>1090</v>
      </c>
      <c r="J292" s="281">
        <v>0</v>
      </c>
      <c r="K292" s="372"/>
      <c r="L292" s="372"/>
    </row>
    <row r="293" spans="1:12" x14ac:dyDescent="0.3">
      <c r="A293" s="280" t="s">
        <v>1767</v>
      </c>
      <c r="B293" s="280" t="s">
        <v>20</v>
      </c>
      <c r="C293" s="280" t="s">
        <v>1768</v>
      </c>
      <c r="D293" s="280" t="s">
        <v>1781</v>
      </c>
      <c r="E293" s="280" t="s">
        <v>2931</v>
      </c>
      <c r="F293" s="280" t="s">
        <v>664</v>
      </c>
      <c r="G293" s="280" t="s">
        <v>673</v>
      </c>
      <c r="H293" s="280" t="s">
        <v>673</v>
      </c>
      <c r="I293" s="280" t="s">
        <v>1090</v>
      </c>
      <c r="J293" s="280">
        <v>0</v>
      </c>
      <c r="K293" s="372"/>
      <c r="L293" s="372"/>
    </row>
    <row r="294" spans="1:12" x14ac:dyDescent="0.3">
      <c r="A294" s="281" t="s">
        <v>1767</v>
      </c>
      <c r="B294" s="281" t="s">
        <v>22</v>
      </c>
      <c r="C294" s="281" t="s">
        <v>1768</v>
      </c>
      <c r="D294" s="281" t="s">
        <v>1769</v>
      </c>
      <c r="E294" s="281" t="s">
        <v>1062</v>
      </c>
      <c r="F294" s="281" t="s">
        <v>664</v>
      </c>
      <c r="G294" s="281" t="s">
        <v>673</v>
      </c>
      <c r="H294" s="281" t="s">
        <v>673</v>
      </c>
      <c r="I294" s="281" t="s">
        <v>1090</v>
      </c>
      <c r="J294" s="281">
        <v>0.40687834000000001</v>
      </c>
      <c r="K294" s="372"/>
      <c r="L294" s="372"/>
    </row>
    <row r="295" spans="1:12" x14ac:dyDescent="0.3">
      <c r="A295" s="280" t="s">
        <v>1767</v>
      </c>
      <c r="B295" s="280" t="s">
        <v>22</v>
      </c>
      <c r="C295" s="280" t="s">
        <v>1768</v>
      </c>
      <c r="D295" s="280" t="s">
        <v>1769</v>
      </c>
      <c r="E295" s="280" t="s">
        <v>910</v>
      </c>
      <c r="F295" s="280" t="s">
        <v>664</v>
      </c>
      <c r="G295" s="280" t="s">
        <v>673</v>
      </c>
      <c r="H295" s="280" t="s">
        <v>673</v>
      </c>
      <c r="I295" s="280" t="s">
        <v>1090</v>
      </c>
      <c r="J295" s="280">
        <v>0</v>
      </c>
      <c r="K295" s="372"/>
      <c r="L295" s="372"/>
    </row>
    <row r="296" spans="1:12" x14ac:dyDescent="0.3">
      <c r="A296" s="281" t="s">
        <v>1767</v>
      </c>
      <c r="B296" s="281" t="s">
        <v>22</v>
      </c>
      <c r="C296" s="281" t="s">
        <v>1768</v>
      </c>
      <c r="D296" s="281" t="s">
        <v>1770</v>
      </c>
      <c r="E296" s="281" t="s">
        <v>1075</v>
      </c>
      <c r="F296" s="281" t="s">
        <v>664</v>
      </c>
      <c r="G296" s="281" t="s">
        <v>673</v>
      </c>
      <c r="H296" s="281" t="s">
        <v>673</v>
      </c>
      <c r="I296" s="281" t="s">
        <v>1090</v>
      </c>
      <c r="J296" s="281">
        <v>0.25718599800000003</v>
      </c>
      <c r="K296" s="372"/>
      <c r="L296" s="372"/>
    </row>
    <row r="297" spans="1:12" x14ac:dyDescent="0.3">
      <c r="A297" s="280" t="s">
        <v>1767</v>
      </c>
      <c r="B297" s="280" t="s">
        <v>22</v>
      </c>
      <c r="C297" s="280" t="s">
        <v>1768</v>
      </c>
      <c r="D297" s="280" t="s">
        <v>1770</v>
      </c>
      <c r="E297" s="280" t="s">
        <v>3016</v>
      </c>
      <c r="F297" s="280" t="s">
        <v>664</v>
      </c>
      <c r="G297" s="280" t="s">
        <v>673</v>
      </c>
      <c r="H297" s="280" t="s">
        <v>673</v>
      </c>
      <c r="I297" s="280" t="s">
        <v>1090</v>
      </c>
      <c r="J297" s="280">
        <v>0</v>
      </c>
      <c r="K297" s="372"/>
      <c r="L297" s="372"/>
    </row>
    <row r="298" spans="1:12" x14ac:dyDescent="0.3">
      <c r="A298" s="281" t="s">
        <v>1767</v>
      </c>
      <c r="B298" s="281" t="s">
        <v>22</v>
      </c>
      <c r="C298" s="281" t="s">
        <v>1768</v>
      </c>
      <c r="D298" s="281" t="s">
        <v>1770</v>
      </c>
      <c r="E298" s="281" t="s">
        <v>1071</v>
      </c>
      <c r="F298" s="281" t="s">
        <v>664</v>
      </c>
      <c r="G298" s="281" t="s">
        <v>673</v>
      </c>
      <c r="H298" s="281" t="s">
        <v>673</v>
      </c>
      <c r="I298" s="281" t="s">
        <v>1090</v>
      </c>
      <c r="J298" s="281">
        <v>0.12859300000000001</v>
      </c>
      <c r="K298" s="372"/>
      <c r="L298" s="372"/>
    </row>
    <row r="299" spans="1:12" x14ac:dyDescent="0.3">
      <c r="A299" s="280" t="s">
        <v>1767</v>
      </c>
      <c r="B299" s="280" t="s">
        <v>22</v>
      </c>
      <c r="C299" s="280" t="s">
        <v>1768</v>
      </c>
      <c r="D299" s="280" t="s">
        <v>1770</v>
      </c>
      <c r="E299" s="280" t="s">
        <v>3019</v>
      </c>
      <c r="F299" s="280" t="s">
        <v>664</v>
      </c>
      <c r="G299" s="280" t="s">
        <v>673</v>
      </c>
      <c r="H299" s="280" t="s">
        <v>673</v>
      </c>
      <c r="I299" s="280" t="s">
        <v>1090</v>
      </c>
      <c r="J299" s="280">
        <v>0</v>
      </c>
      <c r="K299" s="372"/>
      <c r="L299" s="372"/>
    </row>
    <row r="300" spans="1:12" x14ac:dyDescent="0.3">
      <c r="A300" s="281" t="s">
        <v>1767</v>
      </c>
      <c r="B300" s="281" t="s">
        <v>22</v>
      </c>
      <c r="C300" s="281" t="s">
        <v>1768</v>
      </c>
      <c r="D300" s="281" t="s">
        <v>1770</v>
      </c>
      <c r="E300" s="281" t="s">
        <v>3018</v>
      </c>
      <c r="F300" s="281" t="s">
        <v>664</v>
      </c>
      <c r="G300" s="281" t="s">
        <v>673</v>
      </c>
      <c r="H300" s="281" t="s">
        <v>673</v>
      </c>
      <c r="I300" s="281" t="s">
        <v>1090</v>
      </c>
      <c r="J300" s="281">
        <v>1.325E-4</v>
      </c>
      <c r="K300" s="372"/>
      <c r="L300" s="372"/>
    </row>
    <row r="301" spans="1:12" x14ac:dyDescent="0.3">
      <c r="A301" s="280" t="s">
        <v>1767</v>
      </c>
      <c r="B301" s="280" t="s">
        <v>22</v>
      </c>
      <c r="C301" s="280" t="s">
        <v>1768</v>
      </c>
      <c r="D301" s="280" t="s">
        <v>1770</v>
      </c>
      <c r="E301" s="280" t="s">
        <v>2879</v>
      </c>
      <c r="F301" s="280" t="s">
        <v>664</v>
      </c>
      <c r="G301" s="280" t="s">
        <v>673</v>
      </c>
      <c r="H301" s="280" t="s">
        <v>673</v>
      </c>
      <c r="I301" s="280" t="s">
        <v>1090</v>
      </c>
      <c r="J301" s="280">
        <v>2.6666599999999998E-4</v>
      </c>
      <c r="K301" s="372"/>
      <c r="L301" s="372"/>
    </row>
    <row r="302" spans="1:12" x14ac:dyDescent="0.3">
      <c r="A302" s="281" t="s">
        <v>1767</v>
      </c>
      <c r="B302" s="281" t="s">
        <v>22</v>
      </c>
      <c r="C302" s="281" t="s">
        <v>1768</v>
      </c>
      <c r="D302" s="281" t="s">
        <v>1770</v>
      </c>
      <c r="E302" s="281" t="s">
        <v>3017</v>
      </c>
      <c r="F302" s="281" t="s">
        <v>664</v>
      </c>
      <c r="G302" s="281" t="s">
        <v>673</v>
      </c>
      <c r="H302" s="281" t="s">
        <v>673</v>
      </c>
      <c r="I302" s="281" t="s">
        <v>1090</v>
      </c>
      <c r="J302" s="281">
        <v>0</v>
      </c>
      <c r="K302" s="372"/>
      <c r="L302" s="372"/>
    </row>
    <row r="303" spans="1:12" x14ac:dyDescent="0.3">
      <c r="A303" s="280" t="s">
        <v>1767</v>
      </c>
      <c r="B303" s="280" t="s">
        <v>22</v>
      </c>
      <c r="C303" s="280" t="s">
        <v>1768</v>
      </c>
      <c r="D303" s="280" t="s">
        <v>1770</v>
      </c>
      <c r="E303" s="280" t="s">
        <v>1135</v>
      </c>
      <c r="F303" s="280" t="s">
        <v>664</v>
      </c>
      <c r="G303" s="280" t="s">
        <v>673</v>
      </c>
      <c r="H303" s="280" t="s">
        <v>673</v>
      </c>
      <c r="I303" s="280" t="s">
        <v>1090</v>
      </c>
      <c r="J303" s="280">
        <v>0</v>
      </c>
      <c r="K303" s="372"/>
      <c r="L303" s="372"/>
    </row>
    <row r="304" spans="1:12" x14ac:dyDescent="0.3">
      <c r="A304" s="281" t="s">
        <v>1767</v>
      </c>
      <c r="B304" s="281" t="s">
        <v>22</v>
      </c>
      <c r="C304" s="281" t="s">
        <v>1768</v>
      </c>
      <c r="D304" s="281" t="s">
        <v>1770</v>
      </c>
      <c r="E304" s="281" t="s">
        <v>1074</v>
      </c>
      <c r="F304" s="281" t="s">
        <v>664</v>
      </c>
      <c r="G304" s="281" t="s">
        <v>673</v>
      </c>
      <c r="H304" s="281" t="s">
        <v>673</v>
      </c>
      <c r="I304" s="281" t="s">
        <v>1090</v>
      </c>
      <c r="J304" s="281">
        <v>0</v>
      </c>
      <c r="K304" s="372"/>
      <c r="L304" s="372"/>
    </row>
    <row r="305" spans="1:12" x14ac:dyDescent="0.3">
      <c r="A305" s="280" t="s">
        <v>1767</v>
      </c>
      <c r="B305" s="280" t="s">
        <v>22</v>
      </c>
      <c r="C305" s="280" t="s">
        <v>1768</v>
      </c>
      <c r="D305" s="280" t="s">
        <v>1770</v>
      </c>
      <c r="E305" s="280" t="s">
        <v>1065</v>
      </c>
      <c r="F305" s="280" t="s">
        <v>664</v>
      </c>
      <c r="G305" s="280" t="s">
        <v>673</v>
      </c>
      <c r="H305" s="280" t="s">
        <v>673</v>
      </c>
      <c r="I305" s="280" t="s">
        <v>1090</v>
      </c>
      <c r="J305" s="280">
        <v>0</v>
      </c>
      <c r="K305" s="372"/>
      <c r="L305" s="372"/>
    </row>
    <row r="306" spans="1:12" x14ac:dyDescent="0.3">
      <c r="A306" s="281" t="s">
        <v>1767</v>
      </c>
      <c r="B306" s="281" t="s">
        <v>22</v>
      </c>
      <c r="C306" s="281" t="s">
        <v>1768</v>
      </c>
      <c r="D306" s="281" t="s">
        <v>1770</v>
      </c>
      <c r="E306" s="281" t="s">
        <v>1076</v>
      </c>
      <c r="F306" s="281" t="s">
        <v>664</v>
      </c>
      <c r="G306" s="281" t="s">
        <v>673</v>
      </c>
      <c r="H306" s="281" t="s">
        <v>673</v>
      </c>
      <c r="I306" s="281" t="s">
        <v>1090</v>
      </c>
      <c r="J306" s="281">
        <v>0</v>
      </c>
      <c r="K306" s="372"/>
      <c r="L306" s="372"/>
    </row>
    <row r="307" spans="1:12" x14ac:dyDescent="0.3">
      <c r="A307" s="280" t="s">
        <v>1767</v>
      </c>
      <c r="B307" s="280" t="s">
        <v>22</v>
      </c>
      <c r="C307" s="280" t="s">
        <v>1768</v>
      </c>
      <c r="D307" s="280" t="s">
        <v>1770</v>
      </c>
      <c r="E307" s="280" t="s">
        <v>1136</v>
      </c>
      <c r="F307" s="280" t="s">
        <v>664</v>
      </c>
      <c r="G307" s="280" t="s">
        <v>673</v>
      </c>
      <c r="H307" s="280" t="s">
        <v>673</v>
      </c>
      <c r="I307" s="280" t="s">
        <v>1090</v>
      </c>
      <c r="J307" s="280">
        <v>0</v>
      </c>
      <c r="K307" s="372"/>
      <c r="L307" s="372"/>
    </row>
    <row r="308" spans="1:12" x14ac:dyDescent="0.3">
      <c r="A308" s="281" t="s">
        <v>1767</v>
      </c>
      <c r="B308" s="281" t="s">
        <v>22</v>
      </c>
      <c r="C308" s="281" t="s">
        <v>1768</v>
      </c>
      <c r="D308" s="281" t="s">
        <v>1770</v>
      </c>
      <c r="E308" s="281" t="s">
        <v>1077</v>
      </c>
      <c r="F308" s="281" t="s">
        <v>664</v>
      </c>
      <c r="G308" s="281" t="s">
        <v>673</v>
      </c>
      <c r="H308" s="281" t="s">
        <v>673</v>
      </c>
      <c r="I308" s="281" t="s">
        <v>1090</v>
      </c>
      <c r="J308" s="281">
        <v>0</v>
      </c>
      <c r="K308" s="372"/>
      <c r="L308" s="372"/>
    </row>
    <row r="309" spans="1:12" x14ac:dyDescent="0.3">
      <c r="A309" s="280" t="s">
        <v>1767</v>
      </c>
      <c r="B309" s="280" t="s">
        <v>22</v>
      </c>
      <c r="C309" s="280" t="s">
        <v>1768</v>
      </c>
      <c r="D309" s="280" t="s">
        <v>1770</v>
      </c>
      <c r="E309" s="280" t="s">
        <v>952</v>
      </c>
      <c r="F309" s="280" t="s">
        <v>664</v>
      </c>
      <c r="G309" s="280" t="s">
        <v>673</v>
      </c>
      <c r="H309" s="280" t="s">
        <v>673</v>
      </c>
      <c r="I309" s="280" t="s">
        <v>1090</v>
      </c>
      <c r="J309" s="280">
        <v>0</v>
      </c>
      <c r="K309" s="372"/>
      <c r="L309" s="372"/>
    </row>
    <row r="310" spans="1:12" x14ac:dyDescent="0.3">
      <c r="A310" s="281" t="s">
        <v>1767</v>
      </c>
      <c r="B310" s="281" t="s">
        <v>22</v>
      </c>
      <c r="C310" s="281" t="s">
        <v>1768</v>
      </c>
      <c r="D310" s="281" t="s">
        <v>1770</v>
      </c>
      <c r="E310" s="281" t="s">
        <v>1138</v>
      </c>
      <c r="F310" s="281" t="s">
        <v>664</v>
      </c>
      <c r="G310" s="281" t="s">
        <v>673</v>
      </c>
      <c r="H310" s="281" t="s">
        <v>673</v>
      </c>
      <c r="I310" s="281" t="s">
        <v>1090</v>
      </c>
      <c r="J310" s="281">
        <v>0</v>
      </c>
      <c r="K310" s="372"/>
      <c r="L310" s="372"/>
    </row>
    <row r="311" spans="1:12" x14ac:dyDescent="0.3">
      <c r="A311" s="280" t="s">
        <v>1767</v>
      </c>
      <c r="B311" s="280" t="s">
        <v>22</v>
      </c>
      <c r="C311" s="280" t="s">
        <v>1768</v>
      </c>
      <c r="D311" s="280" t="s">
        <v>1770</v>
      </c>
      <c r="E311" s="280" t="s">
        <v>1771</v>
      </c>
      <c r="F311" s="280" t="s">
        <v>664</v>
      </c>
      <c r="G311" s="280" t="s">
        <v>673</v>
      </c>
      <c r="H311" s="280" t="s">
        <v>673</v>
      </c>
      <c r="I311" s="280" t="s">
        <v>1090</v>
      </c>
      <c r="J311" s="280">
        <v>0</v>
      </c>
      <c r="K311" s="372"/>
      <c r="L311" s="372"/>
    </row>
    <row r="312" spans="1:12" x14ac:dyDescent="0.3">
      <c r="A312" s="281" t="s">
        <v>1767</v>
      </c>
      <c r="B312" s="281" t="s">
        <v>22</v>
      </c>
      <c r="C312" s="281" t="s">
        <v>1768</v>
      </c>
      <c r="D312" s="281" t="s">
        <v>1770</v>
      </c>
      <c r="E312" s="281" t="s">
        <v>2880</v>
      </c>
      <c r="F312" s="281" t="s">
        <v>664</v>
      </c>
      <c r="G312" s="281" t="s">
        <v>673</v>
      </c>
      <c r="H312" s="281" t="s">
        <v>673</v>
      </c>
      <c r="I312" s="281" t="s">
        <v>1090</v>
      </c>
      <c r="J312" s="281">
        <v>0</v>
      </c>
      <c r="K312" s="372"/>
      <c r="L312" s="372"/>
    </row>
    <row r="313" spans="1:12" x14ac:dyDescent="0.3">
      <c r="A313" s="280" t="s">
        <v>1767</v>
      </c>
      <c r="B313" s="280" t="s">
        <v>22</v>
      </c>
      <c r="C313" s="280" t="s">
        <v>1768</v>
      </c>
      <c r="D313" s="280" t="s">
        <v>1770</v>
      </c>
      <c r="E313" s="280" t="s">
        <v>2881</v>
      </c>
      <c r="F313" s="280" t="s">
        <v>664</v>
      </c>
      <c r="G313" s="280" t="s">
        <v>673</v>
      </c>
      <c r="H313" s="280" t="s">
        <v>673</v>
      </c>
      <c r="I313" s="280" t="s">
        <v>1090</v>
      </c>
      <c r="J313" s="280">
        <v>0</v>
      </c>
      <c r="K313" s="372"/>
      <c r="L313" s="372"/>
    </row>
    <row r="314" spans="1:12" x14ac:dyDescent="0.3">
      <c r="A314" s="281" t="s">
        <v>1767</v>
      </c>
      <c r="B314" s="281" t="s">
        <v>22</v>
      </c>
      <c r="C314" s="281" t="s">
        <v>1768</v>
      </c>
      <c r="D314" s="281" t="s">
        <v>1770</v>
      </c>
      <c r="E314" s="281" t="s">
        <v>910</v>
      </c>
      <c r="F314" s="281" t="s">
        <v>664</v>
      </c>
      <c r="G314" s="281" t="s">
        <v>673</v>
      </c>
      <c r="H314" s="281" t="s">
        <v>673</v>
      </c>
      <c r="I314" s="281" t="s">
        <v>1090</v>
      </c>
      <c r="J314" s="281">
        <v>0</v>
      </c>
      <c r="K314" s="372"/>
      <c r="L314" s="372"/>
    </row>
    <row r="315" spans="1:12" x14ac:dyDescent="0.3">
      <c r="A315" s="280" t="s">
        <v>1767</v>
      </c>
      <c r="B315" s="280" t="s">
        <v>22</v>
      </c>
      <c r="C315" s="280" t="s">
        <v>1768</v>
      </c>
      <c r="D315" s="280" t="s">
        <v>1772</v>
      </c>
      <c r="E315" s="280" t="s">
        <v>3020</v>
      </c>
      <c r="F315" s="280" t="s">
        <v>664</v>
      </c>
      <c r="G315" s="280" t="s">
        <v>673</v>
      </c>
      <c r="H315" s="280" t="s">
        <v>673</v>
      </c>
      <c r="I315" s="280" t="s">
        <v>1090</v>
      </c>
      <c r="J315" s="280">
        <v>-1.019309741</v>
      </c>
      <c r="K315" s="372"/>
      <c r="L315" s="372"/>
    </row>
    <row r="316" spans="1:12" x14ac:dyDescent="0.3">
      <c r="A316" s="281" t="s">
        <v>1767</v>
      </c>
      <c r="B316" s="281" t="s">
        <v>22</v>
      </c>
      <c r="C316" s="281" t="s">
        <v>1768</v>
      </c>
      <c r="D316" s="281" t="s">
        <v>1772</v>
      </c>
      <c r="E316" s="281" t="s">
        <v>976</v>
      </c>
      <c r="F316" s="281" t="s">
        <v>663</v>
      </c>
      <c r="G316" s="281" t="s">
        <v>663</v>
      </c>
      <c r="H316" s="281" t="s">
        <v>3708</v>
      </c>
      <c r="I316" s="281" t="s">
        <v>1090</v>
      </c>
      <c r="J316" s="281">
        <v>2.1107877670000001</v>
      </c>
      <c r="K316" s="372"/>
      <c r="L316" s="372"/>
    </row>
    <row r="317" spans="1:12" x14ac:dyDescent="0.3">
      <c r="A317" s="280" t="s">
        <v>1767</v>
      </c>
      <c r="B317" s="280" t="s">
        <v>22</v>
      </c>
      <c r="C317" s="280" t="s">
        <v>1768</v>
      </c>
      <c r="D317" s="280" t="s">
        <v>1772</v>
      </c>
      <c r="E317" s="280" t="s">
        <v>1068</v>
      </c>
      <c r="F317" s="280" t="s">
        <v>663</v>
      </c>
      <c r="G317" s="280" t="s">
        <v>663</v>
      </c>
      <c r="H317" s="280" t="s">
        <v>3708</v>
      </c>
      <c r="I317" s="280" t="s">
        <v>1090</v>
      </c>
      <c r="J317" s="280">
        <v>7.4399999999999994E-2</v>
      </c>
      <c r="K317" s="372"/>
      <c r="L317" s="372"/>
    </row>
    <row r="318" spans="1:12" x14ac:dyDescent="0.3">
      <c r="A318" s="281" t="s">
        <v>1767</v>
      </c>
      <c r="B318" s="281" t="s">
        <v>22</v>
      </c>
      <c r="C318" s="281" t="s">
        <v>1768</v>
      </c>
      <c r="D318" s="281" t="s">
        <v>1772</v>
      </c>
      <c r="E318" s="281" t="s">
        <v>985</v>
      </c>
      <c r="F318" s="281" t="s">
        <v>663</v>
      </c>
      <c r="G318" s="281" t="s">
        <v>663</v>
      </c>
      <c r="H318" s="281" t="s">
        <v>3708</v>
      </c>
      <c r="I318" s="281" t="s">
        <v>1090</v>
      </c>
      <c r="J318" s="281">
        <v>8.7480084999999999E-2</v>
      </c>
      <c r="K318" s="372"/>
      <c r="L318" s="372"/>
    </row>
    <row r="319" spans="1:12" x14ac:dyDescent="0.3">
      <c r="A319" s="280" t="s">
        <v>1767</v>
      </c>
      <c r="B319" s="280" t="s">
        <v>22</v>
      </c>
      <c r="C319" s="280" t="s">
        <v>1768</v>
      </c>
      <c r="D319" s="280" t="s">
        <v>1772</v>
      </c>
      <c r="E319" s="280" t="s">
        <v>987</v>
      </c>
      <c r="F319" s="280" t="s">
        <v>663</v>
      </c>
      <c r="G319" s="280" t="s">
        <v>663</v>
      </c>
      <c r="H319" s="280" t="s">
        <v>3708</v>
      </c>
      <c r="I319" s="280" t="s">
        <v>1090</v>
      </c>
      <c r="J319" s="280">
        <v>0.01</v>
      </c>
      <c r="K319" s="372"/>
      <c r="L319" s="372"/>
    </row>
    <row r="320" spans="1:12" x14ac:dyDescent="0.3">
      <c r="A320" s="281" t="s">
        <v>1767</v>
      </c>
      <c r="B320" s="281" t="s">
        <v>22</v>
      </c>
      <c r="C320" s="281" t="s">
        <v>1768</v>
      </c>
      <c r="D320" s="281" t="s">
        <v>1772</v>
      </c>
      <c r="E320" s="281" t="s">
        <v>910</v>
      </c>
      <c r="F320" s="281" t="s">
        <v>663</v>
      </c>
      <c r="G320" s="281" t="s">
        <v>663</v>
      </c>
      <c r="H320" s="281" t="s">
        <v>3708</v>
      </c>
      <c r="I320" s="281" t="s">
        <v>1090</v>
      </c>
      <c r="J320" s="281">
        <v>0</v>
      </c>
      <c r="K320" s="372"/>
      <c r="L320" s="372"/>
    </row>
    <row r="321" spans="1:12" x14ac:dyDescent="0.3">
      <c r="A321" s="280" t="s">
        <v>1767</v>
      </c>
      <c r="B321" s="280" t="s">
        <v>22</v>
      </c>
      <c r="C321" s="280" t="s">
        <v>1768</v>
      </c>
      <c r="D321" s="280" t="s">
        <v>1772</v>
      </c>
      <c r="E321" s="280" t="s">
        <v>991</v>
      </c>
      <c r="F321" s="280" t="s">
        <v>663</v>
      </c>
      <c r="G321" s="280" t="s">
        <v>663</v>
      </c>
      <c r="H321" s="280" t="s">
        <v>3708</v>
      </c>
      <c r="I321" s="280" t="s">
        <v>1090</v>
      </c>
      <c r="J321" s="280">
        <v>0</v>
      </c>
      <c r="K321" s="372"/>
      <c r="L321" s="372"/>
    </row>
    <row r="322" spans="1:12" x14ac:dyDescent="0.3">
      <c r="A322" s="281" t="s">
        <v>1767</v>
      </c>
      <c r="B322" s="281" t="s">
        <v>22</v>
      </c>
      <c r="C322" s="281" t="s">
        <v>1768</v>
      </c>
      <c r="D322" s="281" t="s">
        <v>1772</v>
      </c>
      <c r="E322" s="281" t="s">
        <v>1141</v>
      </c>
      <c r="F322" s="281" t="s">
        <v>663</v>
      </c>
      <c r="G322" s="281" t="s">
        <v>663</v>
      </c>
      <c r="H322" s="281" t="s">
        <v>3708</v>
      </c>
      <c r="I322" s="281" t="s">
        <v>1090</v>
      </c>
      <c r="J322" s="281">
        <v>0</v>
      </c>
      <c r="K322" s="372"/>
      <c r="L322" s="372"/>
    </row>
    <row r="323" spans="1:12" x14ac:dyDescent="0.3">
      <c r="A323" s="280" t="s">
        <v>1767</v>
      </c>
      <c r="B323" s="280" t="s">
        <v>22</v>
      </c>
      <c r="C323" s="280" t="s">
        <v>1768</v>
      </c>
      <c r="D323" s="280" t="s">
        <v>1772</v>
      </c>
      <c r="E323" s="280" t="s">
        <v>1142</v>
      </c>
      <c r="F323" s="280" t="s">
        <v>663</v>
      </c>
      <c r="G323" s="280" t="s">
        <v>663</v>
      </c>
      <c r="H323" s="280" t="s">
        <v>3708</v>
      </c>
      <c r="I323" s="280" t="s">
        <v>1090</v>
      </c>
      <c r="J323" s="280">
        <v>0</v>
      </c>
      <c r="K323" s="372"/>
      <c r="L323" s="372"/>
    </row>
    <row r="324" spans="1:12" x14ac:dyDescent="0.3">
      <c r="A324" s="281" t="s">
        <v>1767</v>
      </c>
      <c r="B324" s="281" t="s">
        <v>22</v>
      </c>
      <c r="C324" s="281" t="s">
        <v>1768</v>
      </c>
      <c r="D324" s="281" t="s">
        <v>1772</v>
      </c>
      <c r="E324" s="281" t="s">
        <v>993</v>
      </c>
      <c r="F324" s="281" t="s">
        <v>663</v>
      </c>
      <c r="G324" s="281" t="s">
        <v>663</v>
      </c>
      <c r="H324" s="281" t="s">
        <v>3708</v>
      </c>
      <c r="I324" s="281" t="s">
        <v>1090</v>
      </c>
      <c r="J324" s="281">
        <v>0</v>
      </c>
      <c r="K324" s="372"/>
      <c r="L324" s="372"/>
    </row>
    <row r="325" spans="1:12" x14ac:dyDescent="0.3">
      <c r="A325" s="280" t="s">
        <v>1767</v>
      </c>
      <c r="B325" s="280" t="s">
        <v>22</v>
      </c>
      <c r="C325" s="280" t="s">
        <v>1768</v>
      </c>
      <c r="D325" s="280" t="s">
        <v>1772</v>
      </c>
      <c r="E325" s="280" t="s">
        <v>995</v>
      </c>
      <c r="F325" s="280" t="s">
        <v>663</v>
      </c>
      <c r="G325" s="280" t="s">
        <v>663</v>
      </c>
      <c r="H325" s="280" t="s">
        <v>3708</v>
      </c>
      <c r="I325" s="280" t="s">
        <v>1090</v>
      </c>
      <c r="J325" s="280">
        <v>0</v>
      </c>
      <c r="K325" s="372"/>
      <c r="L325" s="372"/>
    </row>
    <row r="326" spans="1:12" x14ac:dyDescent="0.3">
      <c r="A326" s="281" t="s">
        <v>1767</v>
      </c>
      <c r="B326" s="281" t="s">
        <v>22</v>
      </c>
      <c r="C326" s="281" t="s">
        <v>1768</v>
      </c>
      <c r="D326" s="281" t="s">
        <v>1772</v>
      </c>
      <c r="E326" s="281" t="s">
        <v>997</v>
      </c>
      <c r="F326" s="281" t="s">
        <v>663</v>
      </c>
      <c r="G326" s="281" t="s">
        <v>663</v>
      </c>
      <c r="H326" s="281" t="s">
        <v>3708</v>
      </c>
      <c r="I326" s="281" t="s">
        <v>1090</v>
      </c>
      <c r="J326" s="281">
        <v>0.35063435700000001</v>
      </c>
      <c r="K326" s="372"/>
      <c r="L326" s="372"/>
    </row>
    <row r="327" spans="1:12" x14ac:dyDescent="0.3">
      <c r="A327" s="280" t="s">
        <v>1767</v>
      </c>
      <c r="B327" s="280" t="s">
        <v>22</v>
      </c>
      <c r="C327" s="280" t="s">
        <v>1768</v>
      </c>
      <c r="D327" s="280" t="s">
        <v>1780</v>
      </c>
      <c r="E327" s="280" t="s">
        <v>1000</v>
      </c>
      <c r="F327" s="280" t="s">
        <v>664</v>
      </c>
      <c r="G327" s="280" t="s">
        <v>673</v>
      </c>
      <c r="H327" s="280" t="s">
        <v>673</v>
      </c>
      <c r="I327" s="280" t="s">
        <v>1090</v>
      </c>
      <c r="J327" s="280">
        <v>0</v>
      </c>
      <c r="K327" s="372"/>
      <c r="L327" s="372"/>
    </row>
    <row r="328" spans="1:12" x14ac:dyDescent="0.3">
      <c r="A328" s="281" t="s">
        <v>1767</v>
      </c>
      <c r="B328" s="281" t="s">
        <v>22</v>
      </c>
      <c r="C328" s="281" t="s">
        <v>1768</v>
      </c>
      <c r="D328" s="281" t="s">
        <v>1788</v>
      </c>
      <c r="E328" s="281" t="s">
        <v>1003</v>
      </c>
      <c r="F328" s="281" t="s">
        <v>664</v>
      </c>
      <c r="G328" s="281" t="s">
        <v>673</v>
      </c>
      <c r="H328" s="281" t="s">
        <v>673</v>
      </c>
      <c r="I328" s="281" t="s">
        <v>1090</v>
      </c>
      <c r="J328" s="281">
        <v>0</v>
      </c>
      <c r="K328" s="372"/>
      <c r="L328" s="372"/>
    </row>
    <row r="329" spans="1:12" x14ac:dyDescent="0.3">
      <c r="A329" s="280" t="s">
        <v>1767</v>
      </c>
      <c r="B329" s="280" t="s">
        <v>22</v>
      </c>
      <c r="C329" s="280" t="s">
        <v>1768</v>
      </c>
      <c r="D329" s="280" t="s">
        <v>1788</v>
      </c>
      <c r="E329" s="280" t="s">
        <v>1005</v>
      </c>
      <c r="F329" s="280" t="s">
        <v>664</v>
      </c>
      <c r="G329" s="280" t="s">
        <v>673</v>
      </c>
      <c r="H329" s="280" t="s">
        <v>673</v>
      </c>
      <c r="I329" s="280" t="s">
        <v>1090</v>
      </c>
      <c r="J329" s="280">
        <v>0</v>
      </c>
      <c r="K329" s="372"/>
      <c r="L329" s="372"/>
    </row>
    <row r="330" spans="1:12" x14ac:dyDescent="0.3">
      <c r="A330" s="281" t="s">
        <v>1767</v>
      </c>
      <c r="B330" s="281" t="s">
        <v>22</v>
      </c>
      <c r="C330" s="281" t="s">
        <v>1768</v>
      </c>
      <c r="D330" s="281" t="s">
        <v>1778</v>
      </c>
      <c r="E330" s="281" t="s">
        <v>1008</v>
      </c>
      <c r="F330" s="281" t="s">
        <v>663</v>
      </c>
      <c r="G330" s="281" t="s">
        <v>663</v>
      </c>
      <c r="H330" s="281" t="s">
        <v>3708</v>
      </c>
      <c r="I330" s="281" t="s">
        <v>1090</v>
      </c>
      <c r="J330" s="281">
        <v>0</v>
      </c>
      <c r="K330" s="372"/>
      <c r="L330" s="372"/>
    </row>
    <row r="331" spans="1:12" x14ac:dyDescent="0.3">
      <c r="A331" s="280" t="s">
        <v>1767</v>
      </c>
      <c r="B331" s="280" t="s">
        <v>22</v>
      </c>
      <c r="C331" s="280" t="s">
        <v>1768</v>
      </c>
      <c r="D331" s="280" t="s">
        <v>1774</v>
      </c>
      <c r="E331" s="280" t="s">
        <v>1011</v>
      </c>
      <c r="F331" s="280" t="s">
        <v>663</v>
      </c>
      <c r="G331" s="280" t="s">
        <v>663</v>
      </c>
      <c r="H331" s="280" t="s">
        <v>3708</v>
      </c>
      <c r="I331" s="280" t="s">
        <v>1090</v>
      </c>
      <c r="J331" s="280">
        <v>0</v>
      </c>
      <c r="K331" s="372"/>
      <c r="L331" s="372"/>
    </row>
    <row r="332" spans="1:12" x14ac:dyDescent="0.3">
      <c r="A332" s="281" t="s">
        <v>1767</v>
      </c>
      <c r="B332" s="281" t="s">
        <v>22</v>
      </c>
      <c r="C332" s="281" t="s">
        <v>1768</v>
      </c>
      <c r="D332" s="281" t="s">
        <v>1775</v>
      </c>
      <c r="E332" s="281" t="s">
        <v>1069</v>
      </c>
      <c r="F332" s="281" t="s">
        <v>663</v>
      </c>
      <c r="G332" s="281" t="s">
        <v>663</v>
      </c>
      <c r="H332" s="281" t="s">
        <v>3708</v>
      </c>
      <c r="I332" s="281" t="s">
        <v>1090</v>
      </c>
      <c r="J332" s="281">
        <v>0</v>
      </c>
      <c r="K332" s="372"/>
      <c r="L332" s="372"/>
    </row>
    <row r="333" spans="1:12" x14ac:dyDescent="0.3">
      <c r="A333" s="280" t="s">
        <v>1767</v>
      </c>
      <c r="B333" s="280" t="s">
        <v>22</v>
      </c>
      <c r="C333" s="280" t="s">
        <v>1768</v>
      </c>
      <c r="D333" s="280" t="s">
        <v>3011</v>
      </c>
      <c r="E333" s="280" t="s">
        <v>2930</v>
      </c>
      <c r="F333" s="280" t="s">
        <v>664</v>
      </c>
      <c r="G333" s="280" t="s">
        <v>673</v>
      </c>
      <c r="H333" s="280" t="s">
        <v>673</v>
      </c>
      <c r="I333" s="280" t="s">
        <v>1090</v>
      </c>
      <c r="J333" s="280">
        <v>0</v>
      </c>
      <c r="K333" s="372"/>
      <c r="L333" s="372"/>
    </row>
    <row r="334" spans="1:12" x14ac:dyDescent="0.3">
      <c r="A334" s="281" t="s">
        <v>1767</v>
      </c>
      <c r="B334" s="281" t="s">
        <v>22</v>
      </c>
      <c r="C334" s="281" t="s">
        <v>1768</v>
      </c>
      <c r="D334" s="281" t="s">
        <v>1781</v>
      </c>
      <c r="E334" s="281" t="s">
        <v>2931</v>
      </c>
      <c r="F334" s="281" t="s">
        <v>664</v>
      </c>
      <c r="G334" s="281" t="s">
        <v>673</v>
      </c>
      <c r="H334" s="281" t="s">
        <v>673</v>
      </c>
      <c r="I334" s="281" t="s">
        <v>1090</v>
      </c>
      <c r="J334" s="281">
        <v>0</v>
      </c>
      <c r="K334" s="372"/>
      <c r="L334" s="372"/>
    </row>
    <row r="335" spans="1:12" x14ac:dyDescent="0.3">
      <c r="A335" s="281" t="s">
        <v>1767</v>
      </c>
      <c r="B335" s="281" t="s">
        <v>22</v>
      </c>
      <c r="C335" s="281" t="s">
        <v>1768</v>
      </c>
      <c r="D335" s="281" t="s">
        <v>3700</v>
      </c>
      <c r="E335" s="281" t="s">
        <v>3701</v>
      </c>
      <c r="F335" s="281" t="s">
        <v>664</v>
      </c>
      <c r="G335" s="281" t="s">
        <v>673</v>
      </c>
      <c r="H335" s="281" t="s">
        <v>673</v>
      </c>
      <c r="I335" s="281" t="s">
        <v>1090</v>
      </c>
      <c r="J335" s="281">
        <v>9.9892140000000004E-2</v>
      </c>
      <c r="K335" s="372"/>
      <c r="L335" s="372"/>
    </row>
    <row r="336" spans="1:12" x14ac:dyDescent="0.3">
      <c r="A336" s="280" t="s">
        <v>1767</v>
      </c>
      <c r="B336" s="280" t="s">
        <v>59</v>
      </c>
      <c r="C336" s="280" t="s">
        <v>1768</v>
      </c>
      <c r="D336" s="280" t="s">
        <v>1769</v>
      </c>
      <c r="E336" s="280" t="s">
        <v>1062</v>
      </c>
      <c r="F336" s="280" t="s">
        <v>664</v>
      </c>
      <c r="G336" s="280" t="s">
        <v>673</v>
      </c>
      <c r="H336" s="280" t="s">
        <v>673</v>
      </c>
      <c r="I336" s="280" t="s">
        <v>1090</v>
      </c>
      <c r="J336" s="280">
        <v>0.33848150100000002</v>
      </c>
      <c r="K336" s="372"/>
      <c r="L336" s="372"/>
    </row>
    <row r="337" spans="1:12" x14ac:dyDescent="0.3">
      <c r="A337" s="281" t="s">
        <v>1767</v>
      </c>
      <c r="B337" s="281" t="s">
        <v>59</v>
      </c>
      <c r="C337" s="281" t="s">
        <v>1768</v>
      </c>
      <c r="D337" s="281" t="s">
        <v>1769</v>
      </c>
      <c r="E337" s="281" t="s">
        <v>910</v>
      </c>
      <c r="F337" s="281" t="s">
        <v>664</v>
      </c>
      <c r="G337" s="281" t="s">
        <v>673</v>
      </c>
      <c r="H337" s="281" t="s">
        <v>673</v>
      </c>
      <c r="I337" s="281" t="s">
        <v>1090</v>
      </c>
      <c r="J337" s="281">
        <v>0</v>
      </c>
      <c r="K337" s="372"/>
      <c r="L337" s="372"/>
    </row>
    <row r="338" spans="1:12" x14ac:dyDescent="0.3">
      <c r="A338" s="280" t="s">
        <v>1767</v>
      </c>
      <c r="B338" s="280" t="s">
        <v>59</v>
      </c>
      <c r="C338" s="280" t="s">
        <v>1768</v>
      </c>
      <c r="D338" s="280" t="s">
        <v>1770</v>
      </c>
      <c r="E338" s="280" t="s">
        <v>1075</v>
      </c>
      <c r="F338" s="280" t="s">
        <v>664</v>
      </c>
      <c r="G338" s="280" t="s">
        <v>673</v>
      </c>
      <c r="H338" s="280" t="s">
        <v>673</v>
      </c>
      <c r="I338" s="280" t="s">
        <v>1090</v>
      </c>
      <c r="J338" s="280">
        <v>0</v>
      </c>
      <c r="K338" s="372"/>
      <c r="L338" s="372"/>
    </row>
    <row r="339" spans="1:12" x14ac:dyDescent="0.3">
      <c r="A339" s="281" t="s">
        <v>1767</v>
      </c>
      <c r="B339" s="281" t="s">
        <v>59</v>
      </c>
      <c r="C339" s="281" t="s">
        <v>1768</v>
      </c>
      <c r="D339" s="281" t="s">
        <v>1770</v>
      </c>
      <c r="E339" s="281" t="s">
        <v>3016</v>
      </c>
      <c r="F339" s="281" t="s">
        <v>664</v>
      </c>
      <c r="G339" s="281" t="s">
        <v>673</v>
      </c>
      <c r="H339" s="281" t="s">
        <v>673</v>
      </c>
      <c r="I339" s="281" t="s">
        <v>1090</v>
      </c>
      <c r="J339" s="281">
        <v>0.42615710499999998</v>
      </c>
      <c r="K339" s="372"/>
      <c r="L339" s="372"/>
    </row>
    <row r="340" spans="1:12" x14ac:dyDescent="0.3">
      <c r="A340" s="280" t="s">
        <v>1767</v>
      </c>
      <c r="B340" s="280" t="s">
        <v>59</v>
      </c>
      <c r="C340" s="280" t="s">
        <v>1768</v>
      </c>
      <c r="D340" s="280" t="s">
        <v>1770</v>
      </c>
      <c r="E340" s="280" t="s">
        <v>1071</v>
      </c>
      <c r="F340" s="280" t="s">
        <v>664</v>
      </c>
      <c r="G340" s="280" t="s">
        <v>673</v>
      </c>
      <c r="H340" s="280" t="s">
        <v>673</v>
      </c>
      <c r="I340" s="280" t="s">
        <v>1090</v>
      </c>
      <c r="J340" s="280">
        <v>0</v>
      </c>
      <c r="K340" s="372"/>
      <c r="L340" s="372"/>
    </row>
    <row r="341" spans="1:12" x14ac:dyDescent="0.3">
      <c r="A341" s="281" t="s">
        <v>1767</v>
      </c>
      <c r="B341" s="281" t="s">
        <v>59</v>
      </c>
      <c r="C341" s="281" t="s">
        <v>1768</v>
      </c>
      <c r="D341" s="281" t="s">
        <v>1770</v>
      </c>
      <c r="E341" s="281" t="s">
        <v>3019</v>
      </c>
      <c r="F341" s="281" t="s">
        <v>664</v>
      </c>
      <c r="G341" s="281" t="s">
        <v>673</v>
      </c>
      <c r="H341" s="281" t="s">
        <v>673</v>
      </c>
      <c r="I341" s="281" t="s">
        <v>1090</v>
      </c>
      <c r="J341" s="281">
        <v>8.5109269999999997E-3</v>
      </c>
      <c r="K341" s="372"/>
      <c r="L341" s="372"/>
    </row>
    <row r="342" spans="1:12" x14ac:dyDescent="0.3">
      <c r="A342" s="280" t="s">
        <v>1767</v>
      </c>
      <c r="B342" s="280" t="s">
        <v>59</v>
      </c>
      <c r="C342" s="280" t="s">
        <v>1768</v>
      </c>
      <c r="D342" s="280" t="s">
        <v>1770</v>
      </c>
      <c r="E342" s="280" t="s">
        <v>3018</v>
      </c>
      <c r="F342" s="280" t="s">
        <v>664</v>
      </c>
      <c r="G342" s="280" t="s">
        <v>673</v>
      </c>
      <c r="H342" s="280" t="s">
        <v>673</v>
      </c>
      <c r="I342" s="280" t="s">
        <v>1090</v>
      </c>
      <c r="J342" s="280">
        <v>0.10951287799999999</v>
      </c>
      <c r="K342" s="372"/>
      <c r="L342" s="372"/>
    </row>
    <row r="343" spans="1:12" x14ac:dyDescent="0.3">
      <c r="A343" s="281" t="s">
        <v>1767</v>
      </c>
      <c r="B343" s="281" t="s">
        <v>59</v>
      </c>
      <c r="C343" s="281" t="s">
        <v>1768</v>
      </c>
      <c r="D343" s="281" t="s">
        <v>1770</v>
      </c>
      <c r="E343" s="281" t="s">
        <v>2879</v>
      </c>
      <c r="F343" s="281" t="s">
        <v>664</v>
      </c>
      <c r="G343" s="281" t="s">
        <v>673</v>
      </c>
      <c r="H343" s="281" t="s">
        <v>673</v>
      </c>
      <c r="I343" s="281" t="s">
        <v>1090</v>
      </c>
      <c r="J343" s="281">
        <v>5.0000000000000001E-4</v>
      </c>
      <c r="K343" s="372"/>
      <c r="L343" s="372"/>
    </row>
    <row r="344" spans="1:12" x14ac:dyDescent="0.3">
      <c r="A344" s="280" t="s">
        <v>1767</v>
      </c>
      <c r="B344" s="280" t="s">
        <v>59</v>
      </c>
      <c r="C344" s="280" t="s">
        <v>1768</v>
      </c>
      <c r="D344" s="280" t="s">
        <v>1770</v>
      </c>
      <c r="E344" s="280" t="s">
        <v>3017</v>
      </c>
      <c r="F344" s="280" t="s">
        <v>664</v>
      </c>
      <c r="G344" s="280" t="s">
        <v>673</v>
      </c>
      <c r="H344" s="280" t="s">
        <v>673</v>
      </c>
      <c r="I344" s="280" t="s">
        <v>1090</v>
      </c>
      <c r="J344" s="280">
        <v>0.85228831100000002</v>
      </c>
      <c r="K344" s="372"/>
      <c r="L344" s="372"/>
    </row>
    <row r="345" spans="1:12" x14ac:dyDescent="0.3">
      <c r="A345" s="281" t="s">
        <v>1767</v>
      </c>
      <c r="B345" s="281" t="s">
        <v>59</v>
      </c>
      <c r="C345" s="281" t="s">
        <v>1768</v>
      </c>
      <c r="D345" s="281" t="s">
        <v>1770</v>
      </c>
      <c r="E345" s="281" t="s">
        <v>1135</v>
      </c>
      <c r="F345" s="281" t="s">
        <v>664</v>
      </c>
      <c r="G345" s="281" t="s">
        <v>673</v>
      </c>
      <c r="H345" s="281" t="s">
        <v>673</v>
      </c>
      <c r="I345" s="281" t="s">
        <v>1090</v>
      </c>
      <c r="J345" s="281">
        <v>0</v>
      </c>
      <c r="K345" s="372"/>
      <c r="L345" s="372"/>
    </row>
    <row r="346" spans="1:12" x14ac:dyDescent="0.3">
      <c r="A346" s="280" t="s">
        <v>1767</v>
      </c>
      <c r="B346" s="280" t="s">
        <v>59</v>
      </c>
      <c r="C346" s="280" t="s">
        <v>1768</v>
      </c>
      <c r="D346" s="280" t="s">
        <v>1770</v>
      </c>
      <c r="E346" s="280" t="s">
        <v>1074</v>
      </c>
      <c r="F346" s="280" t="s">
        <v>664</v>
      </c>
      <c r="G346" s="280" t="s">
        <v>673</v>
      </c>
      <c r="H346" s="280" t="s">
        <v>673</v>
      </c>
      <c r="I346" s="280" t="s">
        <v>1090</v>
      </c>
      <c r="J346" s="280">
        <v>0</v>
      </c>
      <c r="K346" s="372"/>
      <c r="L346" s="372"/>
    </row>
    <row r="347" spans="1:12" x14ac:dyDescent="0.3">
      <c r="A347" s="281" t="s">
        <v>1767</v>
      </c>
      <c r="B347" s="281" t="s">
        <v>59</v>
      </c>
      <c r="C347" s="281" t="s">
        <v>1768</v>
      </c>
      <c r="D347" s="281" t="s">
        <v>1770</v>
      </c>
      <c r="E347" s="281" t="s">
        <v>1065</v>
      </c>
      <c r="F347" s="281" t="s">
        <v>664</v>
      </c>
      <c r="G347" s="281" t="s">
        <v>673</v>
      </c>
      <c r="H347" s="281" t="s">
        <v>673</v>
      </c>
      <c r="I347" s="281" t="s">
        <v>1090</v>
      </c>
      <c r="J347" s="281">
        <v>5.7248050000000003E-3</v>
      </c>
      <c r="K347" s="372"/>
      <c r="L347" s="372"/>
    </row>
    <row r="348" spans="1:12" x14ac:dyDescent="0.3">
      <c r="A348" s="280" t="s">
        <v>1767</v>
      </c>
      <c r="B348" s="280" t="s">
        <v>59</v>
      </c>
      <c r="C348" s="280" t="s">
        <v>1768</v>
      </c>
      <c r="D348" s="280" t="s">
        <v>1770</v>
      </c>
      <c r="E348" s="280" t="s">
        <v>1076</v>
      </c>
      <c r="F348" s="280" t="s">
        <v>664</v>
      </c>
      <c r="G348" s="280" t="s">
        <v>673</v>
      </c>
      <c r="H348" s="280" t="s">
        <v>673</v>
      </c>
      <c r="I348" s="280" t="s">
        <v>1090</v>
      </c>
      <c r="J348" s="280">
        <v>0</v>
      </c>
      <c r="K348" s="372"/>
      <c r="L348" s="372"/>
    </row>
    <row r="349" spans="1:12" x14ac:dyDescent="0.3">
      <c r="A349" s="281" t="s">
        <v>1767</v>
      </c>
      <c r="B349" s="281" t="s">
        <v>59</v>
      </c>
      <c r="C349" s="281" t="s">
        <v>1768</v>
      </c>
      <c r="D349" s="281" t="s">
        <v>1770</v>
      </c>
      <c r="E349" s="281" t="s">
        <v>1136</v>
      </c>
      <c r="F349" s="281" t="s">
        <v>664</v>
      </c>
      <c r="G349" s="281" t="s">
        <v>673</v>
      </c>
      <c r="H349" s="281" t="s">
        <v>673</v>
      </c>
      <c r="I349" s="281" t="s">
        <v>1090</v>
      </c>
      <c r="J349" s="281">
        <v>0</v>
      </c>
      <c r="K349" s="372"/>
      <c r="L349" s="372"/>
    </row>
    <row r="350" spans="1:12" x14ac:dyDescent="0.3">
      <c r="A350" s="280" t="s">
        <v>1767</v>
      </c>
      <c r="B350" s="280" t="s">
        <v>59</v>
      </c>
      <c r="C350" s="280" t="s">
        <v>1768</v>
      </c>
      <c r="D350" s="280" t="s">
        <v>1770</v>
      </c>
      <c r="E350" s="280" t="s">
        <v>1077</v>
      </c>
      <c r="F350" s="280" t="s">
        <v>664</v>
      </c>
      <c r="G350" s="280" t="s">
        <v>673</v>
      </c>
      <c r="H350" s="280" t="s">
        <v>673</v>
      </c>
      <c r="I350" s="280" t="s">
        <v>1090</v>
      </c>
      <c r="J350" s="280">
        <v>0</v>
      </c>
      <c r="K350" s="372"/>
      <c r="L350" s="372"/>
    </row>
    <row r="351" spans="1:12" x14ac:dyDescent="0.3">
      <c r="A351" s="281" t="s">
        <v>1767</v>
      </c>
      <c r="B351" s="281" t="s">
        <v>59</v>
      </c>
      <c r="C351" s="281" t="s">
        <v>1768</v>
      </c>
      <c r="D351" s="281" t="s">
        <v>1770</v>
      </c>
      <c r="E351" s="281" t="s">
        <v>952</v>
      </c>
      <c r="F351" s="281" t="s">
        <v>664</v>
      </c>
      <c r="G351" s="281" t="s">
        <v>673</v>
      </c>
      <c r="H351" s="281" t="s">
        <v>673</v>
      </c>
      <c r="I351" s="281" t="s">
        <v>1090</v>
      </c>
      <c r="J351" s="281">
        <v>0</v>
      </c>
      <c r="K351" s="372"/>
      <c r="L351" s="372"/>
    </row>
    <row r="352" spans="1:12" x14ac:dyDescent="0.3">
      <c r="A352" s="280" t="s">
        <v>1767</v>
      </c>
      <c r="B352" s="280" t="s">
        <v>59</v>
      </c>
      <c r="C352" s="280" t="s">
        <v>1768</v>
      </c>
      <c r="D352" s="280" t="s">
        <v>1770</v>
      </c>
      <c r="E352" s="280" t="s">
        <v>1138</v>
      </c>
      <c r="F352" s="280" t="s">
        <v>664</v>
      </c>
      <c r="G352" s="280" t="s">
        <v>673</v>
      </c>
      <c r="H352" s="280" t="s">
        <v>673</v>
      </c>
      <c r="I352" s="280" t="s">
        <v>1090</v>
      </c>
      <c r="J352" s="280">
        <v>0</v>
      </c>
      <c r="K352" s="372"/>
      <c r="L352" s="372"/>
    </row>
    <row r="353" spans="1:12" x14ac:dyDescent="0.3">
      <c r="A353" s="281" t="s">
        <v>1767</v>
      </c>
      <c r="B353" s="281" t="s">
        <v>59</v>
      </c>
      <c r="C353" s="281" t="s">
        <v>1768</v>
      </c>
      <c r="D353" s="281" t="s">
        <v>1770</v>
      </c>
      <c r="E353" s="281" t="s">
        <v>1771</v>
      </c>
      <c r="F353" s="281" t="s">
        <v>664</v>
      </c>
      <c r="G353" s="281" t="s">
        <v>673</v>
      </c>
      <c r="H353" s="281" t="s">
        <v>673</v>
      </c>
      <c r="I353" s="281" t="s">
        <v>1090</v>
      </c>
      <c r="J353" s="281">
        <v>2.2664999999999999E-3</v>
      </c>
      <c r="K353" s="372"/>
      <c r="L353" s="372"/>
    </row>
    <row r="354" spans="1:12" x14ac:dyDescent="0.3">
      <c r="A354" s="280" t="s">
        <v>1767</v>
      </c>
      <c r="B354" s="280" t="s">
        <v>59</v>
      </c>
      <c r="C354" s="280" t="s">
        <v>1768</v>
      </c>
      <c r="D354" s="280" t="s">
        <v>1770</v>
      </c>
      <c r="E354" s="280" t="s">
        <v>2880</v>
      </c>
      <c r="F354" s="280" t="s">
        <v>664</v>
      </c>
      <c r="G354" s="280" t="s">
        <v>673</v>
      </c>
      <c r="H354" s="280" t="s">
        <v>673</v>
      </c>
      <c r="I354" s="280" t="s">
        <v>1090</v>
      </c>
      <c r="J354" s="280">
        <v>0</v>
      </c>
      <c r="K354" s="372"/>
      <c r="L354" s="372"/>
    </row>
    <row r="355" spans="1:12" x14ac:dyDescent="0.3">
      <c r="A355" s="281" t="s">
        <v>1767</v>
      </c>
      <c r="B355" s="281" t="s">
        <v>59</v>
      </c>
      <c r="C355" s="281" t="s">
        <v>1768</v>
      </c>
      <c r="D355" s="281" t="s">
        <v>1770</v>
      </c>
      <c r="E355" s="281" t="s">
        <v>2881</v>
      </c>
      <c r="F355" s="281" t="s">
        <v>664</v>
      </c>
      <c r="G355" s="281" t="s">
        <v>673</v>
      </c>
      <c r="H355" s="281" t="s">
        <v>673</v>
      </c>
      <c r="I355" s="281" t="s">
        <v>1090</v>
      </c>
      <c r="J355" s="281">
        <v>0</v>
      </c>
      <c r="K355" s="372"/>
      <c r="L355" s="372"/>
    </row>
    <row r="356" spans="1:12" x14ac:dyDescent="0.3">
      <c r="A356" s="280" t="s">
        <v>1767</v>
      </c>
      <c r="B356" s="280" t="s">
        <v>59</v>
      </c>
      <c r="C356" s="280" t="s">
        <v>1768</v>
      </c>
      <c r="D356" s="280" t="s">
        <v>1770</v>
      </c>
      <c r="E356" s="280" t="s">
        <v>910</v>
      </c>
      <c r="F356" s="280" t="s">
        <v>664</v>
      </c>
      <c r="G356" s="280" t="s">
        <v>673</v>
      </c>
      <c r="H356" s="280" t="s">
        <v>673</v>
      </c>
      <c r="I356" s="280" t="s">
        <v>1090</v>
      </c>
      <c r="J356" s="280">
        <v>0</v>
      </c>
      <c r="K356" s="372"/>
      <c r="L356" s="372"/>
    </row>
    <row r="357" spans="1:12" x14ac:dyDescent="0.3">
      <c r="A357" s="281" t="s">
        <v>1767</v>
      </c>
      <c r="B357" s="281" t="s">
        <v>59</v>
      </c>
      <c r="C357" s="281" t="s">
        <v>1768</v>
      </c>
      <c r="D357" s="281" t="s">
        <v>1772</v>
      </c>
      <c r="E357" s="281" t="s">
        <v>3020</v>
      </c>
      <c r="F357" s="281" t="s">
        <v>664</v>
      </c>
      <c r="G357" s="281" t="s">
        <v>673</v>
      </c>
      <c r="H357" s="281" t="s">
        <v>673</v>
      </c>
      <c r="I357" s="281" t="s">
        <v>1090</v>
      </c>
      <c r="J357" s="281">
        <v>0</v>
      </c>
      <c r="K357" s="372"/>
      <c r="L357" s="372"/>
    </row>
    <row r="358" spans="1:12" x14ac:dyDescent="0.3">
      <c r="A358" s="280" t="s">
        <v>1767</v>
      </c>
      <c r="B358" s="280" t="s">
        <v>59</v>
      </c>
      <c r="C358" s="280" t="s">
        <v>1768</v>
      </c>
      <c r="D358" s="280" t="s">
        <v>1772</v>
      </c>
      <c r="E358" s="280" t="s">
        <v>976</v>
      </c>
      <c r="F358" s="280" t="s">
        <v>663</v>
      </c>
      <c r="G358" s="280" t="s">
        <v>663</v>
      </c>
      <c r="H358" s="280" t="s">
        <v>1834</v>
      </c>
      <c r="I358" s="280" t="s">
        <v>1090</v>
      </c>
      <c r="J358" s="280">
        <v>0</v>
      </c>
      <c r="K358" s="372"/>
      <c r="L358" s="372"/>
    </row>
    <row r="359" spans="1:12" x14ac:dyDescent="0.3">
      <c r="A359" s="281" t="s">
        <v>1767</v>
      </c>
      <c r="B359" s="281" t="s">
        <v>59</v>
      </c>
      <c r="C359" s="281" t="s">
        <v>1768</v>
      </c>
      <c r="D359" s="281" t="s">
        <v>1772</v>
      </c>
      <c r="E359" s="281" t="s">
        <v>1068</v>
      </c>
      <c r="F359" s="281" t="s">
        <v>663</v>
      </c>
      <c r="G359" s="281" t="s">
        <v>663</v>
      </c>
      <c r="H359" s="281" t="s">
        <v>1834</v>
      </c>
      <c r="I359" s="281" t="s">
        <v>1090</v>
      </c>
      <c r="J359" s="281">
        <v>0.210281575</v>
      </c>
      <c r="K359" s="372"/>
      <c r="L359" s="372"/>
    </row>
    <row r="360" spans="1:12" x14ac:dyDescent="0.3">
      <c r="A360" s="280" t="s">
        <v>1767</v>
      </c>
      <c r="B360" s="280" t="s">
        <v>59</v>
      </c>
      <c r="C360" s="280" t="s">
        <v>1768</v>
      </c>
      <c r="D360" s="280" t="s">
        <v>1772</v>
      </c>
      <c r="E360" s="280" t="s">
        <v>985</v>
      </c>
      <c r="F360" s="280" t="s">
        <v>663</v>
      </c>
      <c r="G360" s="280" t="s">
        <v>663</v>
      </c>
      <c r="H360" s="280" t="s">
        <v>1834</v>
      </c>
      <c r="I360" s="280" t="s">
        <v>1090</v>
      </c>
      <c r="J360" s="280">
        <v>0</v>
      </c>
      <c r="K360" s="372"/>
      <c r="L360" s="372"/>
    </row>
    <row r="361" spans="1:12" x14ac:dyDescent="0.3">
      <c r="A361" s="281" t="s">
        <v>1767</v>
      </c>
      <c r="B361" s="281" t="s">
        <v>59</v>
      </c>
      <c r="C361" s="281" t="s">
        <v>1768</v>
      </c>
      <c r="D361" s="281" t="s">
        <v>1772</v>
      </c>
      <c r="E361" s="281" t="s">
        <v>987</v>
      </c>
      <c r="F361" s="281" t="s">
        <v>663</v>
      </c>
      <c r="G361" s="281" t="s">
        <v>663</v>
      </c>
      <c r="H361" s="281" t="s">
        <v>1834</v>
      </c>
      <c r="I361" s="281" t="s">
        <v>1090</v>
      </c>
      <c r="J361" s="281">
        <v>0.03</v>
      </c>
      <c r="K361" s="372"/>
      <c r="L361" s="372"/>
    </row>
    <row r="362" spans="1:12" x14ac:dyDescent="0.3">
      <c r="A362" s="280" t="s">
        <v>1767</v>
      </c>
      <c r="B362" s="280" t="s">
        <v>59</v>
      </c>
      <c r="C362" s="280" t="s">
        <v>1768</v>
      </c>
      <c r="D362" s="280" t="s">
        <v>1772</v>
      </c>
      <c r="E362" s="280" t="s">
        <v>910</v>
      </c>
      <c r="F362" s="280" t="s">
        <v>663</v>
      </c>
      <c r="G362" s="280" t="s">
        <v>663</v>
      </c>
      <c r="H362" s="280" t="s">
        <v>1834</v>
      </c>
      <c r="I362" s="280" t="s">
        <v>1090</v>
      </c>
      <c r="J362" s="280">
        <v>0</v>
      </c>
      <c r="K362" s="372"/>
      <c r="L362" s="372"/>
    </row>
    <row r="363" spans="1:12" x14ac:dyDescent="0.3">
      <c r="A363" s="281" t="s">
        <v>1767</v>
      </c>
      <c r="B363" s="281" t="s">
        <v>59</v>
      </c>
      <c r="C363" s="281" t="s">
        <v>1768</v>
      </c>
      <c r="D363" s="281" t="s">
        <v>1772</v>
      </c>
      <c r="E363" s="281" t="s">
        <v>991</v>
      </c>
      <c r="F363" s="281" t="s">
        <v>663</v>
      </c>
      <c r="G363" s="281" t="s">
        <v>663</v>
      </c>
      <c r="H363" s="281" t="s">
        <v>1834</v>
      </c>
      <c r="I363" s="281" t="s">
        <v>1090</v>
      </c>
      <c r="J363" s="281">
        <v>0</v>
      </c>
      <c r="K363" s="372"/>
      <c r="L363" s="372"/>
    </row>
    <row r="364" spans="1:12" x14ac:dyDescent="0.3">
      <c r="A364" s="280" t="s">
        <v>1767</v>
      </c>
      <c r="B364" s="280" t="s">
        <v>59</v>
      </c>
      <c r="C364" s="280" t="s">
        <v>1768</v>
      </c>
      <c r="D364" s="280" t="s">
        <v>1772</v>
      </c>
      <c r="E364" s="280" t="s">
        <v>1141</v>
      </c>
      <c r="F364" s="280" t="s">
        <v>663</v>
      </c>
      <c r="G364" s="280" t="s">
        <v>663</v>
      </c>
      <c r="H364" s="280" t="s">
        <v>1834</v>
      </c>
      <c r="I364" s="280" t="s">
        <v>1090</v>
      </c>
      <c r="J364" s="280">
        <v>0</v>
      </c>
      <c r="K364" s="372"/>
      <c r="L364" s="372"/>
    </row>
    <row r="365" spans="1:12" x14ac:dyDescent="0.3">
      <c r="A365" s="281" t="s">
        <v>1767</v>
      </c>
      <c r="B365" s="281" t="s">
        <v>59</v>
      </c>
      <c r="C365" s="281" t="s">
        <v>1768</v>
      </c>
      <c r="D365" s="281" t="s">
        <v>1772</v>
      </c>
      <c r="E365" s="281" t="s">
        <v>1142</v>
      </c>
      <c r="F365" s="281" t="s">
        <v>663</v>
      </c>
      <c r="G365" s="281" t="s">
        <v>663</v>
      </c>
      <c r="H365" s="281" t="s">
        <v>1834</v>
      </c>
      <c r="I365" s="281" t="s">
        <v>1090</v>
      </c>
      <c r="J365" s="281">
        <v>0</v>
      </c>
      <c r="K365" s="372"/>
      <c r="L365" s="372"/>
    </row>
    <row r="366" spans="1:12" x14ac:dyDescent="0.3">
      <c r="A366" s="280" t="s">
        <v>1767</v>
      </c>
      <c r="B366" s="280" t="s">
        <v>59</v>
      </c>
      <c r="C366" s="280" t="s">
        <v>1768</v>
      </c>
      <c r="D366" s="280" t="s">
        <v>1772</v>
      </c>
      <c r="E366" s="280" t="s">
        <v>993</v>
      </c>
      <c r="F366" s="280" t="s">
        <v>663</v>
      </c>
      <c r="G366" s="280" t="s">
        <v>663</v>
      </c>
      <c r="H366" s="280" t="s">
        <v>1834</v>
      </c>
      <c r="I366" s="280" t="s">
        <v>1090</v>
      </c>
      <c r="J366" s="280">
        <v>0</v>
      </c>
      <c r="K366" s="372"/>
      <c r="L366" s="372"/>
    </row>
    <row r="367" spans="1:12" x14ac:dyDescent="0.3">
      <c r="A367" s="281" t="s">
        <v>1767</v>
      </c>
      <c r="B367" s="281" t="s">
        <v>59</v>
      </c>
      <c r="C367" s="281" t="s">
        <v>1768</v>
      </c>
      <c r="D367" s="281" t="s">
        <v>1772</v>
      </c>
      <c r="E367" s="281" t="s">
        <v>995</v>
      </c>
      <c r="F367" s="281" t="s">
        <v>663</v>
      </c>
      <c r="G367" s="281" t="s">
        <v>663</v>
      </c>
      <c r="H367" s="281" t="s">
        <v>1834</v>
      </c>
      <c r="I367" s="281" t="s">
        <v>1090</v>
      </c>
      <c r="J367" s="281">
        <v>0</v>
      </c>
      <c r="K367" s="372"/>
      <c r="L367" s="372"/>
    </row>
    <row r="368" spans="1:12" x14ac:dyDescent="0.3">
      <c r="A368" s="280" t="s">
        <v>1767</v>
      </c>
      <c r="B368" s="280" t="s">
        <v>59</v>
      </c>
      <c r="C368" s="280" t="s">
        <v>1768</v>
      </c>
      <c r="D368" s="280" t="s">
        <v>1772</v>
      </c>
      <c r="E368" s="280" t="s">
        <v>997</v>
      </c>
      <c r="F368" s="280" t="s">
        <v>663</v>
      </c>
      <c r="G368" s="280" t="s">
        <v>663</v>
      </c>
      <c r="H368" s="280" t="s">
        <v>1834</v>
      </c>
      <c r="I368" s="280" t="s">
        <v>1090</v>
      </c>
      <c r="J368" s="280">
        <v>0</v>
      </c>
      <c r="K368" s="372"/>
      <c r="L368" s="372"/>
    </row>
    <row r="369" spans="1:12" x14ac:dyDescent="0.3">
      <c r="A369" s="281" t="s">
        <v>1767</v>
      </c>
      <c r="B369" s="281" t="s">
        <v>59</v>
      </c>
      <c r="C369" s="281" t="s">
        <v>1768</v>
      </c>
      <c r="D369" s="281" t="s">
        <v>1780</v>
      </c>
      <c r="E369" s="281" t="s">
        <v>1000</v>
      </c>
      <c r="F369" s="281" t="s">
        <v>664</v>
      </c>
      <c r="G369" s="281" t="s">
        <v>673</v>
      </c>
      <c r="H369" s="281" t="s">
        <v>673</v>
      </c>
      <c r="I369" s="281" t="s">
        <v>1090</v>
      </c>
      <c r="J369" s="281">
        <v>0</v>
      </c>
      <c r="K369" s="372"/>
      <c r="L369" s="372"/>
    </row>
    <row r="370" spans="1:12" x14ac:dyDescent="0.3">
      <c r="A370" s="280" t="s">
        <v>1767</v>
      </c>
      <c r="B370" s="280" t="s">
        <v>59</v>
      </c>
      <c r="C370" s="280" t="s">
        <v>1768</v>
      </c>
      <c r="D370" s="280" t="s">
        <v>1788</v>
      </c>
      <c r="E370" s="280" t="s">
        <v>1003</v>
      </c>
      <c r="F370" s="280" t="s">
        <v>664</v>
      </c>
      <c r="G370" s="280" t="s">
        <v>673</v>
      </c>
      <c r="H370" s="280" t="s">
        <v>673</v>
      </c>
      <c r="I370" s="280" t="s">
        <v>1090</v>
      </c>
      <c r="J370" s="280">
        <v>0</v>
      </c>
      <c r="K370" s="372"/>
      <c r="L370" s="372"/>
    </row>
    <row r="371" spans="1:12" x14ac:dyDescent="0.3">
      <c r="A371" s="281" t="s">
        <v>1767</v>
      </c>
      <c r="B371" s="281" t="s">
        <v>59</v>
      </c>
      <c r="C371" s="281" t="s">
        <v>1768</v>
      </c>
      <c r="D371" s="281" t="s">
        <v>1788</v>
      </c>
      <c r="E371" s="281" t="s">
        <v>1005</v>
      </c>
      <c r="F371" s="281" t="s">
        <v>664</v>
      </c>
      <c r="G371" s="281" t="s">
        <v>673</v>
      </c>
      <c r="H371" s="281" t="s">
        <v>673</v>
      </c>
      <c r="I371" s="281" t="s">
        <v>1090</v>
      </c>
      <c r="J371" s="281">
        <v>0</v>
      </c>
      <c r="K371" s="372"/>
      <c r="L371" s="372"/>
    </row>
    <row r="372" spans="1:12" x14ac:dyDescent="0.3">
      <c r="A372" s="280" t="s">
        <v>1767</v>
      </c>
      <c r="B372" s="280" t="s">
        <v>59</v>
      </c>
      <c r="C372" s="280" t="s">
        <v>1768</v>
      </c>
      <c r="D372" s="280" t="s">
        <v>1778</v>
      </c>
      <c r="E372" s="280" t="s">
        <v>1008</v>
      </c>
      <c r="F372" s="280" t="s">
        <v>663</v>
      </c>
      <c r="G372" s="280" t="s">
        <v>663</v>
      </c>
      <c r="H372" s="280" t="s">
        <v>1834</v>
      </c>
      <c r="I372" s="280" t="s">
        <v>1090</v>
      </c>
      <c r="J372" s="280">
        <v>0</v>
      </c>
      <c r="K372" s="372"/>
      <c r="L372" s="372"/>
    </row>
    <row r="373" spans="1:12" x14ac:dyDescent="0.3">
      <c r="A373" s="281" t="s">
        <v>1767</v>
      </c>
      <c r="B373" s="281" t="s">
        <v>59</v>
      </c>
      <c r="C373" s="281" t="s">
        <v>1768</v>
      </c>
      <c r="D373" s="281" t="s">
        <v>1774</v>
      </c>
      <c r="E373" s="281" t="s">
        <v>1011</v>
      </c>
      <c r="F373" s="281" t="s">
        <v>663</v>
      </c>
      <c r="G373" s="281" t="s">
        <v>663</v>
      </c>
      <c r="H373" s="281" t="s">
        <v>1834</v>
      </c>
      <c r="I373" s="281" t="s">
        <v>1090</v>
      </c>
      <c r="J373" s="281">
        <v>5.5000000000000002E-5</v>
      </c>
      <c r="K373" s="372"/>
      <c r="L373" s="372"/>
    </row>
    <row r="374" spans="1:12" x14ac:dyDescent="0.3">
      <c r="A374" s="280" t="s">
        <v>1767</v>
      </c>
      <c r="B374" s="280" t="s">
        <v>59</v>
      </c>
      <c r="C374" s="280" t="s">
        <v>1768</v>
      </c>
      <c r="D374" s="280" t="s">
        <v>1775</v>
      </c>
      <c r="E374" s="280" t="s">
        <v>1069</v>
      </c>
      <c r="F374" s="280" t="s">
        <v>663</v>
      </c>
      <c r="G374" s="280" t="s">
        <v>663</v>
      </c>
      <c r="H374" s="280" t="s">
        <v>1834</v>
      </c>
      <c r="I374" s="280" t="s">
        <v>1090</v>
      </c>
      <c r="J374" s="280">
        <v>0</v>
      </c>
      <c r="K374" s="372"/>
      <c r="L374" s="372"/>
    </row>
    <row r="375" spans="1:12" x14ac:dyDescent="0.3">
      <c r="A375" s="281" t="s">
        <v>1767</v>
      </c>
      <c r="B375" s="281" t="s">
        <v>59</v>
      </c>
      <c r="C375" s="281" t="s">
        <v>1768</v>
      </c>
      <c r="D375" s="281" t="s">
        <v>3011</v>
      </c>
      <c r="E375" s="281" t="s">
        <v>2930</v>
      </c>
      <c r="F375" s="281" t="s">
        <v>664</v>
      </c>
      <c r="G375" s="281" t="s">
        <v>673</v>
      </c>
      <c r="H375" s="281" t="s">
        <v>673</v>
      </c>
      <c r="I375" s="281" t="s">
        <v>1090</v>
      </c>
      <c r="J375" s="281">
        <v>0.255</v>
      </c>
      <c r="K375" s="372"/>
      <c r="L375" s="372"/>
    </row>
    <row r="376" spans="1:12" x14ac:dyDescent="0.3">
      <c r="A376" s="280" t="s">
        <v>1767</v>
      </c>
      <c r="B376" s="280" t="s">
        <v>59</v>
      </c>
      <c r="C376" s="280" t="s">
        <v>1768</v>
      </c>
      <c r="D376" s="280" t="s">
        <v>1781</v>
      </c>
      <c r="E376" s="280" t="s">
        <v>2931</v>
      </c>
      <c r="F376" s="280" t="s">
        <v>664</v>
      </c>
      <c r="G376" s="280" t="s">
        <v>673</v>
      </c>
      <c r="H376" s="280" t="s">
        <v>673</v>
      </c>
      <c r="I376" s="280" t="s">
        <v>1090</v>
      </c>
      <c r="J376" s="280">
        <v>1.8274083999999999E-2</v>
      </c>
      <c r="K376" s="372"/>
      <c r="L376" s="372"/>
    </row>
    <row r="377" spans="1:12" x14ac:dyDescent="0.3">
      <c r="A377" s="280" t="s">
        <v>1767</v>
      </c>
      <c r="B377" s="280" t="s">
        <v>59</v>
      </c>
      <c r="C377" s="280" t="s">
        <v>1768</v>
      </c>
      <c r="D377" s="280" t="s">
        <v>3700</v>
      </c>
      <c r="E377" s="280" t="s">
        <v>3701</v>
      </c>
      <c r="F377" s="280" t="s">
        <v>664</v>
      </c>
      <c r="G377" s="280" t="s">
        <v>673</v>
      </c>
      <c r="H377" s="280" t="s">
        <v>673</v>
      </c>
      <c r="I377" s="280" t="s">
        <v>1090</v>
      </c>
      <c r="J377" s="280">
        <v>0.12602355000000001</v>
      </c>
      <c r="K377" s="372"/>
      <c r="L377" s="372"/>
    </row>
    <row r="378" spans="1:12" x14ac:dyDescent="0.3">
      <c r="A378" s="281" t="s">
        <v>1767</v>
      </c>
      <c r="B378" s="281" t="s">
        <v>9</v>
      </c>
      <c r="C378" s="281" t="s">
        <v>1768</v>
      </c>
      <c r="D378" s="281" t="s">
        <v>1769</v>
      </c>
      <c r="E378" s="281" t="s">
        <v>1062</v>
      </c>
      <c r="F378" s="281" t="s">
        <v>664</v>
      </c>
      <c r="G378" s="281" t="s">
        <v>673</v>
      </c>
      <c r="H378" s="281" t="s">
        <v>673</v>
      </c>
      <c r="I378" s="281" t="s">
        <v>1090</v>
      </c>
      <c r="J378" s="281">
        <v>2.0449076050000001</v>
      </c>
      <c r="K378" s="372"/>
      <c r="L378" s="372"/>
    </row>
    <row r="379" spans="1:12" x14ac:dyDescent="0.3">
      <c r="A379" s="280" t="s">
        <v>1767</v>
      </c>
      <c r="B379" s="280" t="s">
        <v>9</v>
      </c>
      <c r="C379" s="280" t="s">
        <v>1768</v>
      </c>
      <c r="D379" s="280" t="s">
        <v>1769</v>
      </c>
      <c r="E379" s="280" t="s">
        <v>910</v>
      </c>
      <c r="F379" s="280" t="s">
        <v>664</v>
      </c>
      <c r="G379" s="280" t="s">
        <v>673</v>
      </c>
      <c r="H379" s="280" t="s">
        <v>673</v>
      </c>
      <c r="I379" s="280" t="s">
        <v>1090</v>
      </c>
      <c r="J379" s="280">
        <v>0</v>
      </c>
      <c r="K379" s="372"/>
      <c r="L379" s="372"/>
    </row>
    <row r="380" spans="1:12" x14ac:dyDescent="0.3">
      <c r="A380" s="281" t="s">
        <v>1767</v>
      </c>
      <c r="B380" s="281" t="s">
        <v>9</v>
      </c>
      <c r="C380" s="281" t="s">
        <v>1768</v>
      </c>
      <c r="D380" s="281" t="s">
        <v>1770</v>
      </c>
      <c r="E380" s="281" t="s">
        <v>1075</v>
      </c>
      <c r="F380" s="281" t="s">
        <v>664</v>
      </c>
      <c r="G380" s="281" t="s">
        <v>673</v>
      </c>
      <c r="H380" s="281" t="s">
        <v>673</v>
      </c>
      <c r="I380" s="281" t="s">
        <v>1090</v>
      </c>
      <c r="J380" s="281">
        <v>0.63620812500000001</v>
      </c>
      <c r="K380" s="372"/>
      <c r="L380" s="372"/>
    </row>
    <row r="381" spans="1:12" x14ac:dyDescent="0.3">
      <c r="A381" s="280" t="s">
        <v>1767</v>
      </c>
      <c r="B381" s="280" t="s">
        <v>9</v>
      </c>
      <c r="C381" s="280" t="s">
        <v>1768</v>
      </c>
      <c r="D381" s="280" t="s">
        <v>1770</v>
      </c>
      <c r="E381" s="280" t="s">
        <v>3016</v>
      </c>
      <c r="F381" s="280" t="s">
        <v>664</v>
      </c>
      <c r="G381" s="280" t="s">
        <v>673</v>
      </c>
      <c r="H381" s="280" t="s">
        <v>673</v>
      </c>
      <c r="I381" s="280" t="s">
        <v>1090</v>
      </c>
      <c r="J381" s="280">
        <v>0.82652192899999999</v>
      </c>
      <c r="K381" s="372"/>
      <c r="L381" s="372"/>
    </row>
    <row r="382" spans="1:12" x14ac:dyDescent="0.3">
      <c r="A382" s="281" t="s">
        <v>1767</v>
      </c>
      <c r="B382" s="281" t="s">
        <v>9</v>
      </c>
      <c r="C382" s="281" t="s">
        <v>1768</v>
      </c>
      <c r="D382" s="281" t="s">
        <v>1770</v>
      </c>
      <c r="E382" s="281" t="s">
        <v>1071</v>
      </c>
      <c r="F382" s="281" t="s">
        <v>664</v>
      </c>
      <c r="G382" s="281" t="s">
        <v>673</v>
      </c>
      <c r="H382" s="281" t="s">
        <v>673</v>
      </c>
      <c r="I382" s="281" t="s">
        <v>1090</v>
      </c>
      <c r="J382" s="281">
        <v>0.31810406200000002</v>
      </c>
      <c r="K382" s="372"/>
      <c r="L382" s="372"/>
    </row>
    <row r="383" spans="1:12" x14ac:dyDescent="0.3">
      <c r="A383" s="280" t="s">
        <v>1767</v>
      </c>
      <c r="B383" s="280" t="s">
        <v>9</v>
      </c>
      <c r="C383" s="280" t="s">
        <v>1768</v>
      </c>
      <c r="D383" s="280" t="s">
        <v>1770</v>
      </c>
      <c r="E383" s="280" t="s">
        <v>3019</v>
      </c>
      <c r="F383" s="280" t="s">
        <v>664</v>
      </c>
      <c r="G383" s="280" t="s">
        <v>673</v>
      </c>
      <c r="H383" s="280" t="s">
        <v>673</v>
      </c>
      <c r="I383" s="280" t="s">
        <v>1090</v>
      </c>
      <c r="J383" s="280">
        <v>4.1970496419999996</v>
      </c>
      <c r="K383" s="372"/>
      <c r="L383" s="372"/>
    </row>
    <row r="384" spans="1:12" x14ac:dyDescent="0.3">
      <c r="A384" s="281" t="s">
        <v>1767</v>
      </c>
      <c r="B384" s="281" t="s">
        <v>9</v>
      </c>
      <c r="C384" s="281" t="s">
        <v>1768</v>
      </c>
      <c r="D384" s="281" t="s">
        <v>1770</v>
      </c>
      <c r="E384" s="281" t="s">
        <v>3018</v>
      </c>
      <c r="F384" s="281" t="s">
        <v>664</v>
      </c>
      <c r="G384" s="281" t="s">
        <v>673</v>
      </c>
      <c r="H384" s="281" t="s">
        <v>673</v>
      </c>
      <c r="I384" s="281" t="s">
        <v>1090</v>
      </c>
      <c r="J384" s="281">
        <v>0.18260354100000001</v>
      </c>
      <c r="K384" s="372"/>
      <c r="L384" s="372"/>
    </row>
    <row r="385" spans="1:12" x14ac:dyDescent="0.3">
      <c r="A385" s="280" t="s">
        <v>1767</v>
      </c>
      <c r="B385" s="280" t="s">
        <v>9</v>
      </c>
      <c r="C385" s="280" t="s">
        <v>1768</v>
      </c>
      <c r="D385" s="280" t="s">
        <v>1770</v>
      </c>
      <c r="E385" s="280" t="s">
        <v>2879</v>
      </c>
      <c r="F385" s="280" t="s">
        <v>664</v>
      </c>
      <c r="G385" s="280" t="s">
        <v>673</v>
      </c>
      <c r="H385" s="280" t="s">
        <v>673</v>
      </c>
      <c r="I385" s="280" t="s">
        <v>1090</v>
      </c>
      <c r="J385" s="280">
        <v>0.33286051799999999</v>
      </c>
      <c r="K385" s="372"/>
      <c r="L385" s="372"/>
    </row>
    <row r="386" spans="1:12" x14ac:dyDescent="0.3">
      <c r="A386" s="281" t="s">
        <v>1767</v>
      </c>
      <c r="B386" s="281" t="s">
        <v>9</v>
      </c>
      <c r="C386" s="281" t="s">
        <v>1768</v>
      </c>
      <c r="D386" s="281" t="s">
        <v>1770</v>
      </c>
      <c r="E386" s="281" t="s">
        <v>3017</v>
      </c>
      <c r="F386" s="281" t="s">
        <v>664</v>
      </c>
      <c r="G386" s="281" t="s">
        <v>673</v>
      </c>
      <c r="H386" s="281" t="s">
        <v>673</v>
      </c>
      <c r="I386" s="281" t="s">
        <v>1090</v>
      </c>
      <c r="J386" s="281">
        <v>0.83146604099999999</v>
      </c>
      <c r="K386" s="372"/>
      <c r="L386" s="372"/>
    </row>
    <row r="387" spans="1:12" x14ac:dyDescent="0.3">
      <c r="A387" s="280" t="s">
        <v>1767</v>
      </c>
      <c r="B387" s="280" t="s">
        <v>9</v>
      </c>
      <c r="C387" s="280" t="s">
        <v>1768</v>
      </c>
      <c r="D387" s="280" t="s">
        <v>1770</v>
      </c>
      <c r="E387" s="280" t="s">
        <v>1135</v>
      </c>
      <c r="F387" s="280" t="s">
        <v>664</v>
      </c>
      <c r="G387" s="280" t="s">
        <v>673</v>
      </c>
      <c r="H387" s="280" t="s">
        <v>673</v>
      </c>
      <c r="I387" s="280" t="s">
        <v>1090</v>
      </c>
      <c r="J387" s="280">
        <v>0</v>
      </c>
      <c r="K387" s="372"/>
      <c r="L387" s="372"/>
    </row>
    <row r="388" spans="1:12" x14ac:dyDescent="0.3">
      <c r="A388" s="281" t="s">
        <v>1767</v>
      </c>
      <c r="B388" s="281" t="s">
        <v>9</v>
      </c>
      <c r="C388" s="281" t="s">
        <v>1768</v>
      </c>
      <c r="D388" s="281" t="s">
        <v>1770</v>
      </c>
      <c r="E388" s="281" t="s">
        <v>1074</v>
      </c>
      <c r="F388" s="281" t="s">
        <v>664</v>
      </c>
      <c r="G388" s="281" t="s">
        <v>673</v>
      </c>
      <c r="H388" s="281" t="s">
        <v>673</v>
      </c>
      <c r="I388" s="281" t="s">
        <v>1090</v>
      </c>
      <c r="J388" s="281">
        <v>9.3485994000000003E-2</v>
      </c>
      <c r="K388" s="372"/>
      <c r="L388" s="372"/>
    </row>
    <row r="389" spans="1:12" x14ac:dyDescent="0.3">
      <c r="A389" s="280" t="s">
        <v>1767</v>
      </c>
      <c r="B389" s="280" t="s">
        <v>9</v>
      </c>
      <c r="C389" s="280" t="s">
        <v>1768</v>
      </c>
      <c r="D389" s="280" t="s">
        <v>1770</v>
      </c>
      <c r="E389" s="280" t="s">
        <v>1065</v>
      </c>
      <c r="F389" s="280" t="s">
        <v>664</v>
      </c>
      <c r="G389" s="280" t="s">
        <v>673</v>
      </c>
      <c r="H389" s="280" t="s">
        <v>673</v>
      </c>
      <c r="I389" s="280" t="s">
        <v>1090</v>
      </c>
      <c r="J389" s="280">
        <v>1.7802000000000001E-4</v>
      </c>
      <c r="K389" s="372"/>
      <c r="L389" s="372"/>
    </row>
    <row r="390" spans="1:12" x14ac:dyDescent="0.3">
      <c r="A390" s="281" t="s">
        <v>1767</v>
      </c>
      <c r="B390" s="281" t="s">
        <v>9</v>
      </c>
      <c r="C390" s="281" t="s">
        <v>1768</v>
      </c>
      <c r="D390" s="281" t="s">
        <v>1770</v>
      </c>
      <c r="E390" s="281" t="s">
        <v>1076</v>
      </c>
      <c r="F390" s="281" t="s">
        <v>664</v>
      </c>
      <c r="G390" s="281" t="s">
        <v>673</v>
      </c>
      <c r="H390" s="281" t="s">
        <v>673</v>
      </c>
      <c r="I390" s="281" t="s">
        <v>1090</v>
      </c>
      <c r="J390" s="281">
        <v>0</v>
      </c>
      <c r="K390" s="372"/>
      <c r="L390" s="372"/>
    </row>
    <row r="391" spans="1:12" x14ac:dyDescent="0.3">
      <c r="A391" s="280" t="s">
        <v>1767</v>
      </c>
      <c r="B391" s="280" t="s">
        <v>9</v>
      </c>
      <c r="C391" s="280" t="s">
        <v>1768</v>
      </c>
      <c r="D391" s="280" t="s">
        <v>1770</v>
      </c>
      <c r="E391" s="280" t="s">
        <v>1136</v>
      </c>
      <c r="F391" s="280" t="s">
        <v>664</v>
      </c>
      <c r="G391" s="280" t="s">
        <v>673</v>
      </c>
      <c r="H391" s="280" t="s">
        <v>673</v>
      </c>
      <c r="I391" s="280" t="s">
        <v>1090</v>
      </c>
      <c r="J391" s="280">
        <v>0</v>
      </c>
      <c r="K391" s="372"/>
      <c r="L391" s="372"/>
    </row>
    <row r="392" spans="1:12" x14ac:dyDescent="0.3">
      <c r="A392" s="281" t="s">
        <v>1767</v>
      </c>
      <c r="B392" s="281" t="s">
        <v>9</v>
      </c>
      <c r="C392" s="281" t="s">
        <v>1768</v>
      </c>
      <c r="D392" s="281" t="s">
        <v>1770</v>
      </c>
      <c r="E392" s="281" t="s">
        <v>1077</v>
      </c>
      <c r="F392" s="281" t="s">
        <v>664</v>
      </c>
      <c r="G392" s="281" t="s">
        <v>673</v>
      </c>
      <c r="H392" s="281" t="s">
        <v>673</v>
      </c>
      <c r="I392" s="281" t="s">
        <v>1090</v>
      </c>
      <c r="J392" s="281">
        <v>0</v>
      </c>
      <c r="K392" s="372"/>
      <c r="L392" s="372"/>
    </row>
    <row r="393" spans="1:12" x14ac:dyDescent="0.3">
      <c r="A393" s="280" t="s">
        <v>1767</v>
      </c>
      <c r="B393" s="280" t="s">
        <v>9</v>
      </c>
      <c r="C393" s="280" t="s">
        <v>1768</v>
      </c>
      <c r="D393" s="280" t="s">
        <v>1770</v>
      </c>
      <c r="E393" s="280" t="s">
        <v>952</v>
      </c>
      <c r="F393" s="280" t="s">
        <v>664</v>
      </c>
      <c r="G393" s="280" t="s">
        <v>673</v>
      </c>
      <c r="H393" s="280" t="s">
        <v>673</v>
      </c>
      <c r="I393" s="280" t="s">
        <v>1090</v>
      </c>
      <c r="J393" s="280">
        <v>0</v>
      </c>
      <c r="K393" s="372"/>
      <c r="L393" s="372"/>
    </row>
    <row r="394" spans="1:12" x14ac:dyDescent="0.3">
      <c r="A394" s="281" t="s">
        <v>1767</v>
      </c>
      <c r="B394" s="281" t="s">
        <v>9</v>
      </c>
      <c r="C394" s="281" t="s">
        <v>1768</v>
      </c>
      <c r="D394" s="281" t="s">
        <v>1770</v>
      </c>
      <c r="E394" s="281" t="s">
        <v>1138</v>
      </c>
      <c r="F394" s="281" t="s">
        <v>664</v>
      </c>
      <c r="G394" s="281" t="s">
        <v>673</v>
      </c>
      <c r="H394" s="281" t="s">
        <v>673</v>
      </c>
      <c r="I394" s="281" t="s">
        <v>1090</v>
      </c>
      <c r="J394" s="281">
        <v>0</v>
      </c>
      <c r="K394" s="372"/>
      <c r="L394" s="372"/>
    </row>
    <row r="395" spans="1:12" x14ac:dyDescent="0.3">
      <c r="A395" s="280" t="s">
        <v>1767</v>
      </c>
      <c r="B395" s="280" t="s">
        <v>9</v>
      </c>
      <c r="C395" s="280" t="s">
        <v>1768</v>
      </c>
      <c r="D395" s="280" t="s">
        <v>1770</v>
      </c>
      <c r="E395" s="280" t="s">
        <v>1771</v>
      </c>
      <c r="F395" s="280" t="s">
        <v>664</v>
      </c>
      <c r="G395" s="280" t="s">
        <v>673</v>
      </c>
      <c r="H395" s="280" t="s">
        <v>673</v>
      </c>
      <c r="I395" s="280" t="s">
        <v>1090</v>
      </c>
      <c r="J395" s="280">
        <v>1.10901E-4</v>
      </c>
      <c r="K395" s="372"/>
      <c r="L395" s="372"/>
    </row>
    <row r="396" spans="1:12" x14ac:dyDescent="0.3">
      <c r="A396" s="281" t="s">
        <v>1767</v>
      </c>
      <c r="B396" s="281" t="s">
        <v>9</v>
      </c>
      <c r="C396" s="281" t="s">
        <v>1768</v>
      </c>
      <c r="D396" s="281" t="s">
        <v>1770</v>
      </c>
      <c r="E396" s="281" t="s">
        <v>2880</v>
      </c>
      <c r="F396" s="281" t="s">
        <v>664</v>
      </c>
      <c r="G396" s="281" t="s">
        <v>673</v>
      </c>
      <c r="H396" s="281" t="s">
        <v>673</v>
      </c>
      <c r="I396" s="281" t="s">
        <v>1090</v>
      </c>
      <c r="J396" s="281">
        <v>0</v>
      </c>
      <c r="K396" s="372"/>
      <c r="L396" s="372"/>
    </row>
    <row r="397" spans="1:12" x14ac:dyDescent="0.3">
      <c r="A397" s="280" t="s">
        <v>1767</v>
      </c>
      <c r="B397" s="280" t="s">
        <v>9</v>
      </c>
      <c r="C397" s="280" t="s">
        <v>1768</v>
      </c>
      <c r="D397" s="280" t="s">
        <v>1770</v>
      </c>
      <c r="E397" s="280" t="s">
        <v>2881</v>
      </c>
      <c r="F397" s="280" t="s">
        <v>664</v>
      </c>
      <c r="G397" s="280" t="s">
        <v>673</v>
      </c>
      <c r="H397" s="280" t="s">
        <v>673</v>
      </c>
      <c r="I397" s="280" t="s">
        <v>1090</v>
      </c>
      <c r="J397" s="280">
        <v>0</v>
      </c>
      <c r="K397" s="380"/>
      <c r="L397" s="372"/>
    </row>
    <row r="398" spans="1:12" x14ac:dyDescent="0.3">
      <c r="A398" s="281" t="s">
        <v>1767</v>
      </c>
      <c r="B398" s="281" t="s">
        <v>9</v>
      </c>
      <c r="C398" s="281" t="s">
        <v>1768</v>
      </c>
      <c r="D398" s="281" t="s">
        <v>1770</v>
      </c>
      <c r="E398" s="281" t="s">
        <v>910</v>
      </c>
      <c r="F398" s="281" t="s">
        <v>664</v>
      </c>
      <c r="G398" s="281" t="s">
        <v>673</v>
      </c>
      <c r="H398" s="281" t="s">
        <v>673</v>
      </c>
      <c r="I398" s="281" t="s">
        <v>1090</v>
      </c>
      <c r="J398" s="281">
        <v>4.9449E-5</v>
      </c>
      <c r="K398" s="372"/>
      <c r="L398" s="372"/>
    </row>
    <row r="399" spans="1:12" x14ac:dyDescent="0.3">
      <c r="A399" s="280" t="s">
        <v>1767</v>
      </c>
      <c r="B399" s="280" t="s">
        <v>9</v>
      </c>
      <c r="C399" s="280" t="s">
        <v>1768</v>
      </c>
      <c r="D399" s="280" t="s">
        <v>1772</v>
      </c>
      <c r="E399" s="280" t="s">
        <v>3020</v>
      </c>
      <c r="F399" s="280" t="s">
        <v>664</v>
      </c>
      <c r="G399" s="280" t="s">
        <v>673</v>
      </c>
      <c r="H399" s="280" t="s">
        <v>673</v>
      </c>
      <c r="I399" s="280" t="s">
        <v>1090</v>
      </c>
      <c r="J399" s="280">
        <v>-4.6739900460000001</v>
      </c>
      <c r="K399" s="372"/>
      <c r="L399" s="372"/>
    </row>
    <row r="400" spans="1:12" x14ac:dyDescent="0.3">
      <c r="A400" s="281" t="s">
        <v>1767</v>
      </c>
      <c r="B400" s="281" t="s">
        <v>9</v>
      </c>
      <c r="C400" s="281" t="s">
        <v>1768</v>
      </c>
      <c r="D400" s="281" t="s">
        <v>1772</v>
      </c>
      <c r="E400" s="281" t="s">
        <v>976</v>
      </c>
      <c r="F400" s="281" t="s">
        <v>663</v>
      </c>
      <c r="G400" s="281" t="s">
        <v>663</v>
      </c>
      <c r="H400" s="281" t="s">
        <v>3015</v>
      </c>
      <c r="I400" s="281" t="s">
        <v>1090</v>
      </c>
      <c r="J400" s="281">
        <v>4.8029435009999997</v>
      </c>
      <c r="K400" s="372"/>
      <c r="L400" s="372"/>
    </row>
    <row r="401" spans="1:12" x14ac:dyDescent="0.3">
      <c r="A401" s="280" t="s">
        <v>1767</v>
      </c>
      <c r="B401" s="280" t="s">
        <v>9</v>
      </c>
      <c r="C401" s="280" t="s">
        <v>1768</v>
      </c>
      <c r="D401" s="280" t="s">
        <v>1772</v>
      </c>
      <c r="E401" s="280" t="s">
        <v>1068</v>
      </c>
      <c r="F401" s="280" t="s">
        <v>663</v>
      </c>
      <c r="G401" s="280" t="s">
        <v>663</v>
      </c>
      <c r="H401" s="280" t="s">
        <v>3015</v>
      </c>
      <c r="I401" s="280" t="s">
        <v>1090</v>
      </c>
      <c r="J401" s="280">
        <v>0.55014099999999999</v>
      </c>
      <c r="K401" s="372"/>
      <c r="L401" s="372"/>
    </row>
    <row r="402" spans="1:12" x14ac:dyDescent="0.3">
      <c r="A402" s="281" t="s">
        <v>1767</v>
      </c>
      <c r="B402" s="281" t="s">
        <v>9</v>
      </c>
      <c r="C402" s="281" t="s">
        <v>1768</v>
      </c>
      <c r="D402" s="281" t="s">
        <v>1772</v>
      </c>
      <c r="E402" s="281" t="s">
        <v>985</v>
      </c>
      <c r="F402" s="281" t="s">
        <v>663</v>
      </c>
      <c r="G402" s="281" t="s">
        <v>663</v>
      </c>
      <c r="H402" s="281" t="s">
        <v>3015</v>
      </c>
      <c r="I402" s="281" t="s">
        <v>1090</v>
      </c>
      <c r="J402" s="281">
        <v>0</v>
      </c>
      <c r="K402" s="372"/>
      <c r="L402" s="372"/>
    </row>
    <row r="403" spans="1:12" x14ac:dyDescent="0.3">
      <c r="A403" s="280" t="s">
        <v>1767</v>
      </c>
      <c r="B403" s="280" t="s">
        <v>9</v>
      </c>
      <c r="C403" s="280" t="s">
        <v>1768</v>
      </c>
      <c r="D403" s="280" t="s">
        <v>1772</v>
      </c>
      <c r="E403" s="280" t="s">
        <v>987</v>
      </c>
      <c r="F403" s="280" t="s">
        <v>663</v>
      </c>
      <c r="G403" s="280" t="s">
        <v>663</v>
      </c>
      <c r="H403" s="280" t="s">
        <v>3015</v>
      </c>
      <c r="I403" s="280" t="s">
        <v>1090</v>
      </c>
      <c r="J403" s="280">
        <v>0</v>
      </c>
      <c r="K403" s="372"/>
      <c r="L403" s="372"/>
    </row>
    <row r="404" spans="1:12" x14ac:dyDescent="0.3">
      <c r="A404" s="281" t="s">
        <v>1767</v>
      </c>
      <c r="B404" s="281" t="s">
        <v>9</v>
      </c>
      <c r="C404" s="281" t="s">
        <v>1768</v>
      </c>
      <c r="D404" s="281" t="s">
        <v>1772</v>
      </c>
      <c r="E404" s="281" t="s">
        <v>910</v>
      </c>
      <c r="F404" s="281" t="s">
        <v>663</v>
      </c>
      <c r="G404" s="281" t="s">
        <v>663</v>
      </c>
      <c r="H404" s="281" t="s">
        <v>3015</v>
      </c>
      <c r="I404" s="281" t="s">
        <v>1090</v>
      </c>
      <c r="J404" s="281">
        <v>1.090555E-2</v>
      </c>
      <c r="K404" s="372"/>
      <c r="L404" s="372"/>
    </row>
    <row r="405" spans="1:12" x14ac:dyDescent="0.3">
      <c r="A405" s="280" t="s">
        <v>1767</v>
      </c>
      <c r="B405" s="280" t="s">
        <v>9</v>
      </c>
      <c r="C405" s="280" t="s">
        <v>1768</v>
      </c>
      <c r="D405" s="280" t="s">
        <v>1772</v>
      </c>
      <c r="E405" s="280" t="s">
        <v>991</v>
      </c>
      <c r="F405" s="280" t="s">
        <v>663</v>
      </c>
      <c r="G405" s="280" t="s">
        <v>663</v>
      </c>
      <c r="H405" s="280" t="s">
        <v>3015</v>
      </c>
      <c r="I405" s="280" t="s">
        <v>1090</v>
      </c>
      <c r="J405" s="280">
        <v>0</v>
      </c>
      <c r="K405" s="372"/>
      <c r="L405" s="372"/>
    </row>
    <row r="406" spans="1:12" x14ac:dyDescent="0.3">
      <c r="A406" s="281" t="s">
        <v>1767</v>
      </c>
      <c r="B406" s="281" t="s">
        <v>9</v>
      </c>
      <c r="C406" s="281" t="s">
        <v>1768</v>
      </c>
      <c r="D406" s="281" t="s">
        <v>1772</v>
      </c>
      <c r="E406" s="281" t="s">
        <v>1141</v>
      </c>
      <c r="F406" s="281" t="s">
        <v>663</v>
      </c>
      <c r="G406" s="281" t="s">
        <v>663</v>
      </c>
      <c r="H406" s="281" t="s">
        <v>3015</v>
      </c>
      <c r="I406" s="281" t="s">
        <v>1090</v>
      </c>
      <c r="J406" s="281">
        <v>0</v>
      </c>
      <c r="K406" s="372"/>
      <c r="L406" s="372"/>
    </row>
    <row r="407" spans="1:12" x14ac:dyDescent="0.3">
      <c r="A407" s="280" t="s">
        <v>1767</v>
      </c>
      <c r="B407" s="280" t="s">
        <v>9</v>
      </c>
      <c r="C407" s="280" t="s">
        <v>1768</v>
      </c>
      <c r="D407" s="280" t="s">
        <v>1772</v>
      </c>
      <c r="E407" s="280" t="s">
        <v>1142</v>
      </c>
      <c r="F407" s="280" t="s">
        <v>663</v>
      </c>
      <c r="G407" s="280" t="s">
        <v>663</v>
      </c>
      <c r="H407" s="280" t="s">
        <v>3015</v>
      </c>
      <c r="I407" s="280" t="s">
        <v>1090</v>
      </c>
      <c r="J407" s="280">
        <v>0</v>
      </c>
      <c r="K407" s="372"/>
      <c r="L407" s="372"/>
    </row>
    <row r="408" spans="1:12" x14ac:dyDescent="0.3">
      <c r="A408" s="281" t="s">
        <v>1767</v>
      </c>
      <c r="B408" s="281" t="s">
        <v>9</v>
      </c>
      <c r="C408" s="281" t="s">
        <v>1768</v>
      </c>
      <c r="D408" s="281" t="s">
        <v>1772</v>
      </c>
      <c r="E408" s="281" t="s">
        <v>993</v>
      </c>
      <c r="F408" s="281" t="s">
        <v>663</v>
      </c>
      <c r="G408" s="281" t="s">
        <v>663</v>
      </c>
      <c r="H408" s="281" t="s">
        <v>3015</v>
      </c>
      <c r="I408" s="281" t="s">
        <v>1090</v>
      </c>
      <c r="J408" s="281">
        <v>0</v>
      </c>
      <c r="K408" s="372"/>
      <c r="L408" s="372"/>
    </row>
    <row r="409" spans="1:12" x14ac:dyDescent="0.3">
      <c r="A409" s="280" t="s">
        <v>1767</v>
      </c>
      <c r="B409" s="280" t="s">
        <v>9</v>
      </c>
      <c r="C409" s="280" t="s">
        <v>1768</v>
      </c>
      <c r="D409" s="280" t="s">
        <v>1772</v>
      </c>
      <c r="E409" s="280" t="s">
        <v>995</v>
      </c>
      <c r="F409" s="280" t="s">
        <v>663</v>
      </c>
      <c r="G409" s="280" t="s">
        <v>663</v>
      </c>
      <c r="H409" s="280" t="s">
        <v>3015</v>
      </c>
      <c r="I409" s="280" t="s">
        <v>1090</v>
      </c>
      <c r="J409" s="280">
        <v>0</v>
      </c>
      <c r="K409" s="372"/>
      <c r="L409" s="372"/>
    </row>
    <row r="410" spans="1:12" x14ac:dyDescent="0.3">
      <c r="A410" s="281" t="s">
        <v>1767</v>
      </c>
      <c r="B410" s="281" t="s">
        <v>9</v>
      </c>
      <c r="C410" s="281" t="s">
        <v>1768</v>
      </c>
      <c r="D410" s="281" t="s">
        <v>1772</v>
      </c>
      <c r="E410" s="281" t="s">
        <v>997</v>
      </c>
      <c r="F410" s="281" t="s">
        <v>663</v>
      </c>
      <c r="G410" s="281" t="s">
        <v>663</v>
      </c>
      <c r="H410" s="281" t="s">
        <v>3015</v>
      </c>
      <c r="I410" s="281" t="s">
        <v>1090</v>
      </c>
      <c r="J410" s="281">
        <v>0.96066001300000003</v>
      </c>
      <c r="K410" s="372"/>
      <c r="L410" s="372"/>
    </row>
    <row r="411" spans="1:12" x14ac:dyDescent="0.3">
      <c r="A411" s="280" t="s">
        <v>1767</v>
      </c>
      <c r="B411" s="280" t="s">
        <v>9</v>
      </c>
      <c r="C411" s="280" t="s">
        <v>1768</v>
      </c>
      <c r="D411" s="280" t="s">
        <v>1780</v>
      </c>
      <c r="E411" s="280" t="s">
        <v>1000</v>
      </c>
      <c r="F411" s="280" t="s">
        <v>664</v>
      </c>
      <c r="G411" s="280" t="s">
        <v>673</v>
      </c>
      <c r="H411" s="280" t="s">
        <v>673</v>
      </c>
      <c r="I411" s="280" t="s">
        <v>1090</v>
      </c>
      <c r="J411" s="280">
        <v>0.126</v>
      </c>
      <c r="K411" s="372"/>
      <c r="L411" s="372"/>
    </row>
    <row r="412" spans="1:12" x14ac:dyDescent="0.3">
      <c r="A412" s="281" t="s">
        <v>1767</v>
      </c>
      <c r="B412" s="281" t="s">
        <v>9</v>
      </c>
      <c r="C412" s="281" t="s">
        <v>1768</v>
      </c>
      <c r="D412" s="281" t="s">
        <v>1788</v>
      </c>
      <c r="E412" s="281" t="s">
        <v>1003</v>
      </c>
      <c r="F412" s="281" t="s">
        <v>664</v>
      </c>
      <c r="G412" s="281" t="s">
        <v>673</v>
      </c>
      <c r="H412" s="281" t="s">
        <v>673</v>
      </c>
      <c r="I412" s="281" t="s">
        <v>1090</v>
      </c>
      <c r="J412" s="281">
        <v>0</v>
      </c>
      <c r="K412" s="372"/>
      <c r="L412" s="372"/>
    </row>
    <row r="413" spans="1:12" x14ac:dyDescent="0.3">
      <c r="A413" s="280" t="s">
        <v>1767</v>
      </c>
      <c r="B413" s="280" t="s">
        <v>9</v>
      </c>
      <c r="C413" s="280" t="s">
        <v>1768</v>
      </c>
      <c r="D413" s="280" t="s">
        <v>1788</v>
      </c>
      <c r="E413" s="280" t="s">
        <v>1005</v>
      </c>
      <c r="F413" s="280" t="s">
        <v>664</v>
      </c>
      <c r="G413" s="280" t="s">
        <v>673</v>
      </c>
      <c r="H413" s="280" t="s">
        <v>673</v>
      </c>
      <c r="I413" s="280" t="s">
        <v>1090</v>
      </c>
      <c r="J413" s="280">
        <v>0</v>
      </c>
      <c r="K413" s="372"/>
      <c r="L413" s="372"/>
    </row>
    <row r="414" spans="1:12" x14ac:dyDescent="0.3">
      <c r="A414" s="281" t="s">
        <v>1767</v>
      </c>
      <c r="B414" s="281" t="s">
        <v>9</v>
      </c>
      <c r="C414" s="281" t="s">
        <v>1768</v>
      </c>
      <c r="D414" s="281" t="s">
        <v>1778</v>
      </c>
      <c r="E414" s="281" t="s">
        <v>1008</v>
      </c>
      <c r="F414" s="281" t="s">
        <v>663</v>
      </c>
      <c r="G414" s="281" t="s">
        <v>663</v>
      </c>
      <c r="H414" s="281" t="s">
        <v>3015</v>
      </c>
      <c r="I414" s="281" t="s">
        <v>1090</v>
      </c>
      <c r="J414" s="281">
        <v>1.3964511000000001E-2</v>
      </c>
      <c r="K414" s="372"/>
      <c r="L414" s="372"/>
    </row>
    <row r="415" spans="1:12" x14ac:dyDescent="0.3">
      <c r="A415" s="280" t="s">
        <v>1767</v>
      </c>
      <c r="B415" s="280" t="s">
        <v>9</v>
      </c>
      <c r="C415" s="280" t="s">
        <v>1768</v>
      </c>
      <c r="D415" s="280" t="s">
        <v>1774</v>
      </c>
      <c r="E415" s="280" t="s">
        <v>1011</v>
      </c>
      <c r="F415" s="280" t="s">
        <v>663</v>
      </c>
      <c r="G415" s="280" t="s">
        <v>663</v>
      </c>
      <c r="H415" s="280" t="s">
        <v>3015</v>
      </c>
      <c r="I415" s="280" t="s">
        <v>1090</v>
      </c>
      <c r="J415" s="280">
        <v>2.4295E-4</v>
      </c>
      <c r="K415" s="372"/>
      <c r="L415" s="372"/>
    </row>
    <row r="416" spans="1:12" x14ac:dyDescent="0.3">
      <c r="A416" s="281" t="s">
        <v>1767</v>
      </c>
      <c r="B416" s="281" t="s">
        <v>9</v>
      </c>
      <c r="C416" s="281" t="s">
        <v>1768</v>
      </c>
      <c r="D416" s="281" t="s">
        <v>1775</v>
      </c>
      <c r="E416" s="281" t="s">
        <v>1069</v>
      </c>
      <c r="F416" s="281" t="s">
        <v>663</v>
      </c>
      <c r="G416" s="281" t="s">
        <v>663</v>
      </c>
      <c r="H416" s="281" t="s">
        <v>3015</v>
      </c>
      <c r="I416" s="281" t="s">
        <v>1090</v>
      </c>
      <c r="J416" s="281">
        <v>0.41370237999999998</v>
      </c>
      <c r="K416" s="372"/>
      <c r="L416" s="372"/>
    </row>
    <row r="417" spans="1:12" x14ac:dyDescent="0.3">
      <c r="A417" s="280" t="s">
        <v>1767</v>
      </c>
      <c r="B417" s="280" t="s">
        <v>9</v>
      </c>
      <c r="C417" s="280" t="s">
        <v>1768</v>
      </c>
      <c r="D417" s="280" t="s">
        <v>3011</v>
      </c>
      <c r="E417" s="280" t="s">
        <v>2930</v>
      </c>
      <c r="F417" s="280" t="s">
        <v>664</v>
      </c>
      <c r="G417" s="280" t="s">
        <v>673</v>
      </c>
      <c r="H417" s="280" t="s">
        <v>673</v>
      </c>
      <c r="I417" s="280" t="s">
        <v>1090</v>
      </c>
      <c r="J417" s="280">
        <v>0</v>
      </c>
      <c r="K417" s="372"/>
      <c r="L417" s="372"/>
    </row>
    <row r="418" spans="1:12" x14ac:dyDescent="0.3">
      <c r="A418" s="281" t="s">
        <v>1767</v>
      </c>
      <c r="B418" s="281" t="s">
        <v>9</v>
      </c>
      <c r="C418" s="281" t="s">
        <v>1768</v>
      </c>
      <c r="D418" s="281" t="s">
        <v>1781</v>
      </c>
      <c r="E418" s="281" t="s">
        <v>2931</v>
      </c>
      <c r="F418" s="281" t="s">
        <v>664</v>
      </c>
      <c r="G418" s="281" t="s">
        <v>673</v>
      </c>
      <c r="H418" s="281" t="s">
        <v>673</v>
      </c>
      <c r="I418" s="281" t="s">
        <v>1090</v>
      </c>
      <c r="J418" s="281">
        <v>3.6691874999999999E-2</v>
      </c>
      <c r="K418" s="372"/>
      <c r="L418" s="372"/>
    </row>
    <row r="419" spans="1:12" x14ac:dyDescent="0.3">
      <c r="A419" s="281" t="s">
        <v>1767</v>
      </c>
      <c r="B419" s="281" t="s">
        <v>9</v>
      </c>
      <c r="C419" s="281" t="s">
        <v>1768</v>
      </c>
      <c r="D419" s="281" t="s">
        <v>3700</v>
      </c>
      <c r="E419" s="281" t="s">
        <v>3701</v>
      </c>
      <c r="F419" s="281" t="s">
        <v>664</v>
      </c>
      <c r="G419" s="281" t="s">
        <v>673</v>
      </c>
      <c r="H419" s="281" t="s">
        <v>673</v>
      </c>
      <c r="I419" s="281" t="s">
        <v>1090</v>
      </c>
      <c r="J419" s="281">
        <v>0.62586036</v>
      </c>
      <c r="K419" s="372"/>
      <c r="L419" s="372"/>
    </row>
    <row r="420" spans="1:12" x14ac:dyDescent="0.3">
      <c r="A420" s="280" t="s">
        <v>1767</v>
      </c>
      <c r="B420" s="280" t="s">
        <v>12</v>
      </c>
      <c r="C420" s="280" t="s">
        <v>1768</v>
      </c>
      <c r="D420" s="280" t="s">
        <v>1769</v>
      </c>
      <c r="E420" s="280" t="s">
        <v>1062</v>
      </c>
      <c r="F420" s="280" t="s">
        <v>664</v>
      </c>
      <c r="G420" s="280" t="s">
        <v>673</v>
      </c>
      <c r="H420" s="280" t="s">
        <v>673</v>
      </c>
      <c r="I420" s="280" t="s">
        <v>1090</v>
      </c>
      <c r="J420" s="280">
        <v>1.577899033</v>
      </c>
      <c r="K420" s="372"/>
      <c r="L420" s="372"/>
    </row>
    <row r="421" spans="1:12" x14ac:dyDescent="0.3">
      <c r="A421" s="281" t="s">
        <v>1767</v>
      </c>
      <c r="B421" s="281" t="s">
        <v>12</v>
      </c>
      <c r="C421" s="281" t="s">
        <v>1768</v>
      </c>
      <c r="D421" s="281" t="s">
        <v>1769</v>
      </c>
      <c r="E421" s="281" t="s">
        <v>910</v>
      </c>
      <c r="F421" s="281" t="s">
        <v>664</v>
      </c>
      <c r="G421" s="281" t="s">
        <v>673</v>
      </c>
      <c r="H421" s="281" t="s">
        <v>673</v>
      </c>
      <c r="I421" s="281" t="s">
        <v>1090</v>
      </c>
      <c r="J421" s="281">
        <v>0</v>
      </c>
      <c r="K421" s="372"/>
      <c r="L421" s="372"/>
    </row>
    <row r="422" spans="1:12" x14ac:dyDescent="0.3">
      <c r="A422" s="280" t="s">
        <v>1767</v>
      </c>
      <c r="B422" s="280" t="s">
        <v>12</v>
      </c>
      <c r="C422" s="280" t="s">
        <v>1768</v>
      </c>
      <c r="D422" s="280" t="s">
        <v>1770</v>
      </c>
      <c r="E422" s="280" t="s">
        <v>1075</v>
      </c>
      <c r="F422" s="280" t="s">
        <v>664</v>
      </c>
      <c r="G422" s="280" t="s">
        <v>673</v>
      </c>
      <c r="H422" s="280" t="s">
        <v>673</v>
      </c>
      <c r="I422" s="280" t="s">
        <v>1090</v>
      </c>
      <c r="J422" s="280">
        <v>4.9478284080000003</v>
      </c>
      <c r="K422" s="372"/>
      <c r="L422" s="372"/>
    </row>
    <row r="423" spans="1:12" x14ac:dyDescent="0.3">
      <c r="A423" s="281" t="s">
        <v>1767</v>
      </c>
      <c r="B423" s="281" t="s">
        <v>12</v>
      </c>
      <c r="C423" s="281" t="s">
        <v>1768</v>
      </c>
      <c r="D423" s="281" t="s">
        <v>1770</v>
      </c>
      <c r="E423" s="281" t="s">
        <v>3016</v>
      </c>
      <c r="F423" s="281" t="s">
        <v>664</v>
      </c>
      <c r="G423" s="281" t="s">
        <v>673</v>
      </c>
      <c r="H423" s="281" t="s">
        <v>673</v>
      </c>
      <c r="I423" s="281" t="s">
        <v>1090</v>
      </c>
      <c r="J423" s="281">
        <v>1.228813157</v>
      </c>
      <c r="K423" s="372"/>
      <c r="L423" s="372"/>
    </row>
    <row r="424" spans="1:12" x14ac:dyDescent="0.3">
      <c r="A424" s="280" t="s">
        <v>1767</v>
      </c>
      <c r="B424" s="280" t="s">
        <v>12</v>
      </c>
      <c r="C424" s="280" t="s">
        <v>1768</v>
      </c>
      <c r="D424" s="280" t="s">
        <v>1770</v>
      </c>
      <c r="E424" s="280" t="s">
        <v>1071</v>
      </c>
      <c r="F424" s="280" t="s">
        <v>664</v>
      </c>
      <c r="G424" s="280" t="s">
        <v>673</v>
      </c>
      <c r="H424" s="280" t="s">
        <v>673</v>
      </c>
      <c r="I424" s="280" t="s">
        <v>1090</v>
      </c>
      <c r="J424" s="280">
        <v>4.5162022369999999</v>
      </c>
      <c r="K424" s="372"/>
      <c r="L424" s="372"/>
    </row>
    <row r="425" spans="1:12" x14ac:dyDescent="0.3">
      <c r="A425" s="281" t="s">
        <v>1767</v>
      </c>
      <c r="B425" s="281" t="s">
        <v>12</v>
      </c>
      <c r="C425" s="281" t="s">
        <v>1768</v>
      </c>
      <c r="D425" s="281" t="s">
        <v>1770</v>
      </c>
      <c r="E425" s="281" t="s">
        <v>3019</v>
      </c>
      <c r="F425" s="281" t="s">
        <v>664</v>
      </c>
      <c r="G425" s="281" t="s">
        <v>673</v>
      </c>
      <c r="H425" s="281" t="s">
        <v>673</v>
      </c>
      <c r="I425" s="281" t="s">
        <v>1090</v>
      </c>
      <c r="J425" s="281">
        <v>0.769894878</v>
      </c>
      <c r="K425" s="372"/>
      <c r="L425" s="372"/>
    </row>
    <row r="426" spans="1:12" x14ac:dyDescent="0.3">
      <c r="A426" s="280" t="s">
        <v>1767</v>
      </c>
      <c r="B426" s="280" t="s">
        <v>12</v>
      </c>
      <c r="C426" s="280" t="s">
        <v>1768</v>
      </c>
      <c r="D426" s="280" t="s">
        <v>1770</v>
      </c>
      <c r="E426" s="280" t="s">
        <v>3018</v>
      </c>
      <c r="F426" s="280" t="s">
        <v>664</v>
      </c>
      <c r="G426" s="280" t="s">
        <v>673</v>
      </c>
      <c r="H426" s="280" t="s">
        <v>673</v>
      </c>
      <c r="I426" s="280" t="s">
        <v>1090</v>
      </c>
      <c r="J426" s="280">
        <v>0.121611196</v>
      </c>
      <c r="K426" s="372"/>
      <c r="L426" s="372"/>
    </row>
    <row r="427" spans="1:12" x14ac:dyDescent="0.3">
      <c r="A427" s="281" t="s">
        <v>1767</v>
      </c>
      <c r="B427" s="281" t="s">
        <v>12</v>
      </c>
      <c r="C427" s="281" t="s">
        <v>1768</v>
      </c>
      <c r="D427" s="281" t="s">
        <v>1770</v>
      </c>
      <c r="E427" s="281" t="s">
        <v>2879</v>
      </c>
      <c r="F427" s="281" t="s">
        <v>664</v>
      </c>
      <c r="G427" s="281" t="s">
        <v>673</v>
      </c>
      <c r="H427" s="281" t="s">
        <v>673</v>
      </c>
      <c r="I427" s="281" t="s">
        <v>1090</v>
      </c>
      <c r="J427" s="281">
        <v>1.8615754680000001</v>
      </c>
      <c r="K427" s="372"/>
      <c r="L427" s="372"/>
    </row>
    <row r="428" spans="1:12" x14ac:dyDescent="0.3">
      <c r="A428" s="280" t="s">
        <v>1767</v>
      </c>
      <c r="B428" s="280" t="s">
        <v>12</v>
      </c>
      <c r="C428" s="280" t="s">
        <v>1768</v>
      </c>
      <c r="D428" s="280" t="s">
        <v>1770</v>
      </c>
      <c r="E428" s="280" t="s">
        <v>3017</v>
      </c>
      <c r="F428" s="280" t="s">
        <v>664</v>
      </c>
      <c r="G428" s="280" t="s">
        <v>673</v>
      </c>
      <c r="H428" s="280" t="s">
        <v>673</v>
      </c>
      <c r="I428" s="280" t="s">
        <v>1090</v>
      </c>
      <c r="J428" s="280">
        <v>0.15940952999999999</v>
      </c>
      <c r="K428" s="372"/>
      <c r="L428" s="372"/>
    </row>
    <row r="429" spans="1:12" x14ac:dyDescent="0.3">
      <c r="A429" s="281" t="s">
        <v>1767</v>
      </c>
      <c r="B429" s="281" t="s">
        <v>12</v>
      </c>
      <c r="C429" s="281" t="s">
        <v>1768</v>
      </c>
      <c r="D429" s="281" t="s">
        <v>1770</v>
      </c>
      <c r="E429" s="281" t="s">
        <v>1135</v>
      </c>
      <c r="F429" s="281" t="s">
        <v>664</v>
      </c>
      <c r="G429" s="281" t="s">
        <v>673</v>
      </c>
      <c r="H429" s="281" t="s">
        <v>673</v>
      </c>
      <c r="I429" s="281" t="s">
        <v>1090</v>
      </c>
      <c r="J429" s="281">
        <v>0</v>
      </c>
      <c r="K429" s="372"/>
      <c r="L429" s="372"/>
    </row>
    <row r="430" spans="1:12" x14ac:dyDescent="0.3">
      <c r="A430" s="280" t="s">
        <v>1767</v>
      </c>
      <c r="B430" s="280" t="s">
        <v>12</v>
      </c>
      <c r="C430" s="280" t="s">
        <v>1768</v>
      </c>
      <c r="D430" s="280" t="s">
        <v>1770</v>
      </c>
      <c r="E430" s="280" t="s">
        <v>1074</v>
      </c>
      <c r="F430" s="280" t="s">
        <v>664</v>
      </c>
      <c r="G430" s="280" t="s">
        <v>673</v>
      </c>
      <c r="H430" s="280" t="s">
        <v>673</v>
      </c>
      <c r="I430" s="280" t="s">
        <v>1090</v>
      </c>
      <c r="J430" s="280">
        <v>0</v>
      </c>
      <c r="K430" s="372"/>
      <c r="L430" s="372"/>
    </row>
    <row r="431" spans="1:12" x14ac:dyDescent="0.3">
      <c r="A431" s="281" t="s">
        <v>1767</v>
      </c>
      <c r="B431" s="281" t="s">
        <v>12</v>
      </c>
      <c r="C431" s="281" t="s">
        <v>1768</v>
      </c>
      <c r="D431" s="281" t="s">
        <v>1770</v>
      </c>
      <c r="E431" s="281" t="s">
        <v>1065</v>
      </c>
      <c r="F431" s="281" t="s">
        <v>664</v>
      </c>
      <c r="G431" s="281" t="s">
        <v>673</v>
      </c>
      <c r="H431" s="281" t="s">
        <v>673</v>
      </c>
      <c r="I431" s="281" t="s">
        <v>1090</v>
      </c>
      <c r="J431" s="281">
        <v>1.4077121E-2</v>
      </c>
      <c r="K431" s="372"/>
      <c r="L431" s="372"/>
    </row>
    <row r="432" spans="1:12" x14ac:dyDescent="0.3">
      <c r="A432" s="280" t="s">
        <v>1767</v>
      </c>
      <c r="B432" s="280" t="s">
        <v>12</v>
      </c>
      <c r="C432" s="280" t="s">
        <v>1768</v>
      </c>
      <c r="D432" s="280" t="s">
        <v>1770</v>
      </c>
      <c r="E432" s="280" t="s">
        <v>1076</v>
      </c>
      <c r="F432" s="280" t="s">
        <v>664</v>
      </c>
      <c r="G432" s="280" t="s">
        <v>673</v>
      </c>
      <c r="H432" s="280" t="s">
        <v>673</v>
      </c>
      <c r="I432" s="280" t="s">
        <v>1090</v>
      </c>
      <c r="J432" s="280">
        <v>0</v>
      </c>
      <c r="K432" s="372"/>
      <c r="L432" s="372"/>
    </row>
    <row r="433" spans="1:12" x14ac:dyDescent="0.3">
      <c r="A433" s="281" t="s">
        <v>1767</v>
      </c>
      <c r="B433" s="281" t="s">
        <v>12</v>
      </c>
      <c r="C433" s="281" t="s">
        <v>1768</v>
      </c>
      <c r="D433" s="281" t="s">
        <v>1770</v>
      </c>
      <c r="E433" s="281" t="s">
        <v>1136</v>
      </c>
      <c r="F433" s="281" t="s">
        <v>664</v>
      </c>
      <c r="G433" s="281" t="s">
        <v>673</v>
      </c>
      <c r="H433" s="281" t="s">
        <v>673</v>
      </c>
      <c r="I433" s="281" t="s">
        <v>1090</v>
      </c>
      <c r="J433" s="281">
        <v>0</v>
      </c>
      <c r="K433" s="372"/>
      <c r="L433" s="372"/>
    </row>
    <row r="434" spans="1:12" x14ac:dyDescent="0.3">
      <c r="A434" s="280" t="s">
        <v>1767</v>
      </c>
      <c r="B434" s="280" t="s">
        <v>12</v>
      </c>
      <c r="C434" s="280" t="s">
        <v>1768</v>
      </c>
      <c r="D434" s="280" t="s">
        <v>1770</v>
      </c>
      <c r="E434" s="280" t="s">
        <v>1077</v>
      </c>
      <c r="F434" s="280" t="s">
        <v>664</v>
      </c>
      <c r="G434" s="280" t="s">
        <v>673</v>
      </c>
      <c r="H434" s="280" t="s">
        <v>673</v>
      </c>
      <c r="I434" s="280" t="s">
        <v>1090</v>
      </c>
      <c r="J434" s="280">
        <v>0</v>
      </c>
      <c r="K434" s="372"/>
      <c r="L434" s="372"/>
    </row>
    <row r="435" spans="1:12" x14ac:dyDescent="0.3">
      <c r="A435" s="281" t="s">
        <v>1767</v>
      </c>
      <c r="B435" s="281" t="s">
        <v>12</v>
      </c>
      <c r="C435" s="281" t="s">
        <v>1768</v>
      </c>
      <c r="D435" s="281" t="s">
        <v>1770</v>
      </c>
      <c r="E435" s="281" t="s">
        <v>952</v>
      </c>
      <c r="F435" s="281" t="s">
        <v>664</v>
      </c>
      <c r="G435" s="281" t="s">
        <v>673</v>
      </c>
      <c r="H435" s="281" t="s">
        <v>673</v>
      </c>
      <c r="I435" s="281" t="s">
        <v>1090</v>
      </c>
      <c r="J435" s="281">
        <v>0</v>
      </c>
      <c r="K435" s="372"/>
      <c r="L435" s="372"/>
    </row>
    <row r="436" spans="1:12" x14ac:dyDescent="0.3">
      <c r="A436" s="280" t="s">
        <v>1767</v>
      </c>
      <c r="B436" s="280" t="s">
        <v>12</v>
      </c>
      <c r="C436" s="280" t="s">
        <v>1768</v>
      </c>
      <c r="D436" s="280" t="s">
        <v>1770</v>
      </c>
      <c r="E436" s="280" t="s">
        <v>1138</v>
      </c>
      <c r="F436" s="280" t="s">
        <v>664</v>
      </c>
      <c r="G436" s="280" t="s">
        <v>673</v>
      </c>
      <c r="H436" s="280" t="s">
        <v>673</v>
      </c>
      <c r="I436" s="280" t="s">
        <v>1090</v>
      </c>
      <c r="J436" s="280">
        <v>0</v>
      </c>
      <c r="K436" s="372"/>
      <c r="L436" s="372"/>
    </row>
    <row r="437" spans="1:12" x14ac:dyDescent="0.3">
      <c r="A437" s="281" t="s">
        <v>1767</v>
      </c>
      <c r="B437" s="281" t="s">
        <v>12</v>
      </c>
      <c r="C437" s="281" t="s">
        <v>1768</v>
      </c>
      <c r="D437" s="281" t="s">
        <v>1770</v>
      </c>
      <c r="E437" s="281" t="s">
        <v>1771</v>
      </c>
      <c r="F437" s="281" t="s">
        <v>664</v>
      </c>
      <c r="G437" s="281" t="s">
        <v>673</v>
      </c>
      <c r="H437" s="281" t="s">
        <v>673</v>
      </c>
      <c r="I437" s="281" t="s">
        <v>1090</v>
      </c>
      <c r="J437" s="281">
        <v>6.0000000000000002E-6</v>
      </c>
      <c r="K437" s="372"/>
      <c r="L437" s="372"/>
    </row>
    <row r="438" spans="1:12" x14ac:dyDescent="0.3">
      <c r="A438" s="280" t="s">
        <v>1767</v>
      </c>
      <c r="B438" s="280" t="s">
        <v>12</v>
      </c>
      <c r="C438" s="280" t="s">
        <v>1768</v>
      </c>
      <c r="D438" s="280" t="s">
        <v>1770</v>
      </c>
      <c r="E438" s="280" t="s">
        <v>2880</v>
      </c>
      <c r="F438" s="280" t="s">
        <v>664</v>
      </c>
      <c r="G438" s="280" t="s">
        <v>673</v>
      </c>
      <c r="H438" s="280" t="s">
        <v>673</v>
      </c>
      <c r="I438" s="280" t="s">
        <v>1090</v>
      </c>
      <c r="J438" s="280">
        <v>0</v>
      </c>
      <c r="K438" s="372"/>
      <c r="L438" s="372"/>
    </row>
    <row r="439" spans="1:12" x14ac:dyDescent="0.3">
      <c r="A439" s="281" t="s">
        <v>1767</v>
      </c>
      <c r="B439" s="281" t="s">
        <v>12</v>
      </c>
      <c r="C439" s="281" t="s">
        <v>1768</v>
      </c>
      <c r="D439" s="281" t="s">
        <v>1770</v>
      </c>
      <c r="E439" s="281" t="s">
        <v>2881</v>
      </c>
      <c r="F439" s="281" t="s">
        <v>664</v>
      </c>
      <c r="G439" s="281" t="s">
        <v>673</v>
      </c>
      <c r="H439" s="281" t="s">
        <v>673</v>
      </c>
      <c r="I439" s="281" t="s">
        <v>1090</v>
      </c>
      <c r="J439" s="281">
        <v>0</v>
      </c>
      <c r="K439" s="372"/>
      <c r="L439" s="372"/>
    </row>
    <row r="440" spans="1:12" x14ac:dyDescent="0.3">
      <c r="A440" s="280" t="s">
        <v>1767</v>
      </c>
      <c r="B440" s="280" t="s">
        <v>12</v>
      </c>
      <c r="C440" s="280" t="s">
        <v>1768</v>
      </c>
      <c r="D440" s="280" t="s">
        <v>1770</v>
      </c>
      <c r="E440" s="280" t="s">
        <v>910</v>
      </c>
      <c r="F440" s="280" t="s">
        <v>664</v>
      </c>
      <c r="G440" s="280" t="s">
        <v>673</v>
      </c>
      <c r="H440" s="280" t="s">
        <v>673</v>
      </c>
      <c r="I440" s="280" t="s">
        <v>1090</v>
      </c>
      <c r="J440" s="280">
        <v>4.1848088999999998E-2</v>
      </c>
      <c r="K440" s="372"/>
      <c r="L440" s="372"/>
    </row>
    <row r="441" spans="1:12" x14ac:dyDescent="0.3">
      <c r="A441" s="281" t="s">
        <v>1767</v>
      </c>
      <c r="B441" s="281" t="s">
        <v>12</v>
      </c>
      <c r="C441" s="281" t="s">
        <v>1768</v>
      </c>
      <c r="D441" s="281" t="s">
        <v>1772</v>
      </c>
      <c r="E441" s="281" t="s">
        <v>3020</v>
      </c>
      <c r="F441" s="281" t="s">
        <v>664</v>
      </c>
      <c r="G441" s="281" t="s">
        <v>673</v>
      </c>
      <c r="H441" s="281" t="s">
        <v>673</v>
      </c>
      <c r="I441" s="281" t="s">
        <v>1090</v>
      </c>
      <c r="J441" s="281">
        <v>-15.503272571</v>
      </c>
      <c r="K441" s="372"/>
      <c r="L441" s="372"/>
    </row>
    <row r="442" spans="1:12" x14ac:dyDescent="0.3">
      <c r="A442" s="280" t="s">
        <v>1767</v>
      </c>
      <c r="B442" s="280" t="s">
        <v>12</v>
      </c>
      <c r="C442" s="280" t="s">
        <v>1768</v>
      </c>
      <c r="D442" s="280" t="s">
        <v>1772</v>
      </c>
      <c r="E442" s="280" t="s">
        <v>976</v>
      </c>
      <c r="F442" s="280" t="s">
        <v>663</v>
      </c>
      <c r="G442" s="280" t="s">
        <v>663</v>
      </c>
      <c r="H442" s="280" t="s">
        <v>3705</v>
      </c>
      <c r="I442" s="280" t="s">
        <v>1090</v>
      </c>
      <c r="J442" s="280">
        <v>6.2075852329999996</v>
      </c>
      <c r="K442" s="372"/>
      <c r="L442" s="372"/>
    </row>
    <row r="443" spans="1:12" x14ac:dyDescent="0.3">
      <c r="A443" s="281" t="s">
        <v>1767</v>
      </c>
      <c r="B443" s="281" t="s">
        <v>12</v>
      </c>
      <c r="C443" s="281" t="s">
        <v>1768</v>
      </c>
      <c r="D443" s="281" t="s">
        <v>1772</v>
      </c>
      <c r="E443" s="281" t="s">
        <v>1068</v>
      </c>
      <c r="F443" s="281" t="s">
        <v>663</v>
      </c>
      <c r="G443" s="281" t="s">
        <v>663</v>
      </c>
      <c r="H443" s="281" t="s">
        <v>3705</v>
      </c>
      <c r="I443" s="281" t="s">
        <v>1090</v>
      </c>
      <c r="J443" s="281">
        <v>0.22900000000000001</v>
      </c>
      <c r="K443" s="372"/>
      <c r="L443" s="372"/>
    </row>
    <row r="444" spans="1:12" x14ac:dyDescent="0.3">
      <c r="A444" s="280" t="s">
        <v>1767</v>
      </c>
      <c r="B444" s="280" t="s">
        <v>12</v>
      </c>
      <c r="C444" s="280" t="s">
        <v>1768</v>
      </c>
      <c r="D444" s="280" t="s">
        <v>1772</v>
      </c>
      <c r="E444" s="280" t="s">
        <v>985</v>
      </c>
      <c r="F444" s="280" t="s">
        <v>663</v>
      </c>
      <c r="G444" s="280" t="s">
        <v>663</v>
      </c>
      <c r="H444" s="280" t="s">
        <v>3705</v>
      </c>
      <c r="I444" s="280" t="s">
        <v>1090</v>
      </c>
      <c r="J444" s="280">
        <v>2.502844691</v>
      </c>
      <c r="K444" s="372"/>
      <c r="L444" s="372"/>
    </row>
    <row r="445" spans="1:12" x14ac:dyDescent="0.3">
      <c r="A445" s="281" t="s">
        <v>1767</v>
      </c>
      <c r="B445" s="281" t="s">
        <v>12</v>
      </c>
      <c r="C445" s="281" t="s">
        <v>1768</v>
      </c>
      <c r="D445" s="281" t="s">
        <v>1772</v>
      </c>
      <c r="E445" s="281" t="s">
        <v>987</v>
      </c>
      <c r="F445" s="281" t="s">
        <v>663</v>
      </c>
      <c r="G445" s="281" t="s">
        <v>663</v>
      </c>
      <c r="H445" s="281" t="s">
        <v>3705</v>
      </c>
      <c r="I445" s="281" t="s">
        <v>1090</v>
      </c>
      <c r="J445" s="281">
        <v>0</v>
      </c>
      <c r="K445" s="372"/>
      <c r="L445" s="372"/>
    </row>
    <row r="446" spans="1:12" x14ac:dyDescent="0.3">
      <c r="A446" s="280" t="s">
        <v>1767</v>
      </c>
      <c r="B446" s="280" t="s">
        <v>12</v>
      </c>
      <c r="C446" s="280" t="s">
        <v>1768</v>
      </c>
      <c r="D446" s="280" t="s">
        <v>1772</v>
      </c>
      <c r="E446" s="280" t="s">
        <v>910</v>
      </c>
      <c r="F446" s="280" t="s">
        <v>663</v>
      </c>
      <c r="G446" s="280" t="s">
        <v>663</v>
      </c>
      <c r="H446" s="280" t="s">
        <v>3705</v>
      </c>
      <c r="I446" s="280" t="s">
        <v>1090</v>
      </c>
      <c r="J446" s="280">
        <v>0</v>
      </c>
      <c r="K446" s="372"/>
      <c r="L446" s="372"/>
    </row>
    <row r="447" spans="1:12" x14ac:dyDescent="0.3">
      <c r="A447" s="281" t="s">
        <v>1767</v>
      </c>
      <c r="B447" s="281" t="s">
        <v>12</v>
      </c>
      <c r="C447" s="281" t="s">
        <v>1768</v>
      </c>
      <c r="D447" s="281" t="s">
        <v>1772</v>
      </c>
      <c r="E447" s="281" t="s">
        <v>991</v>
      </c>
      <c r="F447" s="281" t="s">
        <v>663</v>
      </c>
      <c r="G447" s="281" t="s">
        <v>663</v>
      </c>
      <c r="H447" s="281" t="s">
        <v>3705</v>
      </c>
      <c r="I447" s="281" t="s">
        <v>1090</v>
      </c>
      <c r="J447" s="281">
        <v>0</v>
      </c>
      <c r="K447" s="372"/>
      <c r="L447" s="372"/>
    </row>
    <row r="448" spans="1:12" x14ac:dyDescent="0.3">
      <c r="A448" s="280" t="s">
        <v>1767</v>
      </c>
      <c r="B448" s="280" t="s">
        <v>12</v>
      </c>
      <c r="C448" s="280" t="s">
        <v>1768</v>
      </c>
      <c r="D448" s="280" t="s">
        <v>1772</v>
      </c>
      <c r="E448" s="280" t="s">
        <v>1141</v>
      </c>
      <c r="F448" s="280" t="s">
        <v>663</v>
      </c>
      <c r="G448" s="280" t="s">
        <v>663</v>
      </c>
      <c r="H448" s="280" t="s">
        <v>3705</v>
      </c>
      <c r="I448" s="280" t="s">
        <v>1090</v>
      </c>
      <c r="J448" s="280">
        <v>0</v>
      </c>
      <c r="K448" s="372"/>
      <c r="L448" s="372"/>
    </row>
    <row r="449" spans="1:12" x14ac:dyDescent="0.3">
      <c r="A449" s="281" t="s">
        <v>1767</v>
      </c>
      <c r="B449" s="281" t="s">
        <v>12</v>
      </c>
      <c r="C449" s="281" t="s">
        <v>1768</v>
      </c>
      <c r="D449" s="281" t="s">
        <v>1772</v>
      </c>
      <c r="E449" s="281" t="s">
        <v>1142</v>
      </c>
      <c r="F449" s="281" t="s">
        <v>663</v>
      </c>
      <c r="G449" s="281" t="s">
        <v>663</v>
      </c>
      <c r="H449" s="281" t="s">
        <v>3705</v>
      </c>
      <c r="I449" s="281" t="s">
        <v>1090</v>
      </c>
      <c r="J449" s="281">
        <v>0</v>
      </c>
      <c r="K449" s="372"/>
      <c r="L449" s="372"/>
    </row>
    <row r="450" spans="1:12" x14ac:dyDescent="0.3">
      <c r="A450" s="280" t="s">
        <v>1767</v>
      </c>
      <c r="B450" s="280" t="s">
        <v>12</v>
      </c>
      <c r="C450" s="280" t="s">
        <v>1768</v>
      </c>
      <c r="D450" s="280" t="s">
        <v>1772</v>
      </c>
      <c r="E450" s="280" t="s">
        <v>993</v>
      </c>
      <c r="F450" s="280" t="s">
        <v>663</v>
      </c>
      <c r="G450" s="280" t="s">
        <v>663</v>
      </c>
      <c r="H450" s="280" t="s">
        <v>3705</v>
      </c>
      <c r="I450" s="280" t="s">
        <v>1090</v>
      </c>
      <c r="J450" s="280">
        <v>0</v>
      </c>
      <c r="K450" s="372"/>
      <c r="L450" s="372"/>
    </row>
    <row r="451" spans="1:12" x14ac:dyDescent="0.3">
      <c r="A451" s="281" t="s">
        <v>1767</v>
      </c>
      <c r="B451" s="281" t="s">
        <v>12</v>
      </c>
      <c r="C451" s="281" t="s">
        <v>1768</v>
      </c>
      <c r="D451" s="281" t="s">
        <v>1772</v>
      </c>
      <c r="E451" s="281" t="s">
        <v>995</v>
      </c>
      <c r="F451" s="281" t="s">
        <v>663</v>
      </c>
      <c r="G451" s="281" t="s">
        <v>663</v>
      </c>
      <c r="H451" s="281" t="s">
        <v>3705</v>
      </c>
      <c r="I451" s="281" t="s">
        <v>1090</v>
      </c>
      <c r="J451" s="281">
        <v>0</v>
      </c>
      <c r="K451" s="372"/>
      <c r="L451" s="372"/>
    </row>
    <row r="452" spans="1:12" x14ac:dyDescent="0.3">
      <c r="A452" s="280" t="s">
        <v>1767</v>
      </c>
      <c r="B452" s="280" t="s">
        <v>12</v>
      </c>
      <c r="C452" s="280" t="s">
        <v>1768</v>
      </c>
      <c r="D452" s="280" t="s">
        <v>1772</v>
      </c>
      <c r="E452" s="280" t="s">
        <v>997</v>
      </c>
      <c r="F452" s="280" t="s">
        <v>663</v>
      </c>
      <c r="G452" s="280" t="s">
        <v>663</v>
      </c>
      <c r="H452" s="280" t="s">
        <v>3705</v>
      </c>
      <c r="I452" s="280" t="s">
        <v>1090</v>
      </c>
      <c r="J452" s="280">
        <v>1.244603562</v>
      </c>
      <c r="K452" s="372"/>
      <c r="L452" s="372"/>
    </row>
    <row r="453" spans="1:12" x14ac:dyDescent="0.3">
      <c r="A453" s="281" t="s">
        <v>1767</v>
      </c>
      <c r="B453" s="281" t="s">
        <v>12</v>
      </c>
      <c r="C453" s="281" t="s">
        <v>1768</v>
      </c>
      <c r="D453" s="281" t="s">
        <v>1780</v>
      </c>
      <c r="E453" s="281" t="s">
        <v>1000</v>
      </c>
      <c r="F453" s="281" t="s">
        <v>664</v>
      </c>
      <c r="G453" s="281" t="s">
        <v>673</v>
      </c>
      <c r="H453" s="281" t="s">
        <v>673</v>
      </c>
      <c r="I453" s="281" t="s">
        <v>1090</v>
      </c>
      <c r="J453" s="281">
        <v>0</v>
      </c>
      <c r="K453" s="372"/>
      <c r="L453" s="372"/>
    </row>
    <row r="454" spans="1:12" x14ac:dyDescent="0.3">
      <c r="A454" s="280" t="s">
        <v>1767</v>
      </c>
      <c r="B454" s="280" t="s">
        <v>12</v>
      </c>
      <c r="C454" s="280" t="s">
        <v>1768</v>
      </c>
      <c r="D454" s="280" t="s">
        <v>1788</v>
      </c>
      <c r="E454" s="280" t="s">
        <v>1003</v>
      </c>
      <c r="F454" s="280" t="s">
        <v>664</v>
      </c>
      <c r="G454" s="280" t="s">
        <v>673</v>
      </c>
      <c r="H454" s="280" t="s">
        <v>673</v>
      </c>
      <c r="I454" s="280" t="s">
        <v>1090</v>
      </c>
      <c r="J454" s="280">
        <v>0</v>
      </c>
      <c r="K454" s="372"/>
      <c r="L454" s="372"/>
    </row>
    <row r="455" spans="1:12" x14ac:dyDescent="0.3">
      <c r="A455" s="281" t="s">
        <v>1767</v>
      </c>
      <c r="B455" s="281" t="s">
        <v>12</v>
      </c>
      <c r="C455" s="281" t="s">
        <v>1768</v>
      </c>
      <c r="D455" s="281" t="s">
        <v>1788</v>
      </c>
      <c r="E455" s="281" t="s">
        <v>1005</v>
      </c>
      <c r="F455" s="281" t="s">
        <v>664</v>
      </c>
      <c r="G455" s="281" t="s">
        <v>673</v>
      </c>
      <c r="H455" s="281" t="s">
        <v>673</v>
      </c>
      <c r="I455" s="281" t="s">
        <v>1090</v>
      </c>
      <c r="J455" s="281">
        <v>0</v>
      </c>
      <c r="K455" s="372"/>
      <c r="L455" s="372"/>
    </row>
    <row r="456" spans="1:12" x14ac:dyDescent="0.3">
      <c r="A456" s="280" t="s">
        <v>1767</v>
      </c>
      <c r="B456" s="280" t="s">
        <v>12</v>
      </c>
      <c r="C456" s="280" t="s">
        <v>1768</v>
      </c>
      <c r="D456" s="280" t="s">
        <v>1778</v>
      </c>
      <c r="E456" s="280" t="s">
        <v>1008</v>
      </c>
      <c r="F456" s="280" t="s">
        <v>663</v>
      </c>
      <c r="G456" s="280" t="s">
        <v>663</v>
      </c>
      <c r="H456" s="280" t="s">
        <v>3705</v>
      </c>
      <c r="I456" s="280" t="s">
        <v>1090</v>
      </c>
      <c r="J456" s="280">
        <v>0</v>
      </c>
      <c r="K456" s="372"/>
      <c r="L456" s="372"/>
    </row>
    <row r="457" spans="1:12" x14ac:dyDescent="0.3">
      <c r="A457" s="281" t="s">
        <v>1767</v>
      </c>
      <c r="B457" s="281" t="s">
        <v>12</v>
      </c>
      <c r="C457" s="281" t="s">
        <v>1768</v>
      </c>
      <c r="D457" s="281" t="s">
        <v>1774</v>
      </c>
      <c r="E457" s="281" t="s">
        <v>1011</v>
      </c>
      <c r="F457" s="281" t="s">
        <v>663</v>
      </c>
      <c r="G457" s="281" t="s">
        <v>663</v>
      </c>
      <c r="H457" s="281" t="s">
        <v>3705</v>
      </c>
      <c r="I457" s="281" t="s">
        <v>1090</v>
      </c>
      <c r="J457" s="281">
        <v>2.0414000000000001E-4</v>
      </c>
      <c r="K457" s="372"/>
      <c r="L457" s="372"/>
    </row>
    <row r="458" spans="1:12" x14ac:dyDescent="0.3">
      <c r="A458" s="280" t="s">
        <v>1767</v>
      </c>
      <c r="B458" s="280" t="s">
        <v>12</v>
      </c>
      <c r="C458" s="280" t="s">
        <v>1768</v>
      </c>
      <c r="D458" s="280" t="s">
        <v>1775</v>
      </c>
      <c r="E458" s="280" t="s">
        <v>1069</v>
      </c>
      <c r="F458" s="280" t="s">
        <v>663</v>
      </c>
      <c r="G458" s="280" t="s">
        <v>663</v>
      </c>
      <c r="H458" s="280" t="s">
        <v>3705</v>
      </c>
      <c r="I458" s="280" t="s">
        <v>1090</v>
      </c>
      <c r="J458" s="280">
        <v>0</v>
      </c>
      <c r="K458" s="372"/>
      <c r="L458" s="372"/>
    </row>
    <row r="459" spans="1:12" x14ac:dyDescent="0.3">
      <c r="A459" s="281" t="s">
        <v>1767</v>
      </c>
      <c r="B459" s="281" t="s">
        <v>12</v>
      </c>
      <c r="C459" s="281" t="s">
        <v>1768</v>
      </c>
      <c r="D459" s="281" t="s">
        <v>3011</v>
      </c>
      <c r="E459" s="281" t="s">
        <v>2930</v>
      </c>
      <c r="F459" s="281" t="s">
        <v>664</v>
      </c>
      <c r="G459" s="281" t="s">
        <v>673</v>
      </c>
      <c r="H459" s="281" t="s">
        <v>673</v>
      </c>
      <c r="I459" s="281" t="s">
        <v>1090</v>
      </c>
      <c r="J459" s="281">
        <v>0</v>
      </c>
      <c r="K459" s="372"/>
      <c r="L459" s="372"/>
    </row>
    <row r="460" spans="1:12" x14ac:dyDescent="0.3">
      <c r="A460" s="280" t="s">
        <v>1767</v>
      </c>
      <c r="B460" s="280" t="s">
        <v>12</v>
      </c>
      <c r="C460" s="280" t="s">
        <v>1768</v>
      </c>
      <c r="D460" s="280" t="s">
        <v>1781</v>
      </c>
      <c r="E460" s="280" t="s">
        <v>2931</v>
      </c>
      <c r="F460" s="280" t="s">
        <v>664</v>
      </c>
      <c r="G460" s="280" t="s">
        <v>673</v>
      </c>
      <c r="H460" s="280" t="s">
        <v>673</v>
      </c>
      <c r="I460" s="280" t="s">
        <v>1090</v>
      </c>
      <c r="J460" s="280">
        <v>3.2813624999999999E-2</v>
      </c>
      <c r="K460" s="372"/>
      <c r="L460" s="372"/>
    </row>
    <row r="461" spans="1:12" x14ac:dyDescent="0.3">
      <c r="A461" s="280" t="s">
        <v>1767</v>
      </c>
      <c r="B461" s="280" t="s">
        <v>12</v>
      </c>
      <c r="C461" s="280" t="s">
        <v>1768</v>
      </c>
      <c r="D461" s="280" t="s">
        <v>3700</v>
      </c>
      <c r="E461" s="280" t="s">
        <v>3701</v>
      </c>
      <c r="F461" s="280" t="s">
        <v>664</v>
      </c>
      <c r="G461" s="280" t="s">
        <v>673</v>
      </c>
      <c r="H461" s="280" t="s">
        <v>673</v>
      </c>
      <c r="I461" s="280" t="s">
        <v>1090</v>
      </c>
      <c r="J461" s="280">
        <v>0.24761613299999999</v>
      </c>
      <c r="K461" s="372"/>
      <c r="L461" s="372"/>
    </row>
    <row r="462" spans="1:12" x14ac:dyDescent="0.3">
      <c r="A462" s="281" t="s">
        <v>1767</v>
      </c>
      <c r="B462" s="281" t="s">
        <v>10</v>
      </c>
      <c r="C462" s="281" t="s">
        <v>1768</v>
      </c>
      <c r="D462" s="281" t="s">
        <v>1769</v>
      </c>
      <c r="E462" s="281" t="s">
        <v>1062</v>
      </c>
      <c r="F462" s="281" t="s">
        <v>664</v>
      </c>
      <c r="G462" s="281" t="s">
        <v>673</v>
      </c>
      <c r="H462" s="281" t="s">
        <v>673</v>
      </c>
      <c r="I462" s="281" t="s">
        <v>1090</v>
      </c>
      <c r="J462" s="281">
        <v>3.3437514460000002</v>
      </c>
      <c r="K462" s="372"/>
      <c r="L462" s="372"/>
    </row>
    <row r="463" spans="1:12" x14ac:dyDescent="0.3">
      <c r="A463" s="280" t="s">
        <v>1767</v>
      </c>
      <c r="B463" s="280" t="s">
        <v>10</v>
      </c>
      <c r="C463" s="280" t="s">
        <v>1768</v>
      </c>
      <c r="D463" s="280" t="s">
        <v>1769</v>
      </c>
      <c r="E463" s="280" t="s">
        <v>910</v>
      </c>
      <c r="F463" s="280" t="s">
        <v>664</v>
      </c>
      <c r="G463" s="280" t="s">
        <v>673</v>
      </c>
      <c r="H463" s="280" t="s">
        <v>673</v>
      </c>
      <c r="I463" s="280" t="s">
        <v>1090</v>
      </c>
      <c r="J463" s="280">
        <v>0</v>
      </c>
      <c r="K463" s="372"/>
      <c r="L463" s="372"/>
    </row>
    <row r="464" spans="1:12" x14ac:dyDescent="0.3">
      <c r="A464" s="281" t="s">
        <v>1767</v>
      </c>
      <c r="B464" s="281" t="s">
        <v>10</v>
      </c>
      <c r="C464" s="281" t="s">
        <v>1768</v>
      </c>
      <c r="D464" s="281" t="s">
        <v>1770</v>
      </c>
      <c r="E464" s="281" t="s">
        <v>1075</v>
      </c>
      <c r="F464" s="281" t="s">
        <v>664</v>
      </c>
      <c r="G464" s="281" t="s">
        <v>673</v>
      </c>
      <c r="H464" s="281" t="s">
        <v>673</v>
      </c>
      <c r="I464" s="281" t="s">
        <v>1090</v>
      </c>
      <c r="J464" s="281">
        <v>17.608554354999999</v>
      </c>
      <c r="K464" s="372"/>
      <c r="L464" s="372"/>
    </row>
    <row r="465" spans="1:12" x14ac:dyDescent="0.3">
      <c r="A465" s="280" t="s">
        <v>1767</v>
      </c>
      <c r="B465" s="280" t="s">
        <v>10</v>
      </c>
      <c r="C465" s="280" t="s">
        <v>1768</v>
      </c>
      <c r="D465" s="280" t="s">
        <v>1770</v>
      </c>
      <c r="E465" s="280" t="s">
        <v>3016</v>
      </c>
      <c r="F465" s="280" t="s">
        <v>664</v>
      </c>
      <c r="G465" s="280" t="s">
        <v>673</v>
      </c>
      <c r="H465" s="280" t="s">
        <v>673</v>
      </c>
      <c r="I465" s="280" t="s">
        <v>1090</v>
      </c>
      <c r="J465" s="280">
        <v>1.1680398540000001</v>
      </c>
      <c r="K465" s="372"/>
      <c r="L465" s="372"/>
    </row>
    <row r="466" spans="1:12" x14ac:dyDescent="0.3">
      <c r="A466" s="281" t="s">
        <v>1767</v>
      </c>
      <c r="B466" s="281" t="s">
        <v>10</v>
      </c>
      <c r="C466" s="281" t="s">
        <v>1768</v>
      </c>
      <c r="D466" s="281" t="s">
        <v>1770</v>
      </c>
      <c r="E466" s="281" t="s">
        <v>1071</v>
      </c>
      <c r="F466" s="281" t="s">
        <v>664</v>
      </c>
      <c r="G466" s="281" t="s">
        <v>673</v>
      </c>
      <c r="H466" s="281" t="s">
        <v>673</v>
      </c>
      <c r="I466" s="281" t="s">
        <v>1090</v>
      </c>
      <c r="J466" s="281">
        <v>10.692089926</v>
      </c>
      <c r="K466" s="372"/>
      <c r="L466" s="372"/>
    </row>
    <row r="467" spans="1:12" x14ac:dyDescent="0.3">
      <c r="A467" s="280" t="s">
        <v>1767</v>
      </c>
      <c r="B467" s="280" t="s">
        <v>10</v>
      </c>
      <c r="C467" s="280" t="s">
        <v>1768</v>
      </c>
      <c r="D467" s="280" t="s">
        <v>1770</v>
      </c>
      <c r="E467" s="280" t="s">
        <v>3019</v>
      </c>
      <c r="F467" s="280" t="s">
        <v>664</v>
      </c>
      <c r="G467" s="280" t="s">
        <v>673</v>
      </c>
      <c r="H467" s="280" t="s">
        <v>673</v>
      </c>
      <c r="I467" s="280" t="s">
        <v>1090</v>
      </c>
      <c r="J467" s="280">
        <v>0.27838559600000001</v>
      </c>
      <c r="K467" s="372"/>
      <c r="L467" s="372"/>
    </row>
    <row r="468" spans="1:12" x14ac:dyDescent="0.3">
      <c r="A468" s="281" t="s">
        <v>1767</v>
      </c>
      <c r="B468" s="281" t="s">
        <v>10</v>
      </c>
      <c r="C468" s="281" t="s">
        <v>1768</v>
      </c>
      <c r="D468" s="281" t="s">
        <v>1770</v>
      </c>
      <c r="E468" s="281" t="s">
        <v>3018</v>
      </c>
      <c r="F468" s="281" t="s">
        <v>664</v>
      </c>
      <c r="G468" s="281" t="s">
        <v>673</v>
      </c>
      <c r="H468" s="281" t="s">
        <v>673</v>
      </c>
      <c r="I468" s="281" t="s">
        <v>1090</v>
      </c>
      <c r="J468" s="281">
        <v>0.39184470999999998</v>
      </c>
      <c r="K468" s="372"/>
      <c r="L468" s="372"/>
    </row>
    <row r="469" spans="1:12" x14ac:dyDescent="0.3">
      <c r="A469" s="280" t="s">
        <v>1767</v>
      </c>
      <c r="B469" s="280" t="s">
        <v>10</v>
      </c>
      <c r="C469" s="280" t="s">
        <v>1768</v>
      </c>
      <c r="D469" s="280" t="s">
        <v>1770</v>
      </c>
      <c r="E469" s="280" t="s">
        <v>2879</v>
      </c>
      <c r="F469" s="280" t="s">
        <v>664</v>
      </c>
      <c r="G469" s="280" t="s">
        <v>673</v>
      </c>
      <c r="H469" s="280" t="s">
        <v>673</v>
      </c>
      <c r="I469" s="280" t="s">
        <v>1090</v>
      </c>
      <c r="J469" s="280">
        <v>2.5394170869999999</v>
      </c>
      <c r="K469" s="372"/>
      <c r="L469" s="372"/>
    </row>
    <row r="470" spans="1:12" x14ac:dyDescent="0.3">
      <c r="A470" s="281" t="s">
        <v>1767</v>
      </c>
      <c r="B470" s="281" t="s">
        <v>10</v>
      </c>
      <c r="C470" s="281" t="s">
        <v>1768</v>
      </c>
      <c r="D470" s="281" t="s">
        <v>1770</v>
      </c>
      <c r="E470" s="281" t="s">
        <v>3017</v>
      </c>
      <c r="F470" s="281" t="s">
        <v>664</v>
      </c>
      <c r="G470" s="281" t="s">
        <v>673</v>
      </c>
      <c r="H470" s="281" t="s">
        <v>673</v>
      </c>
      <c r="I470" s="281" t="s">
        <v>1090</v>
      </c>
      <c r="J470" s="281">
        <v>0.49652893300000001</v>
      </c>
      <c r="K470" s="372"/>
      <c r="L470" s="372"/>
    </row>
    <row r="471" spans="1:12" x14ac:dyDescent="0.3">
      <c r="A471" s="280" t="s">
        <v>1767</v>
      </c>
      <c r="B471" s="280" t="s">
        <v>10</v>
      </c>
      <c r="C471" s="280" t="s">
        <v>1768</v>
      </c>
      <c r="D471" s="280" t="s">
        <v>1770</v>
      </c>
      <c r="E471" s="280" t="s">
        <v>1135</v>
      </c>
      <c r="F471" s="280" t="s">
        <v>664</v>
      </c>
      <c r="G471" s="280" t="s">
        <v>673</v>
      </c>
      <c r="H471" s="280" t="s">
        <v>673</v>
      </c>
      <c r="I471" s="280" t="s">
        <v>1090</v>
      </c>
      <c r="J471" s="280">
        <v>0</v>
      </c>
      <c r="K471" s="372"/>
      <c r="L471" s="372"/>
    </row>
    <row r="472" spans="1:12" x14ac:dyDescent="0.3">
      <c r="A472" s="281" t="s">
        <v>1767</v>
      </c>
      <c r="B472" s="281" t="s">
        <v>10</v>
      </c>
      <c r="C472" s="281" t="s">
        <v>1768</v>
      </c>
      <c r="D472" s="281" t="s">
        <v>1770</v>
      </c>
      <c r="E472" s="281" t="s">
        <v>1074</v>
      </c>
      <c r="F472" s="281" t="s">
        <v>664</v>
      </c>
      <c r="G472" s="281" t="s">
        <v>673</v>
      </c>
      <c r="H472" s="281" t="s">
        <v>673</v>
      </c>
      <c r="I472" s="281" t="s">
        <v>1090</v>
      </c>
      <c r="J472" s="281">
        <v>0</v>
      </c>
      <c r="K472" s="372"/>
      <c r="L472" s="372"/>
    </row>
    <row r="473" spans="1:12" x14ac:dyDescent="0.3">
      <c r="A473" s="280" t="s">
        <v>1767</v>
      </c>
      <c r="B473" s="280" t="s">
        <v>10</v>
      </c>
      <c r="C473" s="280" t="s">
        <v>1768</v>
      </c>
      <c r="D473" s="280" t="s">
        <v>1770</v>
      </c>
      <c r="E473" s="280" t="s">
        <v>1065</v>
      </c>
      <c r="F473" s="280" t="s">
        <v>664</v>
      </c>
      <c r="G473" s="280" t="s">
        <v>673</v>
      </c>
      <c r="H473" s="280" t="s">
        <v>673</v>
      </c>
      <c r="I473" s="280" t="s">
        <v>1090</v>
      </c>
      <c r="J473" s="280">
        <v>3.8744999999999999E-3</v>
      </c>
      <c r="K473" s="372"/>
      <c r="L473" s="372"/>
    </row>
    <row r="474" spans="1:12" x14ac:dyDescent="0.3">
      <c r="A474" s="281" t="s">
        <v>1767</v>
      </c>
      <c r="B474" s="281" t="s">
        <v>10</v>
      </c>
      <c r="C474" s="281" t="s">
        <v>1768</v>
      </c>
      <c r="D474" s="281" t="s">
        <v>1770</v>
      </c>
      <c r="E474" s="281" t="s">
        <v>1076</v>
      </c>
      <c r="F474" s="281" t="s">
        <v>664</v>
      </c>
      <c r="G474" s="281" t="s">
        <v>673</v>
      </c>
      <c r="H474" s="281" t="s">
        <v>673</v>
      </c>
      <c r="I474" s="281" t="s">
        <v>1090</v>
      </c>
      <c r="J474" s="281">
        <v>0</v>
      </c>
      <c r="K474" s="372"/>
      <c r="L474" s="372"/>
    </row>
    <row r="475" spans="1:12" x14ac:dyDescent="0.3">
      <c r="A475" s="280" t="s">
        <v>1767</v>
      </c>
      <c r="B475" s="280" t="s">
        <v>10</v>
      </c>
      <c r="C475" s="280" t="s">
        <v>1768</v>
      </c>
      <c r="D475" s="280" t="s">
        <v>1770</v>
      </c>
      <c r="E475" s="280" t="s">
        <v>1136</v>
      </c>
      <c r="F475" s="280" t="s">
        <v>664</v>
      </c>
      <c r="G475" s="280" t="s">
        <v>673</v>
      </c>
      <c r="H475" s="280" t="s">
        <v>673</v>
      </c>
      <c r="I475" s="280" t="s">
        <v>1090</v>
      </c>
      <c r="J475" s="280">
        <v>0</v>
      </c>
      <c r="K475" s="372"/>
      <c r="L475" s="372"/>
    </row>
    <row r="476" spans="1:12" x14ac:dyDescent="0.3">
      <c r="A476" s="281" t="s">
        <v>1767</v>
      </c>
      <c r="B476" s="281" t="s">
        <v>10</v>
      </c>
      <c r="C476" s="281" t="s">
        <v>1768</v>
      </c>
      <c r="D476" s="281" t="s">
        <v>1770</v>
      </c>
      <c r="E476" s="281" t="s">
        <v>1077</v>
      </c>
      <c r="F476" s="281" t="s">
        <v>664</v>
      </c>
      <c r="G476" s="281" t="s">
        <v>673</v>
      </c>
      <c r="H476" s="281" t="s">
        <v>673</v>
      </c>
      <c r="I476" s="281" t="s">
        <v>1090</v>
      </c>
      <c r="J476" s="281">
        <v>0</v>
      </c>
      <c r="K476" s="372"/>
      <c r="L476" s="372"/>
    </row>
    <row r="477" spans="1:12" x14ac:dyDescent="0.3">
      <c r="A477" s="280" t="s">
        <v>1767</v>
      </c>
      <c r="B477" s="280" t="s">
        <v>10</v>
      </c>
      <c r="C477" s="280" t="s">
        <v>1768</v>
      </c>
      <c r="D477" s="280" t="s">
        <v>1770</v>
      </c>
      <c r="E477" s="280" t="s">
        <v>952</v>
      </c>
      <c r="F477" s="280" t="s">
        <v>664</v>
      </c>
      <c r="G477" s="280" t="s">
        <v>673</v>
      </c>
      <c r="H477" s="280" t="s">
        <v>673</v>
      </c>
      <c r="I477" s="280" t="s">
        <v>1090</v>
      </c>
      <c r="J477" s="280">
        <v>0</v>
      </c>
      <c r="K477" s="372"/>
      <c r="L477" s="372"/>
    </row>
    <row r="478" spans="1:12" x14ac:dyDescent="0.3">
      <c r="A478" s="281" t="s">
        <v>1767</v>
      </c>
      <c r="B478" s="281" t="s">
        <v>10</v>
      </c>
      <c r="C478" s="281" t="s">
        <v>1768</v>
      </c>
      <c r="D478" s="281" t="s">
        <v>1770</v>
      </c>
      <c r="E478" s="281" t="s">
        <v>1138</v>
      </c>
      <c r="F478" s="281" t="s">
        <v>664</v>
      </c>
      <c r="G478" s="281" t="s">
        <v>673</v>
      </c>
      <c r="H478" s="281" t="s">
        <v>673</v>
      </c>
      <c r="I478" s="281" t="s">
        <v>1090</v>
      </c>
      <c r="J478" s="281">
        <v>0</v>
      </c>
      <c r="K478" s="372"/>
      <c r="L478" s="372"/>
    </row>
    <row r="479" spans="1:12" x14ac:dyDescent="0.3">
      <c r="A479" s="280" t="s">
        <v>1767</v>
      </c>
      <c r="B479" s="280" t="s">
        <v>10</v>
      </c>
      <c r="C479" s="280" t="s">
        <v>1768</v>
      </c>
      <c r="D479" s="280" t="s">
        <v>1770</v>
      </c>
      <c r="E479" s="280" t="s">
        <v>1771</v>
      </c>
      <c r="F479" s="280" t="s">
        <v>664</v>
      </c>
      <c r="G479" s="280" t="s">
        <v>673</v>
      </c>
      <c r="H479" s="280" t="s">
        <v>673</v>
      </c>
      <c r="I479" s="280" t="s">
        <v>1090</v>
      </c>
      <c r="J479" s="280">
        <v>5.3999999999999998E-5</v>
      </c>
      <c r="K479" s="372"/>
      <c r="L479" s="372"/>
    </row>
    <row r="480" spans="1:12" x14ac:dyDescent="0.3">
      <c r="A480" s="281" t="s">
        <v>1767</v>
      </c>
      <c r="B480" s="281" t="s">
        <v>10</v>
      </c>
      <c r="C480" s="281" t="s">
        <v>1768</v>
      </c>
      <c r="D480" s="281" t="s">
        <v>1770</v>
      </c>
      <c r="E480" s="281" t="s">
        <v>2880</v>
      </c>
      <c r="F480" s="281" t="s">
        <v>664</v>
      </c>
      <c r="G480" s="281" t="s">
        <v>673</v>
      </c>
      <c r="H480" s="281" t="s">
        <v>673</v>
      </c>
      <c r="I480" s="281" t="s">
        <v>1090</v>
      </c>
      <c r="J480" s="281">
        <v>0</v>
      </c>
      <c r="K480" s="372"/>
      <c r="L480" s="372"/>
    </row>
    <row r="481" spans="1:12" x14ac:dyDescent="0.3">
      <c r="A481" s="280" t="s">
        <v>1767</v>
      </c>
      <c r="B481" s="280" t="s">
        <v>10</v>
      </c>
      <c r="C481" s="280" t="s">
        <v>1768</v>
      </c>
      <c r="D481" s="280" t="s">
        <v>1770</v>
      </c>
      <c r="E481" s="280" t="s">
        <v>2881</v>
      </c>
      <c r="F481" s="280" t="s">
        <v>664</v>
      </c>
      <c r="G481" s="280" t="s">
        <v>673</v>
      </c>
      <c r="H481" s="280" t="s">
        <v>673</v>
      </c>
      <c r="I481" s="280" t="s">
        <v>1090</v>
      </c>
      <c r="J481" s="280">
        <v>0</v>
      </c>
      <c r="K481" s="372"/>
      <c r="L481" s="372"/>
    </row>
    <row r="482" spans="1:12" x14ac:dyDescent="0.3">
      <c r="A482" s="281" t="s">
        <v>1767</v>
      </c>
      <c r="B482" s="281" t="s">
        <v>10</v>
      </c>
      <c r="C482" s="281" t="s">
        <v>1768</v>
      </c>
      <c r="D482" s="281" t="s">
        <v>1770</v>
      </c>
      <c r="E482" s="281" t="s">
        <v>910</v>
      </c>
      <c r="F482" s="281" t="s">
        <v>664</v>
      </c>
      <c r="G482" s="281" t="s">
        <v>673</v>
      </c>
      <c r="H482" s="281" t="s">
        <v>673</v>
      </c>
      <c r="I482" s="281" t="s">
        <v>1090</v>
      </c>
      <c r="J482" s="281">
        <v>2.9028824000000002E-2</v>
      </c>
      <c r="K482" s="372"/>
      <c r="L482" s="372"/>
    </row>
    <row r="483" spans="1:12" x14ac:dyDescent="0.3">
      <c r="A483" s="280" t="s">
        <v>1767</v>
      </c>
      <c r="B483" s="280" t="s">
        <v>10</v>
      </c>
      <c r="C483" s="280" t="s">
        <v>1768</v>
      </c>
      <c r="D483" s="280" t="s">
        <v>1772</v>
      </c>
      <c r="E483" s="280" t="s">
        <v>3020</v>
      </c>
      <c r="F483" s="280" t="s">
        <v>664</v>
      </c>
      <c r="G483" s="280" t="s">
        <v>673</v>
      </c>
      <c r="H483" s="280" t="s">
        <v>673</v>
      </c>
      <c r="I483" s="280" t="s">
        <v>1090</v>
      </c>
      <c r="J483" s="280">
        <v>-7.4950123130000001</v>
      </c>
      <c r="K483" s="372"/>
      <c r="L483" s="372"/>
    </row>
    <row r="484" spans="1:12" x14ac:dyDescent="0.3">
      <c r="A484" s="281" t="s">
        <v>1767</v>
      </c>
      <c r="B484" s="281" t="s">
        <v>10</v>
      </c>
      <c r="C484" s="281" t="s">
        <v>1768</v>
      </c>
      <c r="D484" s="281" t="s">
        <v>1772</v>
      </c>
      <c r="E484" s="281" t="s">
        <v>976</v>
      </c>
      <c r="F484" s="281" t="s">
        <v>663</v>
      </c>
      <c r="G484" s="281" t="s">
        <v>663</v>
      </c>
      <c r="H484" s="281" t="s">
        <v>1784</v>
      </c>
      <c r="I484" s="281" t="s">
        <v>1090</v>
      </c>
      <c r="J484" s="281">
        <v>-10.365291113</v>
      </c>
      <c r="K484" s="372"/>
      <c r="L484" s="372"/>
    </row>
    <row r="485" spans="1:12" x14ac:dyDescent="0.3">
      <c r="A485" s="280" t="s">
        <v>1767</v>
      </c>
      <c r="B485" s="280" t="s">
        <v>10</v>
      </c>
      <c r="C485" s="280" t="s">
        <v>1768</v>
      </c>
      <c r="D485" s="280" t="s">
        <v>1772</v>
      </c>
      <c r="E485" s="280" t="s">
        <v>1068</v>
      </c>
      <c r="F485" s="280" t="s">
        <v>663</v>
      </c>
      <c r="G485" s="280" t="s">
        <v>663</v>
      </c>
      <c r="H485" s="280" t="s">
        <v>1784</v>
      </c>
      <c r="I485" s="280" t="s">
        <v>1090</v>
      </c>
      <c r="J485" s="280">
        <v>0.21795</v>
      </c>
      <c r="K485" s="372"/>
      <c r="L485" s="372"/>
    </row>
    <row r="486" spans="1:12" x14ac:dyDescent="0.3">
      <c r="A486" s="281" t="s">
        <v>1767</v>
      </c>
      <c r="B486" s="281" t="s">
        <v>10</v>
      </c>
      <c r="C486" s="281" t="s">
        <v>1768</v>
      </c>
      <c r="D486" s="281" t="s">
        <v>1772</v>
      </c>
      <c r="E486" s="281" t="s">
        <v>985</v>
      </c>
      <c r="F486" s="281" t="s">
        <v>663</v>
      </c>
      <c r="G486" s="281" t="s">
        <v>663</v>
      </c>
      <c r="H486" s="281" t="s">
        <v>1784</v>
      </c>
      <c r="I486" s="281" t="s">
        <v>1090</v>
      </c>
      <c r="J486" s="281">
        <v>3.8062499999999999</v>
      </c>
      <c r="K486" s="372"/>
      <c r="L486" s="372"/>
    </row>
    <row r="487" spans="1:12" x14ac:dyDescent="0.3">
      <c r="A487" s="280" t="s">
        <v>1767</v>
      </c>
      <c r="B487" s="280" t="s">
        <v>10</v>
      </c>
      <c r="C487" s="280" t="s">
        <v>1768</v>
      </c>
      <c r="D487" s="280" t="s">
        <v>1772</v>
      </c>
      <c r="E487" s="280" t="s">
        <v>987</v>
      </c>
      <c r="F487" s="280" t="s">
        <v>663</v>
      </c>
      <c r="G487" s="280" t="s">
        <v>663</v>
      </c>
      <c r="H487" s="280" t="s">
        <v>1784</v>
      </c>
      <c r="I487" s="280" t="s">
        <v>1090</v>
      </c>
      <c r="J487" s="280">
        <v>0</v>
      </c>
      <c r="K487" s="372"/>
      <c r="L487" s="372"/>
    </row>
    <row r="488" spans="1:12" x14ac:dyDescent="0.3">
      <c r="A488" s="281" t="s">
        <v>1767</v>
      </c>
      <c r="B488" s="281" t="s">
        <v>10</v>
      </c>
      <c r="C488" s="281" t="s">
        <v>1768</v>
      </c>
      <c r="D488" s="281" t="s">
        <v>1772</v>
      </c>
      <c r="E488" s="281" t="s">
        <v>910</v>
      </c>
      <c r="F488" s="281" t="s">
        <v>663</v>
      </c>
      <c r="G488" s="281" t="s">
        <v>663</v>
      </c>
      <c r="H488" s="281" t="s">
        <v>1784</v>
      </c>
      <c r="I488" s="281" t="s">
        <v>1090</v>
      </c>
      <c r="J488" s="281">
        <v>1.2873078E-2</v>
      </c>
      <c r="K488" s="372"/>
      <c r="L488" s="372"/>
    </row>
    <row r="489" spans="1:12" x14ac:dyDescent="0.3">
      <c r="A489" s="280" t="s">
        <v>1767</v>
      </c>
      <c r="B489" s="280" t="s">
        <v>10</v>
      </c>
      <c r="C489" s="280" t="s">
        <v>1768</v>
      </c>
      <c r="D489" s="280" t="s">
        <v>1772</v>
      </c>
      <c r="E489" s="280" t="s">
        <v>991</v>
      </c>
      <c r="F489" s="280" t="s">
        <v>663</v>
      </c>
      <c r="G489" s="280" t="s">
        <v>663</v>
      </c>
      <c r="H489" s="280" t="s">
        <v>1784</v>
      </c>
      <c r="I489" s="280" t="s">
        <v>1090</v>
      </c>
      <c r="J489" s="280">
        <v>0</v>
      </c>
      <c r="K489" s="372"/>
      <c r="L489" s="372"/>
    </row>
    <row r="490" spans="1:12" x14ac:dyDescent="0.3">
      <c r="A490" s="281" t="s">
        <v>1767</v>
      </c>
      <c r="B490" s="281" t="s">
        <v>10</v>
      </c>
      <c r="C490" s="281" t="s">
        <v>1768</v>
      </c>
      <c r="D490" s="281" t="s">
        <v>1772</v>
      </c>
      <c r="E490" s="281" t="s">
        <v>1141</v>
      </c>
      <c r="F490" s="281" t="s">
        <v>663</v>
      </c>
      <c r="G490" s="281" t="s">
        <v>663</v>
      </c>
      <c r="H490" s="281" t="s">
        <v>1784</v>
      </c>
      <c r="I490" s="281" t="s">
        <v>1090</v>
      </c>
      <c r="J490" s="281">
        <v>0</v>
      </c>
      <c r="K490" s="372"/>
      <c r="L490" s="372"/>
    </row>
    <row r="491" spans="1:12" x14ac:dyDescent="0.3">
      <c r="A491" s="280" t="s">
        <v>1767</v>
      </c>
      <c r="B491" s="280" t="s">
        <v>10</v>
      </c>
      <c r="C491" s="280" t="s">
        <v>1768</v>
      </c>
      <c r="D491" s="280" t="s">
        <v>1772</v>
      </c>
      <c r="E491" s="280" t="s">
        <v>1142</v>
      </c>
      <c r="F491" s="280" t="s">
        <v>663</v>
      </c>
      <c r="G491" s="280" t="s">
        <v>663</v>
      </c>
      <c r="H491" s="280" t="s">
        <v>1784</v>
      </c>
      <c r="I491" s="280" t="s">
        <v>1090</v>
      </c>
      <c r="J491" s="280">
        <v>0</v>
      </c>
      <c r="K491" s="372"/>
      <c r="L491" s="372"/>
    </row>
    <row r="492" spans="1:12" x14ac:dyDescent="0.3">
      <c r="A492" s="281" t="s">
        <v>1767</v>
      </c>
      <c r="B492" s="281" t="s">
        <v>10</v>
      </c>
      <c r="C492" s="281" t="s">
        <v>1768</v>
      </c>
      <c r="D492" s="281" t="s">
        <v>1772</v>
      </c>
      <c r="E492" s="281" t="s">
        <v>993</v>
      </c>
      <c r="F492" s="281" t="s">
        <v>663</v>
      </c>
      <c r="G492" s="281" t="s">
        <v>663</v>
      </c>
      <c r="H492" s="281" t="s">
        <v>1784</v>
      </c>
      <c r="I492" s="281" t="s">
        <v>1090</v>
      </c>
      <c r="J492" s="281">
        <v>0</v>
      </c>
      <c r="K492" s="372"/>
      <c r="L492" s="372"/>
    </row>
    <row r="493" spans="1:12" x14ac:dyDescent="0.3">
      <c r="A493" s="280" t="s">
        <v>1767</v>
      </c>
      <c r="B493" s="280" t="s">
        <v>10</v>
      </c>
      <c r="C493" s="280" t="s">
        <v>1768</v>
      </c>
      <c r="D493" s="280" t="s">
        <v>1772</v>
      </c>
      <c r="E493" s="280" t="s">
        <v>995</v>
      </c>
      <c r="F493" s="280" t="s">
        <v>663</v>
      </c>
      <c r="G493" s="280" t="s">
        <v>663</v>
      </c>
      <c r="H493" s="280" t="s">
        <v>1784</v>
      </c>
      <c r="I493" s="280" t="s">
        <v>1090</v>
      </c>
      <c r="J493" s="280">
        <v>0</v>
      </c>
      <c r="K493" s="372"/>
      <c r="L493" s="372"/>
    </row>
    <row r="494" spans="1:12" x14ac:dyDescent="0.3">
      <c r="A494" s="281" t="s">
        <v>1767</v>
      </c>
      <c r="B494" s="281" t="s">
        <v>10</v>
      </c>
      <c r="C494" s="281" t="s">
        <v>1768</v>
      </c>
      <c r="D494" s="281" t="s">
        <v>1772</v>
      </c>
      <c r="E494" s="281" t="s">
        <v>997</v>
      </c>
      <c r="F494" s="281" t="s">
        <v>663</v>
      </c>
      <c r="G494" s="281" t="s">
        <v>663</v>
      </c>
      <c r="H494" s="281" t="s">
        <v>1784</v>
      </c>
      <c r="I494" s="281" t="s">
        <v>1090</v>
      </c>
      <c r="J494" s="281">
        <v>2.086356597</v>
      </c>
      <c r="K494" s="372"/>
      <c r="L494" s="372"/>
    </row>
    <row r="495" spans="1:12" x14ac:dyDescent="0.3">
      <c r="A495" s="280" t="s">
        <v>1767</v>
      </c>
      <c r="B495" s="280" t="s">
        <v>10</v>
      </c>
      <c r="C495" s="280" t="s">
        <v>1768</v>
      </c>
      <c r="D495" s="280" t="s">
        <v>1780</v>
      </c>
      <c r="E495" s="280" t="s">
        <v>1000</v>
      </c>
      <c r="F495" s="280" t="s">
        <v>664</v>
      </c>
      <c r="G495" s="280" t="s">
        <v>673</v>
      </c>
      <c r="H495" s="280" t="s">
        <v>673</v>
      </c>
      <c r="I495" s="280" t="s">
        <v>1090</v>
      </c>
      <c r="J495" s="280">
        <v>0</v>
      </c>
      <c r="K495" s="372"/>
      <c r="L495" s="372"/>
    </row>
    <row r="496" spans="1:12" x14ac:dyDescent="0.3">
      <c r="A496" s="281" t="s">
        <v>1767</v>
      </c>
      <c r="B496" s="281" t="s">
        <v>10</v>
      </c>
      <c r="C496" s="281" t="s">
        <v>1768</v>
      </c>
      <c r="D496" s="281" t="s">
        <v>1788</v>
      </c>
      <c r="E496" s="281" t="s">
        <v>1003</v>
      </c>
      <c r="F496" s="281" t="s">
        <v>664</v>
      </c>
      <c r="G496" s="281" t="s">
        <v>673</v>
      </c>
      <c r="H496" s="281" t="s">
        <v>673</v>
      </c>
      <c r="I496" s="281" t="s">
        <v>1090</v>
      </c>
      <c r="J496" s="281">
        <v>0</v>
      </c>
      <c r="K496" s="372"/>
      <c r="L496" s="372"/>
    </row>
    <row r="497" spans="1:12" x14ac:dyDescent="0.3">
      <c r="A497" s="280" t="s">
        <v>1767</v>
      </c>
      <c r="B497" s="280" t="s">
        <v>10</v>
      </c>
      <c r="C497" s="280" t="s">
        <v>1768</v>
      </c>
      <c r="D497" s="280" t="s">
        <v>1788</v>
      </c>
      <c r="E497" s="280" t="s">
        <v>1005</v>
      </c>
      <c r="F497" s="280" t="s">
        <v>664</v>
      </c>
      <c r="G497" s="280" t="s">
        <v>673</v>
      </c>
      <c r="H497" s="280" t="s">
        <v>673</v>
      </c>
      <c r="I497" s="280" t="s">
        <v>1090</v>
      </c>
      <c r="J497" s="280">
        <v>0</v>
      </c>
      <c r="K497" s="372"/>
      <c r="L497" s="372"/>
    </row>
    <row r="498" spans="1:12" x14ac:dyDescent="0.3">
      <c r="A498" s="281" t="s">
        <v>1767</v>
      </c>
      <c r="B498" s="281" t="s">
        <v>10</v>
      </c>
      <c r="C498" s="281" t="s">
        <v>1768</v>
      </c>
      <c r="D498" s="281" t="s">
        <v>1778</v>
      </c>
      <c r="E498" s="281" t="s">
        <v>1008</v>
      </c>
      <c r="F498" s="281" t="s">
        <v>663</v>
      </c>
      <c r="G498" s="281" t="s">
        <v>663</v>
      </c>
      <c r="H498" s="281" t="s">
        <v>1784</v>
      </c>
      <c r="I498" s="281" t="s">
        <v>1090</v>
      </c>
      <c r="J498" s="281">
        <v>0</v>
      </c>
      <c r="K498" s="372"/>
      <c r="L498" s="372"/>
    </row>
    <row r="499" spans="1:12" x14ac:dyDescent="0.3">
      <c r="A499" s="280" t="s">
        <v>1767</v>
      </c>
      <c r="B499" s="280" t="s">
        <v>10</v>
      </c>
      <c r="C499" s="280" t="s">
        <v>1768</v>
      </c>
      <c r="D499" s="280" t="s">
        <v>1774</v>
      </c>
      <c r="E499" s="280" t="s">
        <v>1011</v>
      </c>
      <c r="F499" s="280" t="s">
        <v>663</v>
      </c>
      <c r="G499" s="280" t="s">
        <v>663</v>
      </c>
      <c r="H499" s="280" t="s">
        <v>1784</v>
      </c>
      <c r="I499" s="280" t="s">
        <v>1090</v>
      </c>
      <c r="J499" s="280">
        <v>2.3600000000000001E-5</v>
      </c>
      <c r="K499" s="372"/>
      <c r="L499" s="372"/>
    </row>
    <row r="500" spans="1:12" x14ac:dyDescent="0.3">
      <c r="A500" s="281" t="s">
        <v>1767</v>
      </c>
      <c r="B500" s="281" t="s">
        <v>10</v>
      </c>
      <c r="C500" s="281" t="s">
        <v>1768</v>
      </c>
      <c r="D500" s="281" t="s">
        <v>1775</v>
      </c>
      <c r="E500" s="281" t="s">
        <v>1069</v>
      </c>
      <c r="F500" s="281" t="s">
        <v>663</v>
      </c>
      <c r="G500" s="281" t="s">
        <v>663</v>
      </c>
      <c r="H500" s="281" t="s">
        <v>1784</v>
      </c>
      <c r="I500" s="281" t="s">
        <v>1090</v>
      </c>
      <c r="J500" s="281">
        <v>0</v>
      </c>
      <c r="K500" s="372"/>
      <c r="L500" s="372"/>
    </row>
    <row r="501" spans="1:12" x14ac:dyDescent="0.3">
      <c r="A501" s="280" t="s">
        <v>1767</v>
      </c>
      <c r="B501" s="280" t="s">
        <v>10</v>
      </c>
      <c r="C501" s="280" t="s">
        <v>1768</v>
      </c>
      <c r="D501" s="280" t="s">
        <v>3011</v>
      </c>
      <c r="E501" s="280" t="s">
        <v>2930</v>
      </c>
      <c r="F501" s="280" t="s">
        <v>664</v>
      </c>
      <c r="G501" s="280" t="s">
        <v>673</v>
      </c>
      <c r="H501" s="280" t="s">
        <v>673</v>
      </c>
      <c r="I501" s="280" t="s">
        <v>1090</v>
      </c>
      <c r="J501" s="280">
        <v>0</v>
      </c>
      <c r="K501" s="372"/>
      <c r="L501" s="372"/>
    </row>
    <row r="502" spans="1:12" x14ac:dyDescent="0.3">
      <c r="A502" s="281" t="s">
        <v>1767</v>
      </c>
      <c r="B502" s="281" t="s">
        <v>10</v>
      </c>
      <c r="C502" s="281" t="s">
        <v>1768</v>
      </c>
      <c r="D502" s="281" t="s">
        <v>1781</v>
      </c>
      <c r="E502" s="281" t="s">
        <v>2931</v>
      </c>
      <c r="F502" s="281" t="s">
        <v>664</v>
      </c>
      <c r="G502" s="281" t="s">
        <v>673</v>
      </c>
      <c r="H502" s="281" t="s">
        <v>673</v>
      </c>
      <c r="I502" s="281" t="s">
        <v>1090</v>
      </c>
      <c r="J502" s="281">
        <v>0.12383975</v>
      </c>
      <c r="K502" s="372"/>
      <c r="L502" s="372"/>
    </row>
    <row r="503" spans="1:12" x14ac:dyDescent="0.3">
      <c r="A503" s="281" t="s">
        <v>1767</v>
      </c>
      <c r="B503" s="281" t="s">
        <v>10</v>
      </c>
      <c r="C503" s="281" t="s">
        <v>1768</v>
      </c>
      <c r="D503" s="281" t="s">
        <v>3700</v>
      </c>
      <c r="E503" s="281" t="s">
        <v>3701</v>
      </c>
      <c r="F503" s="281" t="s">
        <v>664</v>
      </c>
      <c r="G503" s="281" t="s">
        <v>673</v>
      </c>
      <c r="H503" s="281" t="s">
        <v>673</v>
      </c>
      <c r="I503" s="281" t="s">
        <v>1090</v>
      </c>
      <c r="J503" s="281">
        <v>0.428296434</v>
      </c>
      <c r="K503" s="372"/>
      <c r="L503" s="372"/>
    </row>
    <row r="504" spans="1:12" x14ac:dyDescent="0.3">
      <c r="A504" s="280" t="s">
        <v>1767</v>
      </c>
      <c r="B504" s="280" t="s">
        <v>6</v>
      </c>
      <c r="C504" s="280" t="s">
        <v>1768</v>
      </c>
      <c r="D504" s="280" t="s">
        <v>1769</v>
      </c>
      <c r="E504" s="280" t="s">
        <v>1062</v>
      </c>
      <c r="F504" s="280" t="s">
        <v>664</v>
      </c>
      <c r="G504" s="280" t="s">
        <v>673</v>
      </c>
      <c r="H504" s="280" t="s">
        <v>673</v>
      </c>
      <c r="I504" s="280" t="s">
        <v>1090</v>
      </c>
      <c r="J504" s="280">
        <v>7.2902556350000003</v>
      </c>
      <c r="K504" s="372"/>
      <c r="L504" s="372"/>
    </row>
    <row r="505" spans="1:12" x14ac:dyDescent="0.3">
      <c r="A505" s="281" t="s">
        <v>1767</v>
      </c>
      <c r="B505" s="281" t="s">
        <v>6</v>
      </c>
      <c r="C505" s="281" t="s">
        <v>1768</v>
      </c>
      <c r="D505" s="281" t="s">
        <v>1769</v>
      </c>
      <c r="E505" s="281" t="s">
        <v>910</v>
      </c>
      <c r="F505" s="281" t="s">
        <v>664</v>
      </c>
      <c r="G505" s="281" t="s">
        <v>673</v>
      </c>
      <c r="H505" s="281" t="s">
        <v>673</v>
      </c>
      <c r="I505" s="281" t="s">
        <v>1090</v>
      </c>
      <c r="J505" s="281">
        <v>0</v>
      </c>
      <c r="K505" s="372"/>
      <c r="L505" s="372"/>
    </row>
    <row r="506" spans="1:12" x14ac:dyDescent="0.3">
      <c r="A506" s="280" t="s">
        <v>1767</v>
      </c>
      <c r="B506" s="280" t="s">
        <v>6</v>
      </c>
      <c r="C506" s="280" t="s">
        <v>1768</v>
      </c>
      <c r="D506" s="280" t="s">
        <v>1770</v>
      </c>
      <c r="E506" s="280" t="s">
        <v>1075</v>
      </c>
      <c r="F506" s="280" t="s">
        <v>664</v>
      </c>
      <c r="G506" s="280" t="s">
        <v>673</v>
      </c>
      <c r="H506" s="280" t="s">
        <v>673</v>
      </c>
      <c r="I506" s="280" t="s">
        <v>1090</v>
      </c>
      <c r="J506" s="280">
        <v>2.5823415380000001</v>
      </c>
      <c r="K506" s="372"/>
      <c r="L506" s="372"/>
    </row>
    <row r="507" spans="1:12" x14ac:dyDescent="0.3">
      <c r="A507" s="281" t="s">
        <v>1767</v>
      </c>
      <c r="B507" s="281" t="s">
        <v>6</v>
      </c>
      <c r="C507" s="281" t="s">
        <v>1768</v>
      </c>
      <c r="D507" s="281" t="s">
        <v>1770</v>
      </c>
      <c r="E507" s="281" t="s">
        <v>3016</v>
      </c>
      <c r="F507" s="281" t="s">
        <v>664</v>
      </c>
      <c r="G507" s="281" t="s">
        <v>673</v>
      </c>
      <c r="H507" s="281" t="s">
        <v>673</v>
      </c>
      <c r="I507" s="281" t="s">
        <v>1090</v>
      </c>
      <c r="J507" s="281">
        <v>2.4793617609999998</v>
      </c>
      <c r="K507" s="372"/>
      <c r="L507" s="372"/>
    </row>
    <row r="508" spans="1:12" x14ac:dyDescent="0.3">
      <c r="A508" s="280" t="s">
        <v>1767</v>
      </c>
      <c r="B508" s="280" t="s">
        <v>6</v>
      </c>
      <c r="C508" s="280" t="s">
        <v>1768</v>
      </c>
      <c r="D508" s="280" t="s">
        <v>1770</v>
      </c>
      <c r="E508" s="280" t="s">
        <v>1071</v>
      </c>
      <c r="F508" s="280" t="s">
        <v>664</v>
      </c>
      <c r="G508" s="280" t="s">
        <v>673</v>
      </c>
      <c r="H508" s="280" t="s">
        <v>673</v>
      </c>
      <c r="I508" s="280" t="s">
        <v>1090</v>
      </c>
      <c r="J508" s="280">
        <v>3.3697487339999999</v>
      </c>
      <c r="K508" s="372"/>
      <c r="L508" s="372"/>
    </row>
    <row r="509" spans="1:12" x14ac:dyDescent="0.3">
      <c r="A509" s="281" t="s">
        <v>1767</v>
      </c>
      <c r="B509" s="281" t="s">
        <v>6</v>
      </c>
      <c r="C509" s="281" t="s">
        <v>1768</v>
      </c>
      <c r="D509" s="281" t="s">
        <v>1770</v>
      </c>
      <c r="E509" s="281" t="s">
        <v>3019</v>
      </c>
      <c r="F509" s="281" t="s">
        <v>664</v>
      </c>
      <c r="G509" s="281" t="s">
        <v>673</v>
      </c>
      <c r="H509" s="281" t="s">
        <v>673</v>
      </c>
      <c r="I509" s="281" t="s">
        <v>1090</v>
      </c>
      <c r="J509" s="281">
        <v>0.58333878299999997</v>
      </c>
      <c r="K509" s="372"/>
      <c r="L509" s="372"/>
    </row>
    <row r="510" spans="1:12" x14ac:dyDescent="0.3">
      <c r="A510" s="280" t="s">
        <v>1767</v>
      </c>
      <c r="B510" s="280" t="s">
        <v>6</v>
      </c>
      <c r="C510" s="280" t="s">
        <v>1768</v>
      </c>
      <c r="D510" s="280" t="s">
        <v>1770</v>
      </c>
      <c r="E510" s="280" t="s">
        <v>3018</v>
      </c>
      <c r="F510" s="280" t="s">
        <v>664</v>
      </c>
      <c r="G510" s="280" t="s">
        <v>673</v>
      </c>
      <c r="H510" s="280" t="s">
        <v>673</v>
      </c>
      <c r="I510" s="280" t="s">
        <v>1090</v>
      </c>
      <c r="J510" s="280">
        <v>0.17348385899999999</v>
      </c>
      <c r="K510" s="372"/>
      <c r="L510" s="372"/>
    </row>
    <row r="511" spans="1:12" x14ac:dyDescent="0.3">
      <c r="A511" s="281" t="s">
        <v>1767</v>
      </c>
      <c r="B511" s="281" t="s">
        <v>6</v>
      </c>
      <c r="C511" s="281" t="s">
        <v>1768</v>
      </c>
      <c r="D511" s="281" t="s">
        <v>1770</v>
      </c>
      <c r="E511" s="281" t="s">
        <v>2879</v>
      </c>
      <c r="F511" s="281" t="s">
        <v>664</v>
      </c>
      <c r="G511" s="281" t="s">
        <v>673</v>
      </c>
      <c r="H511" s="281" t="s">
        <v>673</v>
      </c>
      <c r="I511" s="281" t="s">
        <v>1090</v>
      </c>
      <c r="J511" s="281">
        <v>2.7841569709999998</v>
      </c>
      <c r="K511" s="372"/>
      <c r="L511" s="372"/>
    </row>
    <row r="512" spans="1:12" x14ac:dyDescent="0.3">
      <c r="A512" s="280" t="s">
        <v>1767</v>
      </c>
      <c r="B512" s="280" t="s">
        <v>6</v>
      </c>
      <c r="C512" s="280" t="s">
        <v>1768</v>
      </c>
      <c r="D512" s="280" t="s">
        <v>1770</v>
      </c>
      <c r="E512" s="280" t="s">
        <v>3017</v>
      </c>
      <c r="F512" s="280" t="s">
        <v>664</v>
      </c>
      <c r="G512" s="280" t="s">
        <v>673</v>
      </c>
      <c r="H512" s="280" t="s">
        <v>673</v>
      </c>
      <c r="I512" s="280" t="s">
        <v>1090</v>
      </c>
      <c r="J512" s="280">
        <v>0.99745922300000001</v>
      </c>
      <c r="K512" s="372"/>
      <c r="L512" s="372"/>
    </row>
    <row r="513" spans="1:12" x14ac:dyDescent="0.3">
      <c r="A513" s="281" t="s">
        <v>1767</v>
      </c>
      <c r="B513" s="281" t="s">
        <v>6</v>
      </c>
      <c r="C513" s="281" t="s">
        <v>1768</v>
      </c>
      <c r="D513" s="281" t="s">
        <v>1770</v>
      </c>
      <c r="E513" s="281" t="s">
        <v>1135</v>
      </c>
      <c r="F513" s="281" t="s">
        <v>664</v>
      </c>
      <c r="G513" s="281" t="s">
        <v>673</v>
      </c>
      <c r="H513" s="281" t="s">
        <v>673</v>
      </c>
      <c r="I513" s="281" t="s">
        <v>1090</v>
      </c>
      <c r="J513" s="281">
        <v>0</v>
      </c>
      <c r="K513" s="372"/>
      <c r="L513" s="372"/>
    </row>
    <row r="514" spans="1:12" x14ac:dyDescent="0.3">
      <c r="A514" s="280" t="s">
        <v>1767</v>
      </c>
      <c r="B514" s="280" t="s">
        <v>6</v>
      </c>
      <c r="C514" s="280" t="s">
        <v>1768</v>
      </c>
      <c r="D514" s="280" t="s">
        <v>1770</v>
      </c>
      <c r="E514" s="280" t="s">
        <v>1074</v>
      </c>
      <c r="F514" s="280" t="s">
        <v>664</v>
      </c>
      <c r="G514" s="280" t="s">
        <v>673</v>
      </c>
      <c r="H514" s="280" t="s">
        <v>673</v>
      </c>
      <c r="I514" s="280" t="s">
        <v>1090</v>
      </c>
      <c r="J514" s="280">
        <v>0.32587148599999999</v>
      </c>
      <c r="K514" s="372"/>
      <c r="L514" s="372"/>
    </row>
    <row r="515" spans="1:12" x14ac:dyDescent="0.3">
      <c r="A515" s="281" t="s">
        <v>1767</v>
      </c>
      <c r="B515" s="281" t="s">
        <v>6</v>
      </c>
      <c r="C515" s="281" t="s">
        <v>1768</v>
      </c>
      <c r="D515" s="281" t="s">
        <v>1770</v>
      </c>
      <c r="E515" s="281" t="s">
        <v>1065</v>
      </c>
      <c r="F515" s="281" t="s">
        <v>664</v>
      </c>
      <c r="G515" s="281" t="s">
        <v>673</v>
      </c>
      <c r="H515" s="281" t="s">
        <v>673</v>
      </c>
      <c r="I515" s="281" t="s">
        <v>1090</v>
      </c>
      <c r="J515" s="281">
        <v>1.4445E-3</v>
      </c>
      <c r="K515" s="372"/>
      <c r="L515" s="372"/>
    </row>
    <row r="516" spans="1:12" x14ac:dyDescent="0.3">
      <c r="A516" s="280" t="s">
        <v>1767</v>
      </c>
      <c r="B516" s="280" t="s">
        <v>6</v>
      </c>
      <c r="C516" s="280" t="s">
        <v>1768</v>
      </c>
      <c r="D516" s="280" t="s">
        <v>1770</v>
      </c>
      <c r="E516" s="280" t="s">
        <v>1076</v>
      </c>
      <c r="F516" s="280" t="s">
        <v>664</v>
      </c>
      <c r="G516" s="280" t="s">
        <v>673</v>
      </c>
      <c r="H516" s="280" t="s">
        <v>673</v>
      </c>
      <c r="I516" s="280" t="s">
        <v>1090</v>
      </c>
      <c r="J516" s="280">
        <v>0</v>
      </c>
      <c r="K516" s="372"/>
      <c r="L516" s="372"/>
    </row>
    <row r="517" spans="1:12" x14ac:dyDescent="0.3">
      <c r="A517" s="281" t="s">
        <v>1767</v>
      </c>
      <c r="B517" s="281" t="s">
        <v>6</v>
      </c>
      <c r="C517" s="281" t="s">
        <v>1768</v>
      </c>
      <c r="D517" s="281" t="s">
        <v>1770</v>
      </c>
      <c r="E517" s="281" t="s">
        <v>1136</v>
      </c>
      <c r="F517" s="281" t="s">
        <v>664</v>
      </c>
      <c r="G517" s="281" t="s">
        <v>673</v>
      </c>
      <c r="H517" s="281" t="s">
        <v>673</v>
      </c>
      <c r="I517" s="281" t="s">
        <v>1090</v>
      </c>
      <c r="J517" s="281">
        <v>0</v>
      </c>
      <c r="K517" s="372"/>
      <c r="L517" s="372"/>
    </row>
    <row r="518" spans="1:12" x14ac:dyDescent="0.3">
      <c r="A518" s="280" t="s">
        <v>1767</v>
      </c>
      <c r="B518" s="280" t="s">
        <v>6</v>
      </c>
      <c r="C518" s="280" t="s">
        <v>1768</v>
      </c>
      <c r="D518" s="280" t="s">
        <v>1770</v>
      </c>
      <c r="E518" s="280" t="s">
        <v>1077</v>
      </c>
      <c r="F518" s="280" t="s">
        <v>664</v>
      </c>
      <c r="G518" s="280" t="s">
        <v>673</v>
      </c>
      <c r="H518" s="280" t="s">
        <v>673</v>
      </c>
      <c r="I518" s="280" t="s">
        <v>1090</v>
      </c>
      <c r="J518" s="280">
        <v>0</v>
      </c>
      <c r="K518" s="372"/>
      <c r="L518" s="372"/>
    </row>
    <row r="519" spans="1:12" x14ac:dyDescent="0.3">
      <c r="A519" s="281" t="s">
        <v>1767</v>
      </c>
      <c r="B519" s="281" t="s">
        <v>6</v>
      </c>
      <c r="C519" s="281" t="s">
        <v>1768</v>
      </c>
      <c r="D519" s="281" t="s">
        <v>1770</v>
      </c>
      <c r="E519" s="281" t="s">
        <v>952</v>
      </c>
      <c r="F519" s="281" t="s">
        <v>664</v>
      </c>
      <c r="G519" s="281" t="s">
        <v>673</v>
      </c>
      <c r="H519" s="281" t="s">
        <v>673</v>
      </c>
      <c r="I519" s="281" t="s">
        <v>1090</v>
      </c>
      <c r="J519" s="281">
        <v>0.55862695399999995</v>
      </c>
      <c r="K519" s="372"/>
      <c r="L519" s="372"/>
    </row>
    <row r="520" spans="1:12" x14ac:dyDescent="0.3">
      <c r="A520" s="280" t="s">
        <v>1767</v>
      </c>
      <c r="B520" s="280" t="s">
        <v>6</v>
      </c>
      <c r="C520" s="280" t="s">
        <v>1768</v>
      </c>
      <c r="D520" s="280" t="s">
        <v>1770</v>
      </c>
      <c r="E520" s="280" t="s">
        <v>1138</v>
      </c>
      <c r="F520" s="280" t="s">
        <v>664</v>
      </c>
      <c r="G520" s="280" t="s">
        <v>673</v>
      </c>
      <c r="H520" s="280" t="s">
        <v>673</v>
      </c>
      <c r="I520" s="280" t="s">
        <v>1090</v>
      </c>
      <c r="J520" s="280">
        <v>0</v>
      </c>
      <c r="K520" s="372"/>
      <c r="L520" s="372"/>
    </row>
    <row r="521" spans="1:12" x14ac:dyDescent="0.3">
      <c r="A521" s="281" t="s">
        <v>1767</v>
      </c>
      <c r="B521" s="281" t="s">
        <v>6</v>
      </c>
      <c r="C521" s="281" t="s">
        <v>1768</v>
      </c>
      <c r="D521" s="281" t="s">
        <v>1770</v>
      </c>
      <c r="E521" s="281" t="s">
        <v>1771</v>
      </c>
      <c r="F521" s="281" t="s">
        <v>664</v>
      </c>
      <c r="G521" s="281" t="s">
        <v>673</v>
      </c>
      <c r="H521" s="281" t="s">
        <v>673</v>
      </c>
      <c r="I521" s="281" t="s">
        <v>1090</v>
      </c>
      <c r="J521" s="281">
        <v>4.8000000000000001E-5</v>
      </c>
      <c r="K521" s="372"/>
      <c r="L521" s="372"/>
    </row>
    <row r="522" spans="1:12" x14ac:dyDescent="0.3">
      <c r="A522" s="280" t="s">
        <v>1767</v>
      </c>
      <c r="B522" s="280" t="s">
        <v>6</v>
      </c>
      <c r="C522" s="280" t="s">
        <v>1768</v>
      </c>
      <c r="D522" s="280" t="s">
        <v>1770</v>
      </c>
      <c r="E522" s="280" t="s">
        <v>2880</v>
      </c>
      <c r="F522" s="280" t="s">
        <v>664</v>
      </c>
      <c r="G522" s="280" t="s">
        <v>673</v>
      </c>
      <c r="H522" s="280" t="s">
        <v>673</v>
      </c>
      <c r="I522" s="280" t="s">
        <v>1090</v>
      </c>
      <c r="J522" s="280">
        <v>0.12722328699999999</v>
      </c>
      <c r="K522" s="372"/>
      <c r="L522" s="372"/>
    </row>
    <row r="523" spans="1:12" x14ac:dyDescent="0.3">
      <c r="A523" s="281" t="s">
        <v>1767</v>
      </c>
      <c r="B523" s="281" t="s">
        <v>6</v>
      </c>
      <c r="C523" s="281" t="s">
        <v>1768</v>
      </c>
      <c r="D523" s="281" t="s">
        <v>1770</v>
      </c>
      <c r="E523" s="281" t="s">
        <v>2881</v>
      </c>
      <c r="F523" s="281" t="s">
        <v>664</v>
      </c>
      <c r="G523" s="281" t="s">
        <v>673</v>
      </c>
      <c r="H523" s="281" t="s">
        <v>673</v>
      </c>
      <c r="I523" s="281" t="s">
        <v>1090</v>
      </c>
      <c r="J523" s="281">
        <v>0</v>
      </c>
      <c r="K523" s="372"/>
      <c r="L523" s="372"/>
    </row>
    <row r="524" spans="1:12" x14ac:dyDescent="0.3">
      <c r="A524" s="280" t="s">
        <v>1767</v>
      </c>
      <c r="B524" s="280" t="s">
        <v>6</v>
      </c>
      <c r="C524" s="280" t="s">
        <v>1768</v>
      </c>
      <c r="D524" s="280" t="s">
        <v>1770</v>
      </c>
      <c r="E524" s="280" t="s">
        <v>910</v>
      </c>
      <c r="F524" s="280" t="s">
        <v>664</v>
      </c>
      <c r="G524" s="280" t="s">
        <v>673</v>
      </c>
      <c r="H524" s="280" t="s">
        <v>673</v>
      </c>
      <c r="I524" s="280" t="s">
        <v>1090</v>
      </c>
      <c r="J524" s="280">
        <v>0.10858055</v>
      </c>
      <c r="K524" s="372"/>
      <c r="L524" s="372"/>
    </row>
    <row r="525" spans="1:12" x14ac:dyDescent="0.3">
      <c r="A525" s="281" t="s">
        <v>1767</v>
      </c>
      <c r="B525" s="281" t="s">
        <v>6</v>
      </c>
      <c r="C525" s="281" t="s">
        <v>1768</v>
      </c>
      <c r="D525" s="281" t="s">
        <v>1772</v>
      </c>
      <c r="E525" s="281" t="s">
        <v>3020</v>
      </c>
      <c r="F525" s="281" t="s">
        <v>664</v>
      </c>
      <c r="G525" s="281" t="s">
        <v>673</v>
      </c>
      <c r="H525" s="281" t="s">
        <v>673</v>
      </c>
      <c r="I525" s="281" t="s">
        <v>1090</v>
      </c>
      <c r="J525" s="281">
        <v>-11.329716554999999</v>
      </c>
      <c r="K525" s="372"/>
      <c r="L525" s="372"/>
    </row>
    <row r="526" spans="1:12" x14ac:dyDescent="0.3">
      <c r="A526" s="280" t="s">
        <v>1767</v>
      </c>
      <c r="B526" s="280" t="s">
        <v>6</v>
      </c>
      <c r="C526" s="280" t="s">
        <v>1768</v>
      </c>
      <c r="D526" s="280" t="s">
        <v>1772</v>
      </c>
      <c r="E526" s="280" t="s">
        <v>976</v>
      </c>
      <c r="F526" s="280" t="s">
        <v>663</v>
      </c>
      <c r="G526" s="280" t="s">
        <v>663</v>
      </c>
      <c r="H526" s="280" t="s">
        <v>3012</v>
      </c>
      <c r="I526" s="280" t="s">
        <v>1090</v>
      </c>
      <c r="J526" s="280">
        <v>10.803215514</v>
      </c>
      <c r="K526" s="372"/>
      <c r="L526" s="372"/>
    </row>
    <row r="527" spans="1:12" x14ac:dyDescent="0.3">
      <c r="A527" s="281" t="s">
        <v>1767</v>
      </c>
      <c r="B527" s="281" t="s">
        <v>6</v>
      </c>
      <c r="C527" s="281" t="s">
        <v>1768</v>
      </c>
      <c r="D527" s="281" t="s">
        <v>1772</v>
      </c>
      <c r="E527" s="281" t="s">
        <v>1068</v>
      </c>
      <c r="F527" s="281" t="s">
        <v>663</v>
      </c>
      <c r="G527" s="281" t="s">
        <v>663</v>
      </c>
      <c r="H527" s="281" t="s">
        <v>3012</v>
      </c>
      <c r="I527" s="281" t="s">
        <v>1090</v>
      </c>
      <c r="J527" s="281">
        <v>1.1532</v>
      </c>
      <c r="K527" s="372"/>
      <c r="L527" s="372"/>
    </row>
    <row r="528" spans="1:12" x14ac:dyDescent="0.3">
      <c r="A528" s="280" t="s">
        <v>1767</v>
      </c>
      <c r="B528" s="280" t="s">
        <v>6</v>
      </c>
      <c r="C528" s="280" t="s">
        <v>1768</v>
      </c>
      <c r="D528" s="280" t="s">
        <v>1772</v>
      </c>
      <c r="E528" s="280" t="s">
        <v>985</v>
      </c>
      <c r="F528" s="280" t="s">
        <v>663</v>
      </c>
      <c r="G528" s="280" t="s">
        <v>663</v>
      </c>
      <c r="H528" s="280" t="s">
        <v>3012</v>
      </c>
      <c r="I528" s="280" t="s">
        <v>1090</v>
      </c>
      <c r="J528" s="280">
        <v>4.1745854549999999</v>
      </c>
      <c r="K528" s="372"/>
      <c r="L528" s="372"/>
    </row>
    <row r="529" spans="1:12" x14ac:dyDescent="0.3">
      <c r="A529" s="281" t="s">
        <v>1767</v>
      </c>
      <c r="B529" s="281" t="s">
        <v>6</v>
      </c>
      <c r="C529" s="281" t="s">
        <v>1768</v>
      </c>
      <c r="D529" s="281" t="s">
        <v>1772</v>
      </c>
      <c r="E529" s="281" t="s">
        <v>987</v>
      </c>
      <c r="F529" s="281" t="s">
        <v>663</v>
      </c>
      <c r="G529" s="281" t="s">
        <v>663</v>
      </c>
      <c r="H529" s="281" t="s">
        <v>3012</v>
      </c>
      <c r="I529" s="281" t="s">
        <v>1090</v>
      </c>
      <c r="J529" s="281">
        <v>0</v>
      </c>
      <c r="K529" s="372"/>
      <c r="L529" s="372"/>
    </row>
    <row r="530" spans="1:12" x14ac:dyDescent="0.3">
      <c r="A530" s="280" t="s">
        <v>1767</v>
      </c>
      <c r="B530" s="280" t="s">
        <v>6</v>
      </c>
      <c r="C530" s="280" t="s">
        <v>1768</v>
      </c>
      <c r="D530" s="280" t="s">
        <v>1772</v>
      </c>
      <c r="E530" s="280" t="s">
        <v>910</v>
      </c>
      <c r="F530" s="280" t="s">
        <v>663</v>
      </c>
      <c r="G530" s="280" t="s">
        <v>663</v>
      </c>
      <c r="H530" s="280" t="s">
        <v>3012</v>
      </c>
      <c r="I530" s="280" t="s">
        <v>1090</v>
      </c>
      <c r="J530" s="280">
        <v>0</v>
      </c>
      <c r="K530" s="372"/>
      <c r="L530" s="372"/>
    </row>
    <row r="531" spans="1:12" x14ac:dyDescent="0.3">
      <c r="A531" s="281" t="s">
        <v>1767</v>
      </c>
      <c r="B531" s="281" t="s">
        <v>6</v>
      </c>
      <c r="C531" s="281" t="s">
        <v>1768</v>
      </c>
      <c r="D531" s="281" t="s">
        <v>1772</v>
      </c>
      <c r="E531" s="281" t="s">
        <v>991</v>
      </c>
      <c r="F531" s="281" t="s">
        <v>663</v>
      </c>
      <c r="G531" s="281" t="s">
        <v>663</v>
      </c>
      <c r="H531" s="281" t="s">
        <v>3012</v>
      </c>
      <c r="I531" s="281" t="s">
        <v>1090</v>
      </c>
      <c r="J531" s="281">
        <v>0</v>
      </c>
      <c r="K531" s="372"/>
      <c r="L531" s="372"/>
    </row>
    <row r="532" spans="1:12" x14ac:dyDescent="0.3">
      <c r="A532" s="280" t="s">
        <v>1767</v>
      </c>
      <c r="B532" s="280" t="s">
        <v>6</v>
      </c>
      <c r="C532" s="280" t="s">
        <v>1768</v>
      </c>
      <c r="D532" s="280" t="s">
        <v>1772</v>
      </c>
      <c r="E532" s="280" t="s">
        <v>1141</v>
      </c>
      <c r="F532" s="280" t="s">
        <v>663</v>
      </c>
      <c r="G532" s="280" t="s">
        <v>663</v>
      </c>
      <c r="H532" s="280" t="s">
        <v>3012</v>
      </c>
      <c r="I532" s="280" t="s">
        <v>1090</v>
      </c>
      <c r="J532" s="280">
        <v>0</v>
      </c>
      <c r="K532" s="372"/>
      <c r="L532" s="372"/>
    </row>
    <row r="533" spans="1:12" x14ac:dyDescent="0.3">
      <c r="A533" s="281" t="s">
        <v>1767</v>
      </c>
      <c r="B533" s="281" t="s">
        <v>6</v>
      </c>
      <c r="C533" s="281" t="s">
        <v>1768</v>
      </c>
      <c r="D533" s="281" t="s">
        <v>1772</v>
      </c>
      <c r="E533" s="281" t="s">
        <v>1142</v>
      </c>
      <c r="F533" s="281" t="s">
        <v>663</v>
      </c>
      <c r="G533" s="281" t="s">
        <v>663</v>
      </c>
      <c r="H533" s="281" t="s">
        <v>3012</v>
      </c>
      <c r="I533" s="281" t="s">
        <v>1090</v>
      </c>
      <c r="J533" s="281">
        <v>0</v>
      </c>
      <c r="K533" s="372"/>
      <c r="L533" s="372"/>
    </row>
    <row r="534" spans="1:12" x14ac:dyDescent="0.3">
      <c r="A534" s="280" t="s">
        <v>1767</v>
      </c>
      <c r="B534" s="280" t="s">
        <v>6</v>
      </c>
      <c r="C534" s="280" t="s">
        <v>1768</v>
      </c>
      <c r="D534" s="280" t="s">
        <v>1772</v>
      </c>
      <c r="E534" s="280" t="s">
        <v>993</v>
      </c>
      <c r="F534" s="280" t="s">
        <v>663</v>
      </c>
      <c r="G534" s="280" t="s">
        <v>663</v>
      </c>
      <c r="H534" s="280" t="s">
        <v>3012</v>
      </c>
      <c r="I534" s="280" t="s">
        <v>1090</v>
      </c>
      <c r="J534" s="280">
        <v>0</v>
      </c>
      <c r="K534" s="372"/>
      <c r="L534" s="372"/>
    </row>
    <row r="535" spans="1:12" x14ac:dyDescent="0.3">
      <c r="A535" s="281" t="s">
        <v>1767</v>
      </c>
      <c r="B535" s="281" t="s">
        <v>6</v>
      </c>
      <c r="C535" s="281" t="s">
        <v>1768</v>
      </c>
      <c r="D535" s="281" t="s">
        <v>1772</v>
      </c>
      <c r="E535" s="281" t="s">
        <v>995</v>
      </c>
      <c r="F535" s="281" t="s">
        <v>663</v>
      </c>
      <c r="G535" s="281" t="s">
        <v>663</v>
      </c>
      <c r="H535" s="281" t="s">
        <v>3012</v>
      </c>
      <c r="I535" s="281" t="s">
        <v>1090</v>
      </c>
      <c r="J535" s="281">
        <v>0</v>
      </c>
      <c r="K535" s="372"/>
      <c r="L535" s="372"/>
    </row>
    <row r="536" spans="1:12" x14ac:dyDescent="0.3">
      <c r="A536" s="280" t="s">
        <v>1767</v>
      </c>
      <c r="B536" s="280" t="s">
        <v>6</v>
      </c>
      <c r="C536" s="280" t="s">
        <v>1768</v>
      </c>
      <c r="D536" s="280" t="s">
        <v>1772</v>
      </c>
      <c r="E536" s="280" t="s">
        <v>997</v>
      </c>
      <c r="F536" s="280" t="s">
        <v>663</v>
      </c>
      <c r="G536" s="280" t="s">
        <v>663</v>
      </c>
      <c r="H536" s="280" t="s">
        <v>3012</v>
      </c>
      <c r="I536" s="280" t="s">
        <v>1090</v>
      </c>
      <c r="J536" s="280">
        <v>2.6064066480000001</v>
      </c>
      <c r="K536" s="372"/>
      <c r="L536" s="372"/>
    </row>
    <row r="537" spans="1:12" x14ac:dyDescent="0.3">
      <c r="A537" s="281" t="s">
        <v>1767</v>
      </c>
      <c r="B537" s="281" t="s">
        <v>6</v>
      </c>
      <c r="C537" s="281" t="s">
        <v>1768</v>
      </c>
      <c r="D537" s="281" t="s">
        <v>1780</v>
      </c>
      <c r="E537" s="281" t="s">
        <v>1000</v>
      </c>
      <c r="F537" s="281" t="s">
        <v>664</v>
      </c>
      <c r="G537" s="281" t="s">
        <v>673</v>
      </c>
      <c r="H537" s="281" t="s">
        <v>673</v>
      </c>
      <c r="I537" s="281" t="s">
        <v>1090</v>
      </c>
      <c r="J537" s="281">
        <v>0</v>
      </c>
      <c r="K537" s="372"/>
      <c r="L537" s="372"/>
    </row>
    <row r="538" spans="1:12" x14ac:dyDescent="0.3">
      <c r="A538" s="280" t="s">
        <v>1767</v>
      </c>
      <c r="B538" s="280" t="s">
        <v>6</v>
      </c>
      <c r="C538" s="280" t="s">
        <v>1768</v>
      </c>
      <c r="D538" s="280" t="s">
        <v>1788</v>
      </c>
      <c r="E538" s="280" t="s">
        <v>1003</v>
      </c>
      <c r="F538" s="280" t="s">
        <v>664</v>
      </c>
      <c r="G538" s="280" t="s">
        <v>673</v>
      </c>
      <c r="H538" s="280" t="s">
        <v>673</v>
      </c>
      <c r="I538" s="280" t="s">
        <v>1090</v>
      </c>
      <c r="J538" s="280">
        <v>0</v>
      </c>
      <c r="K538" s="372"/>
      <c r="L538" s="372"/>
    </row>
    <row r="539" spans="1:12" x14ac:dyDescent="0.3">
      <c r="A539" s="281" t="s">
        <v>1767</v>
      </c>
      <c r="B539" s="281" t="s">
        <v>6</v>
      </c>
      <c r="C539" s="281" t="s">
        <v>1768</v>
      </c>
      <c r="D539" s="281" t="s">
        <v>1788</v>
      </c>
      <c r="E539" s="281" t="s">
        <v>1005</v>
      </c>
      <c r="F539" s="281" t="s">
        <v>664</v>
      </c>
      <c r="G539" s="281" t="s">
        <v>673</v>
      </c>
      <c r="H539" s="281" t="s">
        <v>673</v>
      </c>
      <c r="I539" s="281" t="s">
        <v>1090</v>
      </c>
      <c r="J539" s="281">
        <v>0</v>
      </c>
      <c r="K539" s="372"/>
      <c r="L539" s="372"/>
    </row>
    <row r="540" spans="1:12" x14ac:dyDescent="0.3">
      <c r="A540" s="280" t="s">
        <v>1767</v>
      </c>
      <c r="B540" s="280" t="s">
        <v>6</v>
      </c>
      <c r="C540" s="280" t="s">
        <v>1768</v>
      </c>
      <c r="D540" s="280" t="s">
        <v>1778</v>
      </c>
      <c r="E540" s="280" t="s">
        <v>1008</v>
      </c>
      <c r="F540" s="280" t="s">
        <v>663</v>
      </c>
      <c r="G540" s="280" t="s">
        <v>663</v>
      </c>
      <c r="H540" s="280" t="s">
        <v>3012</v>
      </c>
      <c r="I540" s="280" t="s">
        <v>1090</v>
      </c>
      <c r="J540" s="280">
        <v>4.444E-2</v>
      </c>
      <c r="K540" s="372"/>
      <c r="L540" s="372"/>
    </row>
    <row r="541" spans="1:12" x14ac:dyDescent="0.3">
      <c r="A541" s="281" t="s">
        <v>1767</v>
      </c>
      <c r="B541" s="281" t="s">
        <v>6</v>
      </c>
      <c r="C541" s="281" t="s">
        <v>1768</v>
      </c>
      <c r="D541" s="281" t="s">
        <v>1774</v>
      </c>
      <c r="E541" s="281" t="s">
        <v>1011</v>
      </c>
      <c r="F541" s="281" t="s">
        <v>663</v>
      </c>
      <c r="G541" s="281" t="s">
        <v>663</v>
      </c>
      <c r="H541" s="281" t="s">
        <v>3012</v>
      </c>
      <c r="I541" s="281" t="s">
        <v>1090</v>
      </c>
      <c r="J541" s="281">
        <v>0</v>
      </c>
      <c r="K541" s="372"/>
      <c r="L541" s="372"/>
    </row>
    <row r="542" spans="1:12" x14ac:dyDescent="0.3">
      <c r="A542" s="280" t="s">
        <v>1767</v>
      </c>
      <c r="B542" s="280" t="s">
        <v>6</v>
      </c>
      <c r="C542" s="280" t="s">
        <v>1768</v>
      </c>
      <c r="D542" s="280" t="s">
        <v>1775</v>
      </c>
      <c r="E542" s="280" t="s">
        <v>1069</v>
      </c>
      <c r="F542" s="280" t="s">
        <v>663</v>
      </c>
      <c r="G542" s="280" t="s">
        <v>663</v>
      </c>
      <c r="H542" s="280" t="s">
        <v>3012</v>
      </c>
      <c r="I542" s="280" t="s">
        <v>1090</v>
      </c>
      <c r="J542" s="280">
        <v>0</v>
      </c>
      <c r="K542" s="372"/>
      <c r="L542" s="372"/>
    </row>
    <row r="543" spans="1:12" x14ac:dyDescent="0.3">
      <c r="A543" s="281" t="s">
        <v>1767</v>
      </c>
      <c r="B543" s="281" t="s">
        <v>6</v>
      </c>
      <c r="C543" s="281" t="s">
        <v>1768</v>
      </c>
      <c r="D543" s="281" t="s">
        <v>3011</v>
      </c>
      <c r="E543" s="281" t="s">
        <v>2930</v>
      </c>
      <c r="F543" s="281" t="s">
        <v>664</v>
      </c>
      <c r="G543" s="281" t="s">
        <v>673</v>
      </c>
      <c r="H543" s="281" t="s">
        <v>673</v>
      </c>
      <c r="I543" s="281" t="s">
        <v>1090</v>
      </c>
      <c r="J543" s="281">
        <v>0</v>
      </c>
      <c r="K543" s="372"/>
      <c r="L543" s="372"/>
    </row>
    <row r="544" spans="1:12" x14ac:dyDescent="0.3">
      <c r="A544" s="280" t="s">
        <v>1767</v>
      </c>
      <c r="B544" s="280" t="s">
        <v>6</v>
      </c>
      <c r="C544" s="280" t="s">
        <v>1768</v>
      </c>
      <c r="D544" s="280" t="s">
        <v>1781</v>
      </c>
      <c r="E544" s="280" t="s">
        <v>2931</v>
      </c>
      <c r="F544" s="280" t="s">
        <v>664</v>
      </c>
      <c r="G544" s="280" t="s">
        <v>673</v>
      </c>
      <c r="H544" s="280" t="s">
        <v>673</v>
      </c>
      <c r="I544" s="280" t="s">
        <v>1090</v>
      </c>
      <c r="J544" s="280">
        <v>1.269369226</v>
      </c>
      <c r="K544" s="372"/>
      <c r="L544" s="372"/>
    </row>
    <row r="545" spans="1:12" x14ac:dyDescent="0.3">
      <c r="A545" s="281" t="s">
        <v>1767</v>
      </c>
      <c r="B545" s="281" t="s">
        <v>17</v>
      </c>
      <c r="C545" s="281" t="s">
        <v>1768</v>
      </c>
      <c r="D545" s="281" t="s">
        <v>1769</v>
      </c>
      <c r="E545" s="281" t="s">
        <v>1062</v>
      </c>
      <c r="F545" s="281" t="s">
        <v>664</v>
      </c>
      <c r="G545" s="281" t="s">
        <v>673</v>
      </c>
      <c r="H545" s="281" t="s">
        <v>673</v>
      </c>
      <c r="I545" s="281" t="s">
        <v>1090</v>
      </c>
      <c r="J545" s="281">
        <v>3.585965737</v>
      </c>
      <c r="K545" s="372"/>
      <c r="L545" s="372"/>
    </row>
    <row r="546" spans="1:12" x14ac:dyDescent="0.3">
      <c r="A546" s="280" t="s">
        <v>1767</v>
      </c>
      <c r="B546" s="280" t="s">
        <v>17</v>
      </c>
      <c r="C546" s="280" t="s">
        <v>1768</v>
      </c>
      <c r="D546" s="280" t="s">
        <v>1769</v>
      </c>
      <c r="E546" s="280" t="s">
        <v>910</v>
      </c>
      <c r="F546" s="280" t="s">
        <v>664</v>
      </c>
      <c r="G546" s="280" t="s">
        <v>673</v>
      </c>
      <c r="H546" s="280" t="s">
        <v>673</v>
      </c>
      <c r="I546" s="280" t="s">
        <v>1090</v>
      </c>
      <c r="J546" s="280">
        <v>0</v>
      </c>
      <c r="K546" s="372"/>
      <c r="L546" s="372"/>
    </row>
    <row r="547" spans="1:12" x14ac:dyDescent="0.3">
      <c r="A547" s="281" t="s">
        <v>1767</v>
      </c>
      <c r="B547" s="281" t="s">
        <v>17</v>
      </c>
      <c r="C547" s="281" t="s">
        <v>1768</v>
      </c>
      <c r="D547" s="281" t="s">
        <v>1770</v>
      </c>
      <c r="E547" s="281" t="s">
        <v>1075</v>
      </c>
      <c r="F547" s="281" t="s">
        <v>664</v>
      </c>
      <c r="G547" s="281" t="s">
        <v>673</v>
      </c>
      <c r="H547" s="281" t="s">
        <v>673</v>
      </c>
      <c r="I547" s="281" t="s">
        <v>1090</v>
      </c>
      <c r="J547" s="281">
        <v>10.160014425</v>
      </c>
      <c r="K547" s="372"/>
      <c r="L547" s="372"/>
    </row>
    <row r="548" spans="1:12" x14ac:dyDescent="0.3">
      <c r="A548" s="280" t="s">
        <v>1767</v>
      </c>
      <c r="B548" s="280" t="s">
        <v>17</v>
      </c>
      <c r="C548" s="280" t="s">
        <v>1768</v>
      </c>
      <c r="D548" s="280" t="s">
        <v>1770</v>
      </c>
      <c r="E548" s="280" t="s">
        <v>3016</v>
      </c>
      <c r="F548" s="280" t="s">
        <v>664</v>
      </c>
      <c r="G548" s="280" t="s">
        <v>673</v>
      </c>
      <c r="H548" s="280" t="s">
        <v>673</v>
      </c>
      <c r="I548" s="280" t="s">
        <v>1090</v>
      </c>
      <c r="J548" s="280">
        <v>1.4627118100000001</v>
      </c>
      <c r="K548" s="372"/>
      <c r="L548" s="372"/>
    </row>
    <row r="549" spans="1:12" x14ac:dyDescent="0.3">
      <c r="A549" s="281" t="s">
        <v>1767</v>
      </c>
      <c r="B549" s="281" t="s">
        <v>17</v>
      </c>
      <c r="C549" s="281" t="s">
        <v>1768</v>
      </c>
      <c r="D549" s="281" t="s">
        <v>1770</v>
      </c>
      <c r="E549" s="281" t="s">
        <v>1071</v>
      </c>
      <c r="F549" s="281" t="s">
        <v>664</v>
      </c>
      <c r="G549" s="281" t="s">
        <v>673</v>
      </c>
      <c r="H549" s="281" t="s">
        <v>673</v>
      </c>
      <c r="I549" s="281" t="s">
        <v>1090</v>
      </c>
      <c r="J549" s="281">
        <v>5.0800072119999999</v>
      </c>
      <c r="K549" s="372"/>
      <c r="L549" s="372"/>
    </row>
    <row r="550" spans="1:12" x14ac:dyDescent="0.3">
      <c r="A550" s="280" t="s">
        <v>1767</v>
      </c>
      <c r="B550" s="280" t="s">
        <v>17</v>
      </c>
      <c r="C550" s="280" t="s">
        <v>1768</v>
      </c>
      <c r="D550" s="280" t="s">
        <v>1770</v>
      </c>
      <c r="E550" s="280" t="s">
        <v>3019</v>
      </c>
      <c r="F550" s="280" t="s">
        <v>664</v>
      </c>
      <c r="G550" s="280" t="s">
        <v>673</v>
      </c>
      <c r="H550" s="280" t="s">
        <v>673</v>
      </c>
      <c r="I550" s="280" t="s">
        <v>1090</v>
      </c>
      <c r="J550" s="280">
        <v>2.485991759</v>
      </c>
      <c r="K550" s="372"/>
      <c r="L550" s="372"/>
    </row>
    <row r="551" spans="1:12" x14ac:dyDescent="0.3">
      <c r="A551" s="281" t="s">
        <v>1767</v>
      </c>
      <c r="B551" s="281" t="s">
        <v>17</v>
      </c>
      <c r="C551" s="281" t="s">
        <v>1768</v>
      </c>
      <c r="D551" s="281" t="s">
        <v>1770</v>
      </c>
      <c r="E551" s="281" t="s">
        <v>3018</v>
      </c>
      <c r="F551" s="281" t="s">
        <v>664</v>
      </c>
      <c r="G551" s="281" t="s">
        <v>673</v>
      </c>
      <c r="H551" s="281" t="s">
        <v>673</v>
      </c>
      <c r="I551" s="281" t="s">
        <v>1090</v>
      </c>
      <c r="J551" s="281">
        <v>0.233109289</v>
      </c>
      <c r="K551" s="372"/>
      <c r="L551" s="372"/>
    </row>
    <row r="552" spans="1:12" x14ac:dyDescent="0.3">
      <c r="A552" s="280" t="s">
        <v>1767</v>
      </c>
      <c r="B552" s="280" t="s">
        <v>17</v>
      </c>
      <c r="C552" s="280" t="s">
        <v>1768</v>
      </c>
      <c r="D552" s="280" t="s">
        <v>1770</v>
      </c>
      <c r="E552" s="280" t="s">
        <v>2879</v>
      </c>
      <c r="F552" s="280" t="s">
        <v>664</v>
      </c>
      <c r="G552" s="280" t="s">
        <v>673</v>
      </c>
      <c r="H552" s="280" t="s">
        <v>673</v>
      </c>
      <c r="I552" s="280" t="s">
        <v>1090</v>
      </c>
      <c r="J552" s="280">
        <v>1.166966255</v>
      </c>
      <c r="K552" s="372"/>
      <c r="L552" s="372"/>
    </row>
    <row r="553" spans="1:12" x14ac:dyDescent="0.3">
      <c r="A553" s="281" t="s">
        <v>1767</v>
      </c>
      <c r="B553" s="281" t="s">
        <v>17</v>
      </c>
      <c r="C553" s="281" t="s">
        <v>1768</v>
      </c>
      <c r="D553" s="281" t="s">
        <v>1770</v>
      </c>
      <c r="E553" s="281" t="s">
        <v>3017</v>
      </c>
      <c r="F553" s="281" t="s">
        <v>664</v>
      </c>
      <c r="G553" s="281" t="s">
        <v>673</v>
      </c>
      <c r="H553" s="281" t="s">
        <v>673</v>
      </c>
      <c r="I553" s="281" t="s">
        <v>1090</v>
      </c>
      <c r="J553" s="281">
        <v>1.370724056</v>
      </c>
      <c r="K553" s="372"/>
      <c r="L553" s="372"/>
    </row>
    <row r="554" spans="1:12" x14ac:dyDescent="0.3">
      <c r="A554" s="280" t="s">
        <v>1767</v>
      </c>
      <c r="B554" s="280" t="s">
        <v>17</v>
      </c>
      <c r="C554" s="280" t="s">
        <v>1768</v>
      </c>
      <c r="D554" s="280" t="s">
        <v>1770</v>
      </c>
      <c r="E554" s="280" t="s">
        <v>1135</v>
      </c>
      <c r="F554" s="280" t="s">
        <v>664</v>
      </c>
      <c r="G554" s="280" t="s">
        <v>673</v>
      </c>
      <c r="H554" s="280" t="s">
        <v>673</v>
      </c>
      <c r="I554" s="280" t="s">
        <v>1090</v>
      </c>
      <c r="J554" s="280">
        <v>0</v>
      </c>
      <c r="K554" s="372"/>
      <c r="L554" s="372"/>
    </row>
    <row r="555" spans="1:12" x14ac:dyDescent="0.3">
      <c r="A555" s="281" t="s">
        <v>1767</v>
      </c>
      <c r="B555" s="281" t="s">
        <v>17</v>
      </c>
      <c r="C555" s="281" t="s">
        <v>1768</v>
      </c>
      <c r="D555" s="281" t="s">
        <v>1770</v>
      </c>
      <c r="E555" s="281" t="s">
        <v>1074</v>
      </c>
      <c r="F555" s="281" t="s">
        <v>664</v>
      </c>
      <c r="G555" s="281" t="s">
        <v>673</v>
      </c>
      <c r="H555" s="281" t="s">
        <v>673</v>
      </c>
      <c r="I555" s="281" t="s">
        <v>1090</v>
      </c>
      <c r="J555" s="281">
        <v>0</v>
      </c>
      <c r="K555" s="372"/>
      <c r="L555" s="372"/>
    </row>
    <row r="556" spans="1:12" x14ac:dyDescent="0.3">
      <c r="A556" s="280" t="s">
        <v>1767</v>
      </c>
      <c r="B556" s="280" t="s">
        <v>17</v>
      </c>
      <c r="C556" s="280" t="s">
        <v>1768</v>
      </c>
      <c r="D556" s="280" t="s">
        <v>1770</v>
      </c>
      <c r="E556" s="280" t="s">
        <v>1065</v>
      </c>
      <c r="F556" s="280" t="s">
        <v>664</v>
      </c>
      <c r="G556" s="280" t="s">
        <v>673</v>
      </c>
      <c r="H556" s="280" t="s">
        <v>673</v>
      </c>
      <c r="I556" s="280" t="s">
        <v>1090</v>
      </c>
      <c r="J556" s="280">
        <v>3.9496749999999997E-3</v>
      </c>
      <c r="K556" s="372"/>
      <c r="L556" s="372"/>
    </row>
    <row r="557" spans="1:12" x14ac:dyDescent="0.3">
      <c r="A557" s="281" t="s">
        <v>1767</v>
      </c>
      <c r="B557" s="281" t="s">
        <v>17</v>
      </c>
      <c r="C557" s="281" t="s">
        <v>1768</v>
      </c>
      <c r="D557" s="281" t="s">
        <v>1770</v>
      </c>
      <c r="E557" s="281" t="s">
        <v>1076</v>
      </c>
      <c r="F557" s="281" t="s">
        <v>664</v>
      </c>
      <c r="G557" s="281" t="s">
        <v>673</v>
      </c>
      <c r="H557" s="281" t="s">
        <v>673</v>
      </c>
      <c r="I557" s="281" t="s">
        <v>1090</v>
      </c>
      <c r="J557" s="281">
        <v>0</v>
      </c>
      <c r="K557" s="372"/>
      <c r="L557" s="372"/>
    </row>
    <row r="558" spans="1:12" x14ac:dyDescent="0.3">
      <c r="A558" s="280" t="s">
        <v>1767</v>
      </c>
      <c r="B558" s="280" t="s">
        <v>17</v>
      </c>
      <c r="C558" s="280" t="s">
        <v>1768</v>
      </c>
      <c r="D558" s="280" t="s">
        <v>1770</v>
      </c>
      <c r="E558" s="280" t="s">
        <v>1136</v>
      </c>
      <c r="F558" s="280" t="s">
        <v>664</v>
      </c>
      <c r="G558" s="280" t="s">
        <v>673</v>
      </c>
      <c r="H558" s="280" t="s">
        <v>673</v>
      </c>
      <c r="I558" s="280" t="s">
        <v>1090</v>
      </c>
      <c r="J558" s="280">
        <v>0</v>
      </c>
      <c r="K558" s="372"/>
      <c r="L558" s="372"/>
    </row>
    <row r="559" spans="1:12" x14ac:dyDescent="0.3">
      <c r="A559" s="281" t="s">
        <v>1767</v>
      </c>
      <c r="B559" s="281" t="s">
        <v>17</v>
      </c>
      <c r="C559" s="281" t="s">
        <v>1768</v>
      </c>
      <c r="D559" s="281" t="s">
        <v>1770</v>
      </c>
      <c r="E559" s="281" t="s">
        <v>1077</v>
      </c>
      <c r="F559" s="281" t="s">
        <v>664</v>
      </c>
      <c r="G559" s="281" t="s">
        <v>673</v>
      </c>
      <c r="H559" s="281" t="s">
        <v>673</v>
      </c>
      <c r="I559" s="281" t="s">
        <v>1090</v>
      </c>
      <c r="J559" s="281">
        <v>0</v>
      </c>
      <c r="K559" s="372"/>
      <c r="L559" s="372"/>
    </row>
    <row r="560" spans="1:12" x14ac:dyDescent="0.3">
      <c r="A560" s="280" t="s">
        <v>1767</v>
      </c>
      <c r="B560" s="280" t="s">
        <v>17</v>
      </c>
      <c r="C560" s="280" t="s">
        <v>1768</v>
      </c>
      <c r="D560" s="280" t="s">
        <v>1770</v>
      </c>
      <c r="E560" s="280" t="s">
        <v>952</v>
      </c>
      <c r="F560" s="280" t="s">
        <v>664</v>
      </c>
      <c r="G560" s="280" t="s">
        <v>673</v>
      </c>
      <c r="H560" s="280" t="s">
        <v>673</v>
      </c>
      <c r="I560" s="280" t="s">
        <v>1090</v>
      </c>
      <c r="J560" s="280">
        <v>0</v>
      </c>
      <c r="K560" s="372"/>
      <c r="L560" s="372"/>
    </row>
    <row r="561" spans="1:12" x14ac:dyDescent="0.3">
      <c r="A561" s="281" t="s">
        <v>1767</v>
      </c>
      <c r="B561" s="281" t="s">
        <v>17</v>
      </c>
      <c r="C561" s="281" t="s">
        <v>1768</v>
      </c>
      <c r="D561" s="281" t="s">
        <v>1770</v>
      </c>
      <c r="E561" s="281" t="s">
        <v>1138</v>
      </c>
      <c r="F561" s="281" t="s">
        <v>664</v>
      </c>
      <c r="G561" s="281" t="s">
        <v>673</v>
      </c>
      <c r="H561" s="281" t="s">
        <v>673</v>
      </c>
      <c r="I561" s="281" t="s">
        <v>1090</v>
      </c>
      <c r="J561" s="281">
        <v>0</v>
      </c>
      <c r="K561" s="372"/>
      <c r="L561" s="372"/>
    </row>
    <row r="562" spans="1:12" x14ac:dyDescent="0.3">
      <c r="A562" s="280" t="s">
        <v>1767</v>
      </c>
      <c r="B562" s="280" t="s">
        <v>17</v>
      </c>
      <c r="C562" s="280" t="s">
        <v>1768</v>
      </c>
      <c r="D562" s="280" t="s">
        <v>1770</v>
      </c>
      <c r="E562" s="280" t="s">
        <v>1771</v>
      </c>
      <c r="F562" s="280" t="s">
        <v>664</v>
      </c>
      <c r="G562" s="280" t="s">
        <v>673</v>
      </c>
      <c r="H562" s="280" t="s">
        <v>673</v>
      </c>
      <c r="I562" s="280" t="s">
        <v>1090</v>
      </c>
      <c r="J562" s="280">
        <v>1.9031300000000001E-3</v>
      </c>
      <c r="K562" s="372"/>
      <c r="L562" s="372"/>
    </row>
    <row r="563" spans="1:12" x14ac:dyDescent="0.3">
      <c r="A563" s="281" t="s">
        <v>1767</v>
      </c>
      <c r="B563" s="281" t="s">
        <v>17</v>
      </c>
      <c r="C563" s="281" t="s">
        <v>1768</v>
      </c>
      <c r="D563" s="281" t="s">
        <v>1770</v>
      </c>
      <c r="E563" s="281" t="s">
        <v>2880</v>
      </c>
      <c r="F563" s="281" t="s">
        <v>664</v>
      </c>
      <c r="G563" s="281" t="s">
        <v>673</v>
      </c>
      <c r="H563" s="281" t="s">
        <v>673</v>
      </c>
      <c r="I563" s="281" t="s">
        <v>1090</v>
      </c>
      <c r="J563" s="281">
        <v>0</v>
      </c>
      <c r="K563" s="372"/>
      <c r="L563" s="372"/>
    </row>
    <row r="564" spans="1:12" x14ac:dyDescent="0.3">
      <c r="A564" s="280" t="s">
        <v>1767</v>
      </c>
      <c r="B564" s="280" t="s">
        <v>17</v>
      </c>
      <c r="C564" s="280" t="s">
        <v>1768</v>
      </c>
      <c r="D564" s="280" t="s">
        <v>1770</v>
      </c>
      <c r="E564" s="280" t="s">
        <v>2881</v>
      </c>
      <c r="F564" s="280" t="s">
        <v>664</v>
      </c>
      <c r="G564" s="280" t="s">
        <v>673</v>
      </c>
      <c r="H564" s="280" t="s">
        <v>673</v>
      </c>
      <c r="I564" s="280" t="s">
        <v>1090</v>
      </c>
      <c r="J564" s="280">
        <v>0</v>
      </c>
      <c r="K564" s="372"/>
      <c r="L564" s="372"/>
    </row>
    <row r="565" spans="1:12" x14ac:dyDescent="0.3">
      <c r="A565" s="281" t="s">
        <v>1767</v>
      </c>
      <c r="B565" s="281" t="s">
        <v>17</v>
      </c>
      <c r="C565" s="281" t="s">
        <v>1768</v>
      </c>
      <c r="D565" s="281" t="s">
        <v>1770</v>
      </c>
      <c r="E565" s="281" t="s">
        <v>910</v>
      </c>
      <c r="F565" s="281" t="s">
        <v>664</v>
      </c>
      <c r="G565" s="281" t="s">
        <v>673</v>
      </c>
      <c r="H565" s="281" t="s">
        <v>673</v>
      </c>
      <c r="I565" s="281" t="s">
        <v>1090</v>
      </c>
      <c r="J565" s="281">
        <v>1.0725E-5</v>
      </c>
      <c r="K565" s="372"/>
      <c r="L565" s="372"/>
    </row>
    <row r="566" spans="1:12" x14ac:dyDescent="0.3">
      <c r="A566" s="280" t="s">
        <v>1767</v>
      </c>
      <c r="B566" s="280" t="s">
        <v>17</v>
      </c>
      <c r="C566" s="280" t="s">
        <v>1768</v>
      </c>
      <c r="D566" s="280" t="s">
        <v>1772</v>
      </c>
      <c r="E566" s="280" t="s">
        <v>3020</v>
      </c>
      <c r="F566" s="280" t="s">
        <v>664</v>
      </c>
      <c r="G566" s="280" t="s">
        <v>673</v>
      </c>
      <c r="H566" s="280" t="s">
        <v>673</v>
      </c>
      <c r="I566" s="280" t="s">
        <v>1090</v>
      </c>
      <c r="J566" s="280">
        <v>-6.3518458249999998</v>
      </c>
      <c r="K566" s="372"/>
      <c r="L566" s="372"/>
    </row>
    <row r="567" spans="1:12" x14ac:dyDescent="0.3">
      <c r="A567" s="281" t="s">
        <v>1767</v>
      </c>
      <c r="B567" s="281" t="s">
        <v>17</v>
      </c>
      <c r="C567" s="281" t="s">
        <v>1768</v>
      </c>
      <c r="D567" s="281" t="s">
        <v>1772</v>
      </c>
      <c r="E567" s="281" t="s">
        <v>976</v>
      </c>
      <c r="F567" s="281" t="s">
        <v>663</v>
      </c>
      <c r="G567" s="281" t="s">
        <v>663</v>
      </c>
      <c r="H567" s="281" t="s">
        <v>866</v>
      </c>
      <c r="I567" s="281" t="s">
        <v>1090</v>
      </c>
      <c r="J567" s="281">
        <v>12.976860974999999</v>
      </c>
      <c r="K567" s="372"/>
      <c r="L567" s="372"/>
    </row>
    <row r="568" spans="1:12" x14ac:dyDescent="0.3">
      <c r="A568" s="280" t="s">
        <v>1767</v>
      </c>
      <c r="B568" s="280" t="s">
        <v>17</v>
      </c>
      <c r="C568" s="280" t="s">
        <v>1768</v>
      </c>
      <c r="D568" s="280" t="s">
        <v>1772</v>
      </c>
      <c r="E568" s="280" t="s">
        <v>1068</v>
      </c>
      <c r="F568" s="280" t="s">
        <v>663</v>
      </c>
      <c r="G568" s="280" t="s">
        <v>663</v>
      </c>
      <c r="H568" s="280" t="s">
        <v>866</v>
      </c>
      <c r="I568" s="280" t="s">
        <v>1090</v>
      </c>
      <c r="J568" s="280">
        <v>0.19417499999999999</v>
      </c>
      <c r="K568" s="372"/>
      <c r="L568" s="372"/>
    </row>
    <row r="569" spans="1:12" x14ac:dyDescent="0.3">
      <c r="A569" s="281" t="s">
        <v>1767</v>
      </c>
      <c r="B569" s="281" t="s">
        <v>17</v>
      </c>
      <c r="C569" s="281" t="s">
        <v>1768</v>
      </c>
      <c r="D569" s="281" t="s">
        <v>1772</v>
      </c>
      <c r="E569" s="281" t="s">
        <v>985</v>
      </c>
      <c r="F569" s="281" t="s">
        <v>663</v>
      </c>
      <c r="G569" s="281" t="s">
        <v>663</v>
      </c>
      <c r="H569" s="281" t="s">
        <v>866</v>
      </c>
      <c r="I569" s="281" t="s">
        <v>1090</v>
      </c>
      <c r="J569" s="281">
        <v>1.0454314689999999</v>
      </c>
      <c r="K569" s="372"/>
      <c r="L569" s="372"/>
    </row>
    <row r="570" spans="1:12" x14ac:dyDescent="0.3">
      <c r="A570" s="280" t="s">
        <v>1767</v>
      </c>
      <c r="B570" s="280" t="s">
        <v>17</v>
      </c>
      <c r="C570" s="280" t="s">
        <v>1768</v>
      </c>
      <c r="D570" s="280" t="s">
        <v>1772</v>
      </c>
      <c r="E570" s="280" t="s">
        <v>987</v>
      </c>
      <c r="F570" s="280" t="s">
        <v>663</v>
      </c>
      <c r="G570" s="280" t="s">
        <v>663</v>
      </c>
      <c r="H570" s="280" t="s">
        <v>866</v>
      </c>
      <c r="I570" s="280" t="s">
        <v>1090</v>
      </c>
      <c r="J570" s="280">
        <v>0</v>
      </c>
      <c r="K570" s="372"/>
      <c r="L570" s="372"/>
    </row>
    <row r="571" spans="1:12" x14ac:dyDescent="0.3">
      <c r="A571" s="281" t="s">
        <v>1767</v>
      </c>
      <c r="B571" s="281" t="s">
        <v>17</v>
      </c>
      <c r="C571" s="281" t="s">
        <v>1768</v>
      </c>
      <c r="D571" s="281" t="s">
        <v>1772</v>
      </c>
      <c r="E571" s="281" t="s">
        <v>910</v>
      </c>
      <c r="F571" s="281" t="s">
        <v>663</v>
      </c>
      <c r="G571" s="281" t="s">
        <v>663</v>
      </c>
      <c r="H571" s="281" t="s">
        <v>866</v>
      </c>
      <c r="I571" s="281" t="s">
        <v>1090</v>
      </c>
      <c r="J571" s="281">
        <v>0</v>
      </c>
      <c r="K571" s="372"/>
      <c r="L571" s="372"/>
    </row>
    <row r="572" spans="1:12" x14ac:dyDescent="0.3">
      <c r="A572" s="280" t="s">
        <v>1767</v>
      </c>
      <c r="B572" s="280" t="s">
        <v>17</v>
      </c>
      <c r="C572" s="280" t="s">
        <v>1768</v>
      </c>
      <c r="D572" s="280" t="s">
        <v>1772</v>
      </c>
      <c r="E572" s="280" t="s">
        <v>991</v>
      </c>
      <c r="F572" s="280" t="s">
        <v>663</v>
      </c>
      <c r="G572" s="280" t="s">
        <v>663</v>
      </c>
      <c r="H572" s="280" t="s">
        <v>866</v>
      </c>
      <c r="I572" s="280" t="s">
        <v>1090</v>
      </c>
      <c r="J572" s="280">
        <v>0</v>
      </c>
      <c r="K572" s="372"/>
      <c r="L572" s="372"/>
    </row>
    <row r="573" spans="1:12" x14ac:dyDescent="0.3">
      <c r="A573" s="281" t="s">
        <v>1767</v>
      </c>
      <c r="B573" s="281" t="s">
        <v>17</v>
      </c>
      <c r="C573" s="281" t="s">
        <v>1768</v>
      </c>
      <c r="D573" s="281" t="s">
        <v>1772</v>
      </c>
      <c r="E573" s="281" t="s">
        <v>1141</v>
      </c>
      <c r="F573" s="281" t="s">
        <v>663</v>
      </c>
      <c r="G573" s="281" t="s">
        <v>663</v>
      </c>
      <c r="H573" s="281" t="s">
        <v>866</v>
      </c>
      <c r="I573" s="281" t="s">
        <v>1090</v>
      </c>
      <c r="J573" s="281">
        <v>0</v>
      </c>
      <c r="K573" s="372"/>
      <c r="L573" s="372"/>
    </row>
    <row r="574" spans="1:12" x14ac:dyDescent="0.3">
      <c r="A574" s="280" t="s">
        <v>1767</v>
      </c>
      <c r="B574" s="280" t="s">
        <v>17</v>
      </c>
      <c r="C574" s="280" t="s">
        <v>1768</v>
      </c>
      <c r="D574" s="280" t="s">
        <v>1772</v>
      </c>
      <c r="E574" s="280" t="s">
        <v>1142</v>
      </c>
      <c r="F574" s="280" t="s">
        <v>663</v>
      </c>
      <c r="G574" s="280" t="s">
        <v>663</v>
      </c>
      <c r="H574" s="280" t="s">
        <v>866</v>
      </c>
      <c r="I574" s="280" t="s">
        <v>1090</v>
      </c>
      <c r="J574" s="280">
        <v>0</v>
      </c>
      <c r="K574" s="372"/>
      <c r="L574" s="372"/>
    </row>
    <row r="575" spans="1:12" x14ac:dyDescent="0.3">
      <c r="A575" s="281" t="s">
        <v>1767</v>
      </c>
      <c r="B575" s="281" t="s">
        <v>17</v>
      </c>
      <c r="C575" s="281" t="s">
        <v>1768</v>
      </c>
      <c r="D575" s="281" t="s">
        <v>1772</v>
      </c>
      <c r="E575" s="281" t="s">
        <v>993</v>
      </c>
      <c r="F575" s="281" t="s">
        <v>663</v>
      </c>
      <c r="G575" s="281" t="s">
        <v>663</v>
      </c>
      <c r="H575" s="281" t="s">
        <v>866</v>
      </c>
      <c r="I575" s="281" t="s">
        <v>1090</v>
      </c>
      <c r="J575" s="281">
        <v>0</v>
      </c>
      <c r="K575" s="372"/>
      <c r="L575" s="372"/>
    </row>
    <row r="576" spans="1:12" x14ac:dyDescent="0.3">
      <c r="A576" s="280" t="s">
        <v>1767</v>
      </c>
      <c r="B576" s="280" t="s">
        <v>17</v>
      </c>
      <c r="C576" s="280" t="s">
        <v>1768</v>
      </c>
      <c r="D576" s="280" t="s">
        <v>1772</v>
      </c>
      <c r="E576" s="280" t="s">
        <v>995</v>
      </c>
      <c r="F576" s="280" t="s">
        <v>663</v>
      </c>
      <c r="G576" s="280" t="s">
        <v>663</v>
      </c>
      <c r="H576" s="280" t="s">
        <v>866</v>
      </c>
      <c r="I576" s="280" t="s">
        <v>1090</v>
      </c>
      <c r="J576" s="280">
        <v>0</v>
      </c>
      <c r="K576" s="372"/>
      <c r="L576" s="372"/>
    </row>
    <row r="577" spans="1:12" x14ac:dyDescent="0.3">
      <c r="A577" s="281" t="s">
        <v>1767</v>
      </c>
      <c r="B577" s="281" t="s">
        <v>17</v>
      </c>
      <c r="C577" s="281" t="s">
        <v>1768</v>
      </c>
      <c r="D577" s="281" t="s">
        <v>1772</v>
      </c>
      <c r="E577" s="281" t="s">
        <v>997</v>
      </c>
      <c r="F577" s="281" t="s">
        <v>663</v>
      </c>
      <c r="G577" s="281" t="s">
        <v>663</v>
      </c>
      <c r="H577" s="281" t="s">
        <v>866</v>
      </c>
      <c r="I577" s="281" t="s">
        <v>1090</v>
      </c>
      <c r="J577" s="281">
        <v>2.5963514569999999</v>
      </c>
      <c r="K577" s="372"/>
      <c r="L577" s="372"/>
    </row>
    <row r="578" spans="1:12" x14ac:dyDescent="0.3">
      <c r="A578" s="280" t="s">
        <v>1767</v>
      </c>
      <c r="B578" s="280" t="s">
        <v>17</v>
      </c>
      <c r="C578" s="280" t="s">
        <v>1768</v>
      </c>
      <c r="D578" s="280" t="s">
        <v>1780</v>
      </c>
      <c r="E578" s="280" t="s">
        <v>1000</v>
      </c>
      <c r="F578" s="280" t="s">
        <v>664</v>
      </c>
      <c r="G578" s="280" t="s">
        <v>673</v>
      </c>
      <c r="H578" s="280" t="s">
        <v>673</v>
      </c>
      <c r="I578" s="280" t="s">
        <v>1090</v>
      </c>
      <c r="J578" s="280">
        <v>0</v>
      </c>
      <c r="K578" s="372"/>
      <c r="L578" s="372"/>
    </row>
    <row r="579" spans="1:12" x14ac:dyDescent="0.3">
      <c r="A579" s="281" t="s">
        <v>1767</v>
      </c>
      <c r="B579" s="281" t="s">
        <v>17</v>
      </c>
      <c r="C579" s="281" t="s">
        <v>1768</v>
      </c>
      <c r="D579" s="281" t="s">
        <v>1788</v>
      </c>
      <c r="E579" s="281" t="s">
        <v>1003</v>
      </c>
      <c r="F579" s="281" t="s">
        <v>664</v>
      </c>
      <c r="G579" s="281" t="s">
        <v>673</v>
      </c>
      <c r="H579" s="281" t="s">
        <v>673</v>
      </c>
      <c r="I579" s="281" t="s">
        <v>1090</v>
      </c>
      <c r="J579" s="281">
        <v>0</v>
      </c>
      <c r="K579" s="372"/>
      <c r="L579" s="372"/>
    </row>
    <row r="580" spans="1:12" x14ac:dyDescent="0.3">
      <c r="A580" s="280" t="s">
        <v>1767</v>
      </c>
      <c r="B580" s="280" t="s">
        <v>17</v>
      </c>
      <c r="C580" s="280" t="s">
        <v>1768</v>
      </c>
      <c r="D580" s="280" t="s">
        <v>1788</v>
      </c>
      <c r="E580" s="280" t="s">
        <v>1005</v>
      </c>
      <c r="F580" s="280" t="s">
        <v>664</v>
      </c>
      <c r="G580" s="280" t="s">
        <v>673</v>
      </c>
      <c r="H580" s="280" t="s">
        <v>673</v>
      </c>
      <c r="I580" s="280" t="s">
        <v>1090</v>
      </c>
      <c r="J580" s="280">
        <v>0</v>
      </c>
      <c r="K580" s="372"/>
      <c r="L580" s="372"/>
    </row>
    <row r="581" spans="1:12" x14ac:dyDescent="0.3">
      <c r="A581" s="281" t="s">
        <v>1767</v>
      </c>
      <c r="B581" s="281" t="s">
        <v>17</v>
      </c>
      <c r="C581" s="281" t="s">
        <v>1768</v>
      </c>
      <c r="D581" s="281" t="s">
        <v>1778</v>
      </c>
      <c r="E581" s="281" t="s">
        <v>1008</v>
      </c>
      <c r="F581" s="281" t="s">
        <v>663</v>
      </c>
      <c r="G581" s="281" t="s">
        <v>663</v>
      </c>
      <c r="H581" s="281" t="s">
        <v>866</v>
      </c>
      <c r="I581" s="281" t="s">
        <v>1090</v>
      </c>
      <c r="J581" s="281">
        <v>0</v>
      </c>
      <c r="K581" s="372"/>
      <c r="L581" s="372"/>
    </row>
    <row r="582" spans="1:12" x14ac:dyDescent="0.3">
      <c r="A582" s="280" t="s">
        <v>1767</v>
      </c>
      <c r="B582" s="280" t="s">
        <v>17</v>
      </c>
      <c r="C582" s="280" t="s">
        <v>1768</v>
      </c>
      <c r="D582" s="280" t="s">
        <v>1774</v>
      </c>
      <c r="E582" s="280" t="s">
        <v>1011</v>
      </c>
      <c r="F582" s="280" t="s">
        <v>663</v>
      </c>
      <c r="G582" s="280" t="s">
        <v>663</v>
      </c>
      <c r="H582" s="280" t="s">
        <v>866</v>
      </c>
      <c r="I582" s="280" t="s">
        <v>1090</v>
      </c>
      <c r="J582" s="280">
        <v>3.2922000000000002E-4</v>
      </c>
      <c r="K582" s="372"/>
      <c r="L582" s="372"/>
    </row>
    <row r="583" spans="1:12" x14ac:dyDescent="0.3">
      <c r="A583" s="281" t="s">
        <v>1767</v>
      </c>
      <c r="B583" s="281" t="s">
        <v>17</v>
      </c>
      <c r="C583" s="281" t="s">
        <v>1768</v>
      </c>
      <c r="D583" s="281" t="s">
        <v>1775</v>
      </c>
      <c r="E583" s="281" t="s">
        <v>1069</v>
      </c>
      <c r="F583" s="281" t="s">
        <v>663</v>
      </c>
      <c r="G583" s="281" t="s">
        <v>663</v>
      </c>
      <c r="H583" s="281" t="s">
        <v>866</v>
      </c>
      <c r="I583" s="281" t="s">
        <v>1090</v>
      </c>
      <c r="J583" s="281">
        <v>0.68147884700000005</v>
      </c>
      <c r="K583" s="372"/>
      <c r="L583" s="372"/>
    </row>
    <row r="584" spans="1:12" x14ac:dyDescent="0.3">
      <c r="A584" s="280" t="s">
        <v>1767</v>
      </c>
      <c r="B584" s="280" t="s">
        <v>17</v>
      </c>
      <c r="C584" s="280" t="s">
        <v>1768</v>
      </c>
      <c r="D584" s="280" t="s">
        <v>3011</v>
      </c>
      <c r="E584" s="280" t="s">
        <v>2930</v>
      </c>
      <c r="F584" s="280" t="s">
        <v>664</v>
      </c>
      <c r="G584" s="280" t="s">
        <v>673</v>
      </c>
      <c r="H584" s="280" t="s">
        <v>673</v>
      </c>
      <c r="I584" s="280" t="s">
        <v>1090</v>
      </c>
      <c r="J584" s="280">
        <v>0</v>
      </c>
      <c r="K584" s="372"/>
      <c r="L584" s="372"/>
    </row>
    <row r="585" spans="1:12" x14ac:dyDescent="0.3">
      <c r="A585" s="281" t="s">
        <v>1767</v>
      </c>
      <c r="B585" s="281" t="s">
        <v>17</v>
      </c>
      <c r="C585" s="281" t="s">
        <v>1768</v>
      </c>
      <c r="D585" s="281" t="s">
        <v>1781</v>
      </c>
      <c r="E585" s="281" t="s">
        <v>2931</v>
      </c>
      <c r="F585" s="281" t="s">
        <v>664</v>
      </c>
      <c r="G585" s="281" t="s">
        <v>673</v>
      </c>
      <c r="H585" s="281" t="s">
        <v>673</v>
      </c>
      <c r="I585" s="281" t="s">
        <v>1090</v>
      </c>
      <c r="J585" s="281">
        <v>0.21004637600000001</v>
      </c>
      <c r="K585" s="372"/>
      <c r="L585" s="372"/>
    </row>
    <row r="586" spans="1:12" x14ac:dyDescent="0.3">
      <c r="A586" s="281" t="s">
        <v>1767</v>
      </c>
      <c r="B586" s="281" t="s">
        <v>17</v>
      </c>
      <c r="C586" s="281" t="s">
        <v>1768</v>
      </c>
      <c r="D586" s="281" t="s">
        <v>3700</v>
      </c>
      <c r="E586" s="281" t="s">
        <v>3701</v>
      </c>
      <c r="F586" s="281" t="s">
        <v>664</v>
      </c>
      <c r="G586" s="281" t="s">
        <v>673</v>
      </c>
      <c r="H586" s="281" t="s">
        <v>673</v>
      </c>
      <c r="I586" s="281" t="s">
        <v>1090</v>
      </c>
      <c r="J586" s="281">
        <v>0.77981255020000007</v>
      </c>
      <c r="K586" s="372"/>
      <c r="L586" s="372"/>
    </row>
    <row r="587" spans="1:12" x14ac:dyDescent="0.3">
      <c r="A587" s="280" t="s">
        <v>1767</v>
      </c>
      <c r="B587" s="280" t="s">
        <v>23</v>
      </c>
      <c r="C587" s="280" t="s">
        <v>1768</v>
      </c>
      <c r="D587" s="280" t="s">
        <v>1769</v>
      </c>
      <c r="E587" s="280" t="s">
        <v>1062</v>
      </c>
      <c r="F587" s="280" t="s">
        <v>664</v>
      </c>
      <c r="G587" s="280" t="s">
        <v>673</v>
      </c>
      <c r="H587" s="280" t="s">
        <v>673</v>
      </c>
      <c r="I587" s="280" t="s">
        <v>1090</v>
      </c>
      <c r="J587" s="280">
        <v>1.5727455000000001E-2</v>
      </c>
      <c r="K587" s="379"/>
    </row>
    <row r="588" spans="1:12" x14ac:dyDescent="0.3">
      <c r="A588" s="281" t="s">
        <v>1767</v>
      </c>
      <c r="B588" s="281" t="s">
        <v>23</v>
      </c>
      <c r="C588" s="281" t="s">
        <v>1768</v>
      </c>
      <c r="D588" s="281" t="s">
        <v>1769</v>
      </c>
      <c r="E588" s="281" t="s">
        <v>910</v>
      </c>
      <c r="F588" s="281" t="s">
        <v>664</v>
      </c>
      <c r="G588" s="281" t="s">
        <v>673</v>
      </c>
      <c r="H588" s="281" t="s">
        <v>673</v>
      </c>
      <c r="I588" s="281" t="s">
        <v>1090</v>
      </c>
      <c r="J588" s="281">
        <v>0</v>
      </c>
      <c r="K588" s="379"/>
    </row>
    <row r="589" spans="1:12" x14ac:dyDescent="0.3">
      <c r="A589" s="280" t="s">
        <v>1767</v>
      </c>
      <c r="B589" s="280" t="s">
        <v>23</v>
      </c>
      <c r="C589" s="280" t="s">
        <v>1768</v>
      </c>
      <c r="D589" s="280" t="s">
        <v>1770</v>
      </c>
      <c r="E589" s="280" t="s">
        <v>1075</v>
      </c>
      <c r="F589" s="280" t="s">
        <v>664</v>
      </c>
      <c r="G589" s="280" t="s">
        <v>673</v>
      </c>
      <c r="H589" s="280" t="s">
        <v>673</v>
      </c>
      <c r="I589" s="280" t="s">
        <v>1090</v>
      </c>
      <c r="J589" s="280">
        <v>0</v>
      </c>
      <c r="K589" s="379"/>
    </row>
    <row r="590" spans="1:12" x14ac:dyDescent="0.3">
      <c r="A590" s="281" t="s">
        <v>1767</v>
      </c>
      <c r="B590" s="281" t="s">
        <v>23</v>
      </c>
      <c r="C590" s="281" t="s">
        <v>1768</v>
      </c>
      <c r="D590" s="281" t="s">
        <v>1770</v>
      </c>
      <c r="E590" s="281" t="s">
        <v>3016</v>
      </c>
      <c r="F590" s="281" t="s">
        <v>664</v>
      </c>
      <c r="G590" s="281" t="s">
        <v>673</v>
      </c>
      <c r="H590" s="281" t="s">
        <v>673</v>
      </c>
      <c r="I590" s="281" t="s">
        <v>1090</v>
      </c>
      <c r="J590" s="281">
        <v>1.0395417000000001E-2</v>
      </c>
      <c r="K590" s="379"/>
    </row>
    <row r="591" spans="1:12" x14ac:dyDescent="0.3">
      <c r="A591" s="280" t="s">
        <v>1767</v>
      </c>
      <c r="B591" s="280" t="s">
        <v>23</v>
      </c>
      <c r="C591" s="280" t="s">
        <v>1768</v>
      </c>
      <c r="D591" s="280" t="s">
        <v>1770</v>
      </c>
      <c r="E591" s="280" t="s">
        <v>1071</v>
      </c>
      <c r="F591" s="280" t="s">
        <v>664</v>
      </c>
      <c r="G591" s="280" t="s">
        <v>673</v>
      </c>
      <c r="H591" s="280" t="s">
        <v>673</v>
      </c>
      <c r="I591" s="280" t="s">
        <v>1090</v>
      </c>
      <c r="J591" s="280">
        <v>0</v>
      </c>
      <c r="K591" s="379"/>
    </row>
    <row r="592" spans="1:12" x14ac:dyDescent="0.3">
      <c r="A592" s="281" t="s">
        <v>1767</v>
      </c>
      <c r="B592" s="281" t="s">
        <v>23</v>
      </c>
      <c r="C592" s="281" t="s">
        <v>1768</v>
      </c>
      <c r="D592" s="281" t="s">
        <v>1770</v>
      </c>
      <c r="E592" s="281" t="s">
        <v>3019</v>
      </c>
      <c r="F592" s="281" t="s">
        <v>664</v>
      </c>
      <c r="G592" s="281" t="s">
        <v>673</v>
      </c>
      <c r="H592" s="281" t="s">
        <v>673</v>
      </c>
      <c r="I592" s="281" t="s">
        <v>1090</v>
      </c>
      <c r="J592" s="281">
        <v>0</v>
      </c>
      <c r="K592" s="379"/>
    </row>
    <row r="593" spans="1:11" x14ac:dyDescent="0.3">
      <c r="A593" s="280" t="s">
        <v>1767</v>
      </c>
      <c r="B593" s="280" t="s">
        <v>23</v>
      </c>
      <c r="C593" s="280" t="s">
        <v>1768</v>
      </c>
      <c r="D593" s="280" t="s">
        <v>1770</v>
      </c>
      <c r="E593" s="280" t="s">
        <v>3018</v>
      </c>
      <c r="F593" s="280" t="s">
        <v>664</v>
      </c>
      <c r="G593" s="280" t="s">
        <v>673</v>
      </c>
      <c r="H593" s="280" t="s">
        <v>673</v>
      </c>
      <c r="I593" s="280" t="s">
        <v>1090</v>
      </c>
      <c r="J593" s="280">
        <v>1.2950378E-2</v>
      </c>
      <c r="K593" s="379"/>
    </row>
    <row r="594" spans="1:11" x14ac:dyDescent="0.3">
      <c r="A594" s="281" t="s">
        <v>1767</v>
      </c>
      <c r="B594" s="281" t="s">
        <v>23</v>
      </c>
      <c r="C594" s="281" t="s">
        <v>1768</v>
      </c>
      <c r="D594" s="281" t="s">
        <v>1770</v>
      </c>
      <c r="E594" s="281" t="s">
        <v>2879</v>
      </c>
      <c r="F594" s="281" t="s">
        <v>664</v>
      </c>
      <c r="G594" s="281" t="s">
        <v>673</v>
      </c>
      <c r="H594" s="281" t="s">
        <v>673</v>
      </c>
      <c r="I594" s="281" t="s">
        <v>1090</v>
      </c>
      <c r="J594" s="281">
        <v>0</v>
      </c>
      <c r="K594" s="379"/>
    </row>
    <row r="595" spans="1:11" x14ac:dyDescent="0.3">
      <c r="A595" s="280" t="s">
        <v>1767</v>
      </c>
      <c r="B595" s="280" t="s">
        <v>23</v>
      </c>
      <c r="C595" s="280" t="s">
        <v>1768</v>
      </c>
      <c r="D595" s="280" t="s">
        <v>1770</v>
      </c>
      <c r="E595" s="280" t="s">
        <v>3017</v>
      </c>
      <c r="F595" s="280" t="s">
        <v>664</v>
      </c>
      <c r="G595" s="280" t="s">
        <v>673</v>
      </c>
      <c r="H595" s="280" t="s">
        <v>673</v>
      </c>
      <c r="I595" s="280" t="s">
        <v>1090</v>
      </c>
      <c r="J595" s="280">
        <v>0</v>
      </c>
      <c r="K595" s="379"/>
    </row>
    <row r="596" spans="1:11" x14ac:dyDescent="0.3">
      <c r="A596" s="281" t="s">
        <v>1767</v>
      </c>
      <c r="B596" s="281" t="s">
        <v>23</v>
      </c>
      <c r="C596" s="281" t="s">
        <v>1768</v>
      </c>
      <c r="D596" s="281" t="s">
        <v>1770</v>
      </c>
      <c r="E596" s="281" t="s">
        <v>1135</v>
      </c>
      <c r="F596" s="281" t="s">
        <v>664</v>
      </c>
      <c r="G596" s="281" t="s">
        <v>673</v>
      </c>
      <c r="H596" s="281" t="s">
        <v>673</v>
      </c>
      <c r="I596" s="281" t="s">
        <v>1090</v>
      </c>
      <c r="J596" s="281">
        <v>0</v>
      </c>
      <c r="K596" s="379"/>
    </row>
    <row r="597" spans="1:11" x14ac:dyDescent="0.3">
      <c r="A597" s="280" t="s">
        <v>1767</v>
      </c>
      <c r="B597" s="280" t="s">
        <v>23</v>
      </c>
      <c r="C597" s="280" t="s">
        <v>1768</v>
      </c>
      <c r="D597" s="280" t="s">
        <v>1770</v>
      </c>
      <c r="E597" s="280" t="s">
        <v>1074</v>
      </c>
      <c r="F597" s="280" t="s">
        <v>664</v>
      </c>
      <c r="G597" s="280" t="s">
        <v>673</v>
      </c>
      <c r="H597" s="280" t="s">
        <v>673</v>
      </c>
      <c r="I597" s="280" t="s">
        <v>1090</v>
      </c>
      <c r="J597" s="280">
        <v>3.0680820000000002E-3</v>
      </c>
      <c r="K597" s="379"/>
    </row>
    <row r="598" spans="1:11" x14ac:dyDescent="0.3">
      <c r="A598" s="281" t="s">
        <v>1767</v>
      </c>
      <c r="B598" s="281" t="s">
        <v>23</v>
      </c>
      <c r="C598" s="281" t="s">
        <v>1768</v>
      </c>
      <c r="D598" s="281" t="s">
        <v>1770</v>
      </c>
      <c r="E598" s="281" t="s">
        <v>1065</v>
      </c>
      <c r="F598" s="281" t="s">
        <v>664</v>
      </c>
      <c r="G598" s="281" t="s">
        <v>673</v>
      </c>
      <c r="H598" s="281" t="s">
        <v>673</v>
      </c>
      <c r="I598" s="281" t="s">
        <v>1090</v>
      </c>
      <c r="J598" s="281">
        <v>0</v>
      </c>
      <c r="K598" s="379"/>
    </row>
    <row r="599" spans="1:11" x14ac:dyDescent="0.3">
      <c r="A599" s="280" t="s">
        <v>1767</v>
      </c>
      <c r="B599" s="280" t="s">
        <v>23</v>
      </c>
      <c r="C599" s="280" t="s">
        <v>1768</v>
      </c>
      <c r="D599" s="280" t="s">
        <v>1770</v>
      </c>
      <c r="E599" s="280" t="s">
        <v>1076</v>
      </c>
      <c r="F599" s="280" t="s">
        <v>664</v>
      </c>
      <c r="G599" s="280" t="s">
        <v>673</v>
      </c>
      <c r="H599" s="280" t="s">
        <v>673</v>
      </c>
      <c r="I599" s="280" t="s">
        <v>1090</v>
      </c>
      <c r="J599" s="280">
        <v>0</v>
      </c>
      <c r="K599" s="379"/>
    </row>
    <row r="600" spans="1:11" x14ac:dyDescent="0.3">
      <c r="A600" s="281" t="s">
        <v>1767</v>
      </c>
      <c r="B600" s="281" t="s">
        <v>23</v>
      </c>
      <c r="C600" s="281" t="s">
        <v>1768</v>
      </c>
      <c r="D600" s="281" t="s">
        <v>1770</v>
      </c>
      <c r="E600" s="281" t="s">
        <v>1136</v>
      </c>
      <c r="F600" s="281" t="s">
        <v>664</v>
      </c>
      <c r="G600" s="281" t="s">
        <v>673</v>
      </c>
      <c r="H600" s="281" t="s">
        <v>673</v>
      </c>
      <c r="I600" s="281" t="s">
        <v>1090</v>
      </c>
      <c r="J600" s="281">
        <v>0</v>
      </c>
      <c r="K600" s="379"/>
    </row>
    <row r="601" spans="1:11" x14ac:dyDescent="0.3">
      <c r="A601" s="280" t="s">
        <v>1767</v>
      </c>
      <c r="B601" s="280" t="s">
        <v>23</v>
      </c>
      <c r="C601" s="280" t="s">
        <v>1768</v>
      </c>
      <c r="D601" s="280" t="s">
        <v>1770</v>
      </c>
      <c r="E601" s="280" t="s">
        <v>1077</v>
      </c>
      <c r="F601" s="280" t="s">
        <v>664</v>
      </c>
      <c r="G601" s="280" t="s">
        <v>673</v>
      </c>
      <c r="H601" s="280" t="s">
        <v>673</v>
      </c>
      <c r="I601" s="280" t="s">
        <v>1090</v>
      </c>
      <c r="J601" s="280">
        <v>0</v>
      </c>
      <c r="K601" s="379"/>
    </row>
    <row r="602" spans="1:11" x14ac:dyDescent="0.3">
      <c r="A602" s="281" t="s">
        <v>1767</v>
      </c>
      <c r="B602" s="281" t="s">
        <v>23</v>
      </c>
      <c r="C602" s="281" t="s">
        <v>1768</v>
      </c>
      <c r="D602" s="281" t="s">
        <v>1770</v>
      </c>
      <c r="E602" s="281" t="s">
        <v>952</v>
      </c>
      <c r="F602" s="281" t="s">
        <v>664</v>
      </c>
      <c r="G602" s="281" t="s">
        <v>673</v>
      </c>
      <c r="H602" s="281" t="s">
        <v>673</v>
      </c>
      <c r="I602" s="281" t="s">
        <v>1090</v>
      </c>
      <c r="J602" s="281">
        <v>0</v>
      </c>
      <c r="K602" s="379"/>
    </row>
    <row r="603" spans="1:11" x14ac:dyDescent="0.3">
      <c r="A603" s="280" t="s">
        <v>1767</v>
      </c>
      <c r="B603" s="280" t="s">
        <v>23</v>
      </c>
      <c r="C603" s="280" t="s">
        <v>1768</v>
      </c>
      <c r="D603" s="280" t="s">
        <v>1770</v>
      </c>
      <c r="E603" s="280" t="s">
        <v>1138</v>
      </c>
      <c r="F603" s="280" t="s">
        <v>664</v>
      </c>
      <c r="G603" s="280" t="s">
        <v>673</v>
      </c>
      <c r="H603" s="280" t="s">
        <v>673</v>
      </c>
      <c r="I603" s="280" t="s">
        <v>1090</v>
      </c>
      <c r="J603" s="280">
        <v>0</v>
      </c>
      <c r="K603" s="379"/>
    </row>
    <row r="604" spans="1:11" x14ac:dyDescent="0.3">
      <c r="A604" s="281" t="s">
        <v>1767</v>
      </c>
      <c r="B604" s="281" t="s">
        <v>23</v>
      </c>
      <c r="C604" s="281" t="s">
        <v>1768</v>
      </c>
      <c r="D604" s="281" t="s">
        <v>1770</v>
      </c>
      <c r="E604" s="281" t="s">
        <v>1771</v>
      </c>
      <c r="F604" s="281" t="s">
        <v>664</v>
      </c>
      <c r="G604" s="281" t="s">
        <v>673</v>
      </c>
      <c r="H604" s="281" t="s">
        <v>673</v>
      </c>
      <c r="I604" s="281" t="s">
        <v>1090</v>
      </c>
      <c r="J604" s="281">
        <v>3.9139700000000001E-3</v>
      </c>
      <c r="K604" s="379"/>
    </row>
    <row r="605" spans="1:11" x14ac:dyDescent="0.3">
      <c r="A605" s="280" t="s">
        <v>1767</v>
      </c>
      <c r="B605" s="280" t="s">
        <v>23</v>
      </c>
      <c r="C605" s="280" t="s">
        <v>1768</v>
      </c>
      <c r="D605" s="280" t="s">
        <v>1770</v>
      </c>
      <c r="E605" s="280" t="s">
        <v>2880</v>
      </c>
      <c r="F605" s="280" t="s">
        <v>664</v>
      </c>
      <c r="G605" s="280" t="s">
        <v>673</v>
      </c>
      <c r="H605" s="280" t="s">
        <v>673</v>
      </c>
      <c r="I605" s="280" t="s">
        <v>1090</v>
      </c>
      <c r="J605" s="280">
        <v>0</v>
      </c>
      <c r="K605" s="379"/>
    </row>
    <row r="606" spans="1:11" x14ac:dyDescent="0.3">
      <c r="A606" s="281" t="s">
        <v>1767</v>
      </c>
      <c r="B606" s="281" t="s">
        <v>23</v>
      </c>
      <c r="C606" s="281" t="s">
        <v>1768</v>
      </c>
      <c r="D606" s="281" t="s">
        <v>1770</v>
      </c>
      <c r="E606" s="281" t="s">
        <v>2881</v>
      </c>
      <c r="F606" s="281" t="s">
        <v>664</v>
      </c>
      <c r="G606" s="281" t="s">
        <v>673</v>
      </c>
      <c r="H606" s="281" t="s">
        <v>673</v>
      </c>
      <c r="I606" s="281" t="s">
        <v>1090</v>
      </c>
      <c r="J606" s="281">
        <v>0</v>
      </c>
      <c r="K606" s="379"/>
    </row>
    <row r="607" spans="1:11" x14ac:dyDescent="0.3">
      <c r="A607" s="280" t="s">
        <v>1767</v>
      </c>
      <c r="B607" s="280" t="s">
        <v>23</v>
      </c>
      <c r="C607" s="280" t="s">
        <v>1768</v>
      </c>
      <c r="D607" s="280" t="s">
        <v>1770</v>
      </c>
      <c r="E607" s="280" t="s">
        <v>910</v>
      </c>
      <c r="F607" s="280" t="s">
        <v>664</v>
      </c>
      <c r="G607" s="280" t="s">
        <v>673</v>
      </c>
      <c r="H607" s="280" t="s">
        <v>673</v>
      </c>
      <c r="I607" s="280" t="s">
        <v>1090</v>
      </c>
      <c r="J607" s="280">
        <v>6.0000000000000002E-6</v>
      </c>
      <c r="K607" s="379"/>
    </row>
    <row r="608" spans="1:11" x14ac:dyDescent="0.3">
      <c r="A608" s="281" t="s">
        <v>1767</v>
      </c>
      <c r="B608" s="281" t="s">
        <v>23</v>
      </c>
      <c r="C608" s="281" t="s">
        <v>1768</v>
      </c>
      <c r="D608" s="281" t="s">
        <v>1772</v>
      </c>
      <c r="E608" s="281" t="s">
        <v>3020</v>
      </c>
      <c r="F608" s="281" t="s">
        <v>664</v>
      </c>
      <c r="G608" s="281" t="s">
        <v>673</v>
      </c>
      <c r="H608" s="281" t="s">
        <v>673</v>
      </c>
      <c r="I608" s="281" t="s">
        <v>1090</v>
      </c>
      <c r="J608" s="281">
        <v>0</v>
      </c>
      <c r="K608" s="379"/>
    </row>
    <row r="609" spans="1:11" x14ac:dyDescent="0.3">
      <c r="A609" s="280" t="s">
        <v>1767</v>
      </c>
      <c r="B609" s="280" t="s">
        <v>23</v>
      </c>
      <c r="C609" s="280" t="s">
        <v>1768</v>
      </c>
      <c r="D609" s="280" t="s">
        <v>1772</v>
      </c>
      <c r="E609" s="280" t="s">
        <v>976</v>
      </c>
      <c r="F609" s="280" t="s">
        <v>663</v>
      </c>
      <c r="G609" s="280" t="s">
        <v>663</v>
      </c>
      <c r="H609" s="280" t="s">
        <v>3014</v>
      </c>
      <c r="I609" s="280" t="s">
        <v>1090</v>
      </c>
      <c r="J609" s="280">
        <v>0</v>
      </c>
      <c r="K609" s="379"/>
    </row>
    <row r="610" spans="1:11" x14ac:dyDescent="0.3">
      <c r="A610" s="281" t="s">
        <v>1767</v>
      </c>
      <c r="B610" s="281" t="s">
        <v>23</v>
      </c>
      <c r="C610" s="281" t="s">
        <v>1768</v>
      </c>
      <c r="D610" s="281" t="s">
        <v>1772</v>
      </c>
      <c r="E610" s="281" t="s">
        <v>1068</v>
      </c>
      <c r="F610" s="281" t="s">
        <v>663</v>
      </c>
      <c r="G610" s="281" t="s">
        <v>663</v>
      </c>
      <c r="H610" s="281" t="s">
        <v>3014</v>
      </c>
      <c r="I610" s="281" t="s">
        <v>1090</v>
      </c>
      <c r="J610" s="281">
        <v>0</v>
      </c>
      <c r="K610" s="379"/>
    </row>
    <row r="611" spans="1:11" x14ac:dyDescent="0.3">
      <c r="A611" s="280" t="s">
        <v>1767</v>
      </c>
      <c r="B611" s="280" t="s">
        <v>23</v>
      </c>
      <c r="C611" s="280" t="s">
        <v>1768</v>
      </c>
      <c r="D611" s="280" t="s">
        <v>1772</v>
      </c>
      <c r="E611" s="280" t="s">
        <v>985</v>
      </c>
      <c r="F611" s="280" t="s">
        <v>663</v>
      </c>
      <c r="G611" s="280" t="s">
        <v>663</v>
      </c>
      <c r="H611" s="280" t="s">
        <v>3014</v>
      </c>
      <c r="I611" s="280" t="s">
        <v>1090</v>
      </c>
      <c r="J611" s="280">
        <v>0</v>
      </c>
      <c r="K611" s="379"/>
    </row>
    <row r="612" spans="1:11" x14ac:dyDescent="0.3">
      <c r="A612" s="281" t="s">
        <v>1767</v>
      </c>
      <c r="B612" s="281" t="s">
        <v>23</v>
      </c>
      <c r="C612" s="281" t="s">
        <v>1768</v>
      </c>
      <c r="D612" s="281" t="s">
        <v>1772</v>
      </c>
      <c r="E612" s="281" t="s">
        <v>987</v>
      </c>
      <c r="F612" s="281" t="s">
        <v>663</v>
      </c>
      <c r="G612" s="281" t="s">
        <v>663</v>
      </c>
      <c r="H612" s="281" t="s">
        <v>3014</v>
      </c>
      <c r="I612" s="281" t="s">
        <v>1090</v>
      </c>
      <c r="J612" s="281">
        <v>0</v>
      </c>
      <c r="K612" s="379"/>
    </row>
    <row r="613" spans="1:11" x14ac:dyDescent="0.3">
      <c r="A613" s="280" t="s">
        <v>1767</v>
      </c>
      <c r="B613" s="280" t="s">
        <v>23</v>
      </c>
      <c r="C613" s="280" t="s">
        <v>1768</v>
      </c>
      <c r="D613" s="280" t="s">
        <v>1772</v>
      </c>
      <c r="E613" s="280" t="s">
        <v>910</v>
      </c>
      <c r="F613" s="280" t="s">
        <v>663</v>
      </c>
      <c r="G613" s="280" t="s">
        <v>663</v>
      </c>
      <c r="H613" s="280" t="s">
        <v>3014</v>
      </c>
      <c r="I613" s="280" t="s">
        <v>1090</v>
      </c>
      <c r="J613" s="280">
        <v>0</v>
      </c>
      <c r="K613" s="379"/>
    </row>
    <row r="614" spans="1:11" x14ac:dyDescent="0.3">
      <c r="A614" s="281" t="s">
        <v>1767</v>
      </c>
      <c r="B614" s="281" t="s">
        <v>23</v>
      </c>
      <c r="C614" s="281" t="s">
        <v>1768</v>
      </c>
      <c r="D614" s="281" t="s">
        <v>1772</v>
      </c>
      <c r="E614" s="281" t="s">
        <v>991</v>
      </c>
      <c r="F614" s="281" t="s">
        <v>663</v>
      </c>
      <c r="G614" s="281" t="s">
        <v>663</v>
      </c>
      <c r="H614" s="281" t="s">
        <v>3014</v>
      </c>
      <c r="I614" s="281" t="s">
        <v>1090</v>
      </c>
      <c r="J614" s="281">
        <v>0</v>
      </c>
      <c r="K614" s="379"/>
    </row>
    <row r="615" spans="1:11" x14ac:dyDescent="0.3">
      <c r="A615" s="280" t="s">
        <v>1767</v>
      </c>
      <c r="B615" s="280" t="s">
        <v>23</v>
      </c>
      <c r="C615" s="280" t="s">
        <v>1768</v>
      </c>
      <c r="D615" s="280" t="s">
        <v>1772</v>
      </c>
      <c r="E615" s="280" t="s">
        <v>1141</v>
      </c>
      <c r="F615" s="280" t="s">
        <v>663</v>
      </c>
      <c r="G615" s="280" t="s">
        <v>663</v>
      </c>
      <c r="H615" s="280" t="s">
        <v>3014</v>
      </c>
      <c r="I615" s="280" t="s">
        <v>1090</v>
      </c>
      <c r="J615" s="280">
        <v>0</v>
      </c>
      <c r="K615" s="379"/>
    </row>
    <row r="616" spans="1:11" x14ac:dyDescent="0.3">
      <c r="A616" s="281" t="s">
        <v>1767</v>
      </c>
      <c r="B616" s="281" t="s">
        <v>23</v>
      </c>
      <c r="C616" s="281" t="s">
        <v>1768</v>
      </c>
      <c r="D616" s="281" t="s">
        <v>1772</v>
      </c>
      <c r="E616" s="281" t="s">
        <v>1142</v>
      </c>
      <c r="F616" s="281" t="s">
        <v>663</v>
      </c>
      <c r="G616" s="281" t="s">
        <v>663</v>
      </c>
      <c r="H616" s="281" t="s">
        <v>3014</v>
      </c>
      <c r="I616" s="281" t="s">
        <v>1090</v>
      </c>
      <c r="J616" s="281">
        <v>0</v>
      </c>
      <c r="K616" s="379"/>
    </row>
    <row r="617" spans="1:11" x14ac:dyDescent="0.3">
      <c r="A617" s="280" t="s">
        <v>1767</v>
      </c>
      <c r="B617" s="280" t="s">
        <v>23</v>
      </c>
      <c r="C617" s="280" t="s">
        <v>1768</v>
      </c>
      <c r="D617" s="280" t="s">
        <v>1772</v>
      </c>
      <c r="E617" s="280" t="s">
        <v>993</v>
      </c>
      <c r="F617" s="280" t="s">
        <v>663</v>
      </c>
      <c r="G617" s="280" t="s">
        <v>663</v>
      </c>
      <c r="H617" s="280" t="s">
        <v>3014</v>
      </c>
      <c r="I617" s="280" t="s">
        <v>1090</v>
      </c>
      <c r="J617" s="280">
        <v>0</v>
      </c>
      <c r="K617" s="379"/>
    </row>
    <row r="618" spans="1:11" x14ac:dyDescent="0.3">
      <c r="A618" s="281" t="s">
        <v>1767</v>
      </c>
      <c r="B618" s="281" t="s">
        <v>23</v>
      </c>
      <c r="C618" s="281" t="s">
        <v>1768</v>
      </c>
      <c r="D618" s="281" t="s">
        <v>1772</v>
      </c>
      <c r="E618" s="281" t="s">
        <v>995</v>
      </c>
      <c r="F618" s="281" t="s">
        <v>663</v>
      </c>
      <c r="G618" s="281" t="s">
        <v>663</v>
      </c>
      <c r="H618" s="281" t="s">
        <v>3014</v>
      </c>
      <c r="I618" s="281" t="s">
        <v>1090</v>
      </c>
      <c r="J618" s="281">
        <v>0</v>
      </c>
      <c r="K618" s="379"/>
    </row>
    <row r="619" spans="1:11" x14ac:dyDescent="0.3">
      <c r="A619" s="280" t="s">
        <v>1767</v>
      </c>
      <c r="B619" s="280" t="s">
        <v>23</v>
      </c>
      <c r="C619" s="280" t="s">
        <v>1768</v>
      </c>
      <c r="D619" s="280" t="s">
        <v>1772</v>
      </c>
      <c r="E619" s="280" t="s">
        <v>997</v>
      </c>
      <c r="F619" s="280" t="s">
        <v>663</v>
      </c>
      <c r="G619" s="280" t="s">
        <v>663</v>
      </c>
      <c r="H619" s="280" t="s">
        <v>3014</v>
      </c>
      <c r="I619" s="280" t="s">
        <v>1090</v>
      </c>
      <c r="J619" s="280">
        <v>0</v>
      </c>
      <c r="K619" s="379"/>
    </row>
    <row r="620" spans="1:11" x14ac:dyDescent="0.3">
      <c r="A620" s="281" t="s">
        <v>1767</v>
      </c>
      <c r="B620" s="281" t="s">
        <v>23</v>
      </c>
      <c r="C620" s="281" t="s">
        <v>1768</v>
      </c>
      <c r="D620" s="281" t="s">
        <v>1780</v>
      </c>
      <c r="E620" s="281" t="s">
        <v>1000</v>
      </c>
      <c r="F620" s="281" t="s">
        <v>664</v>
      </c>
      <c r="G620" s="281" t="s">
        <v>673</v>
      </c>
      <c r="H620" s="281" t="s">
        <v>673</v>
      </c>
      <c r="I620" s="281" t="s">
        <v>1090</v>
      </c>
      <c r="J620" s="281">
        <v>0</v>
      </c>
      <c r="K620" s="379"/>
    </row>
    <row r="621" spans="1:11" x14ac:dyDescent="0.3">
      <c r="A621" s="280" t="s">
        <v>1767</v>
      </c>
      <c r="B621" s="280" t="s">
        <v>23</v>
      </c>
      <c r="C621" s="280" t="s">
        <v>1768</v>
      </c>
      <c r="D621" s="280" t="s">
        <v>1788</v>
      </c>
      <c r="E621" s="280" t="s">
        <v>1003</v>
      </c>
      <c r="F621" s="280" t="s">
        <v>664</v>
      </c>
      <c r="G621" s="280" t="s">
        <v>673</v>
      </c>
      <c r="H621" s="280" t="s">
        <v>673</v>
      </c>
      <c r="I621" s="280" t="s">
        <v>1090</v>
      </c>
      <c r="J621" s="280">
        <v>0</v>
      </c>
      <c r="K621" s="379"/>
    </row>
    <row r="622" spans="1:11" x14ac:dyDescent="0.3">
      <c r="A622" s="281" t="s">
        <v>1767</v>
      </c>
      <c r="B622" s="281" t="s">
        <v>23</v>
      </c>
      <c r="C622" s="281" t="s">
        <v>1768</v>
      </c>
      <c r="D622" s="281" t="s">
        <v>1788</v>
      </c>
      <c r="E622" s="281" t="s">
        <v>1005</v>
      </c>
      <c r="F622" s="281" t="s">
        <v>664</v>
      </c>
      <c r="G622" s="281" t="s">
        <v>673</v>
      </c>
      <c r="H622" s="281" t="s">
        <v>673</v>
      </c>
      <c r="I622" s="281" t="s">
        <v>1090</v>
      </c>
      <c r="J622" s="281">
        <v>0</v>
      </c>
      <c r="K622" s="379"/>
    </row>
    <row r="623" spans="1:11" x14ac:dyDescent="0.3">
      <c r="A623" s="280" t="s">
        <v>1767</v>
      </c>
      <c r="B623" s="280" t="s">
        <v>23</v>
      </c>
      <c r="C623" s="280" t="s">
        <v>1768</v>
      </c>
      <c r="D623" s="280" t="s">
        <v>1778</v>
      </c>
      <c r="E623" s="280" t="s">
        <v>1008</v>
      </c>
      <c r="F623" s="280" t="s">
        <v>663</v>
      </c>
      <c r="G623" s="280" t="s">
        <v>663</v>
      </c>
      <c r="H623" s="280" t="s">
        <v>3014</v>
      </c>
      <c r="I623" s="280" t="s">
        <v>1090</v>
      </c>
      <c r="J623" s="280">
        <v>0</v>
      </c>
      <c r="K623" s="379"/>
    </row>
    <row r="624" spans="1:11" x14ac:dyDescent="0.3">
      <c r="A624" s="281" t="s">
        <v>1767</v>
      </c>
      <c r="B624" s="281" t="s">
        <v>23</v>
      </c>
      <c r="C624" s="281" t="s">
        <v>1768</v>
      </c>
      <c r="D624" s="281" t="s">
        <v>1774</v>
      </c>
      <c r="E624" s="281" t="s">
        <v>1011</v>
      </c>
      <c r="F624" s="281" t="s">
        <v>663</v>
      </c>
      <c r="G624" s="281" t="s">
        <v>663</v>
      </c>
      <c r="H624" s="281" t="s">
        <v>3014</v>
      </c>
      <c r="I624" s="281" t="s">
        <v>1090</v>
      </c>
      <c r="J624" s="281">
        <v>0</v>
      </c>
      <c r="K624" s="379"/>
    </row>
    <row r="625" spans="1:12" x14ac:dyDescent="0.3">
      <c r="A625" s="280" t="s">
        <v>1767</v>
      </c>
      <c r="B625" s="280" t="s">
        <v>23</v>
      </c>
      <c r="C625" s="280" t="s">
        <v>1768</v>
      </c>
      <c r="D625" s="280" t="s">
        <v>1775</v>
      </c>
      <c r="E625" s="280" t="s">
        <v>1069</v>
      </c>
      <c r="F625" s="280" t="s">
        <v>663</v>
      </c>
      <c r="G625" s="280" t="s">
        <v>663</v>
      </c>
      <c r="H625" s="280" t="s">
        <v>3014</v>
      </c>
      <c r="I625" s="280" t="s">
        <v>1090</v>
      </c>
      <c r="J625" s="280">
        <v>0</v>
      </c>
      <c r="K625" s="379"/>
    </row>
    <row r="626" spans="1:12" x14ac:dyDescent="0.3">
      <c r="A626" s="281" t="s">
        <v>1767</v>
      </c>
      <c r="B626" s="281" t="s">
        <v>23</v>
      </c>
      <c r="C626" s="281" t="s">
        <v>1768</v>
      </c>
      <c r="D626" s="281" t="s">
        <v>3011</v>
      </c>
      <c r="E626" s="281" t="s">
        <v>2930</v>
      </c>
      <c r="F626" s="281" t="s">
        <v>664</v>
      </c>
      <c r="G626" s="281" t="s">
        <v>673</v>
      </c>
      <c r="H626" s="281" t="s">
        <v>673</v>
      </c>
      <c r="I626" s="281" t="s">
        <v>1090</v>
      </c>
      <c r="J626" s="281">
        <v>0</v>
      </c>
      <c r="K626" s="379"/>
    </row>
    <row r="627" spans="1:12" x14ac:dyDescent="0.3">
      <c r="A627" s="280" t="s">
        <v>1767</v>
      </c>
      <c r="B627" s="280" t="s">
        <v>23</v>
      </c>
      <c r="C627" s="280" t="s">
        <v>1768</v>
      </c>
      <c r="D627" s="280" t="s">
        <v>1781</v>
      </c>
      <c r="E627" s="280" t="s">
        <v>2931</v>
      </c>
      <c r="F627" s="280" t="s">
        <v>664</v>
      </c>
      <c r="G627" s="280" t="s">
        <v>673</v>
      </c>
      <c r="H627" s="280" t="s">
        <v>673</v>
      </c>
      <c r="I627" s="280" t="s">
        <v>1090</v>
      </c>
      <c r="J627" s="280">
        <v>0</v>
      </c>
      <c r="K627" s="379"/>
    </row>
    <row r="628" spans="1:12" x14ac:dyDescent="0.3">
      <c r="A628" s="280" t="s">
        <v>1767</v>
      </c>
      <c r="B628" s="280" t="s">
        <v>23</v>
      </c>
      <c r="C628" s="280" t="s">
        <v>1768</v>
      </c>
      <c r="D628" s="280" t="s">
        <v>3700</v>
      </c>
      <c r="E628" s="280" t="s">
        <v>3701</v>
      </c>
      <c r="F628" s="280" t="s">
        <v>664</v>
      </c>
      <c r="G628" s="280" t="s">
        <v>673</v>
      </c>
      <c r="H628" s="280" t="s">
        <v>673</v>
      </c>
      <c r="I628" s="280" t="s">
        <v>1090</v>
      </c>
      <c r="J628" s="280">
        <v>4.0209729E-2</v>
      </c>
      <c r="K628" s="372"/>
    </row>
    <row r="629" spans="1:12" x14ac:dyDescent="0.3">
      <c r="A629" s="281" t="s">
        <v>1767</v>
      </c>
      <c r="B629" s="281" t="s">
        <v>13</v>
      </c>
      <c r="C629" s="281" t="s">
        <v>1768</v>
      </c>
      <c r="D629" s="281" t="s">
        <v>1769</v>
      </c>
      <c r="E629" s="281" t="s">
        <v>1062</v>
      </c>
      <c r="F629" s="281" t="s">
        <v>664</v>
      </c>
      <c r="G629" s="281" t="s">
        <v>673</v>
      </c>
      <c r="H629" s="281" t="s">
        <v>673</v>
      </c>
      <c r="I629" s="281" t="s">
        <v>1090</v>
      </c>
      <c r="J629" s="281">
        <v>2.6635104250000001</v>
      </c>
      <c r="K629" s="372"/>
      <c r="L629" s="372"/>
    </row>
    <row r="630" spans="1:12" x14ac:dyDescent="0.3">
      <c r="A630" s="280" t="s">
        <v>1767</v>
      </c>
      <c r="B630" s="280" t="s">
        <v>13</v>
      </c>
      <c r="C630" s="280" t="s">
        <v>1768</v>
      </c>
      <c r="D630" s="280" t="s">
        <v>1769</v>
      </c>
      <c r="E630" s="280" t="s">
        <v>910</v>
      </c>
      <c r="F630" s="280" t="s">
        <v>664</v>
      </c>
      <c r="G630" s="280" t="s">
        <v>673</v>
      </c>
      <c r="H630" s="280" t="s">
        <v>673</v>
      </c>
      <c r="I630" s="280" t="s">
        <v>1090</v>
      </c>
      <c r="J630" s="280">
        <v>0</v>
      </c>
      <c r="K630" s="372"/>
      <c r="L630" s="372"/>
    </row>
    <row r="631" spans="1:12" x14ac:dyDescent="0.3">
      <c r="A631" s="281" t="s">
        <v>1767</v>
      </c>
      <c r="B631" s="281" t="s">
        <v>13</v>
      </c>
      <c r="C631" s="281" t="s">
        <v>1768</v>
      </c>
      <c r="D631" s="281" t="s">
        <v>1770</v>
      </c>
      <c r="E631" s="281" t="s">
        <v>1075</v>
      </c>
      <c r="F631" s="281" t="s">
        <v>664</v>
      </c>
      <c r="G631" s="281" t="s">
        <v>673</v>
      </c>
      <c r="H631" s="281" t="s">
        <v>673</v>
      </c>
      <c r="I631" s="281" t="s">
        <v>1090</v>
      </c>
      <c r="J631" s="281">
        <v>1.0595153070000001</v>
      </c>
      <c r="K631" s="372"/>
      <c r="L631" s="372"/>
    </row>
    <row r="632" spans="1:12" x14ac:dyDescent="0.3">
      <c r="A632" s="280" t="s">
        <v>1767</v>
      </c>
      <c r="B632" s="280" t="s">
        <v>13</v>
      </c>
      <c r="C632" s="280" t="s">
        <v>1768</v>
      </c>
      <c r="D632" s="280" t="s">
        <v>1770</v>
      </c>
      <c r="E632" s="280" t="s">
        <v>3016</v>
      </c>
      <c r="F632" s="280" t="s">
        <v>664</v>
      </c>
      <c r="G632" s="280" t="s">
        <v>673</v>
      </c>
      <c r="H632" s="280" t="s">
        <v>673</v>
      </c>
      <c r="I632" s="280" t="s">
        <v>1090</v>
      </c>
      <c r="J632" s="280">
        <v>0</v>
      </c>
      <c r="K632" s="372"/>
      <c r="L632" s="372"/>
    </row>
    <row r="633" spans="1:12" x14ac:dyDescent="0.3">
      <c r="A633" s="281" t="s">
        <v>1767</v>
      </c>
      <c r="B633" s="281" t="s">
        <v>13</v>
      </c>
      <c r="C633" s="281" t="s">
        <v>1768</v>
      </c>
      <c r="D633" s="281" t="s">
        <v>1770</v>
      </c>
      <c r="E633" s="281" t="s">
        <v>1071</v>
      </c>
      <c r="F633" s="281" t="s">
        <v>664</v>
      </c>
      <c r="G633" s="281" t="s">
        <v>673</v>
      </c>
      <c r="H633" s="281" t="s">
        <v>673</v>
      </c>
      <c r="I633" s="281" t="s">
        <v>1090</v>
      </c>
      <c r="J633" s="281">
        <v>0.31774411400000002</v>
      </c>
      <c r="K633" s="372"/>
      <c r="L633" s="372"/>
    </row>
    <row r="634" spans="1:12" x14ac:dyDescent="0.3">
      <c r="A634" s="280" t="s">
        <v>1767</v>
      </c>
      <c r="B634" s="280" t="s">
        <v>13</v>
      </c>
      <c r="C634" s="280" t="s">
        <v>1768</v>
      </c>
      <c r="D634" s="280" t="s">
        <v>1770</v>
      </c>
      <c r="E634" s="280" t="s">
        <v>3019</v>
      </c>
      <c r="F634" s="280" t="s">
        <v>664</v>
      </c>
      <c r="G634" s="280" t="s">
        <v>673</v>
      </c>
      <c r="H634" s="280" t="s">
        <v>673</v>
      </c>
      <c r="I634" s="280" t="s">
        <v>1090</v>
      </c>
      <c r="J634" s="280">
        <v>0.43358620199999998</v>
      </c>
      <c r="K634" s="372"/>
      <c r="L634" s="372"/>
    </row>
    <row r="635" spans="1:12" x14ac:dyDescent="0.3">
      <c r="A635" s="281" t="s">
        <v>1767</v>
      </c>
      <c r="B635" s="281" t="s">
        <v>13</v>
      </c>
      <c r="C635" s="281" t="s">
        <v>1768</v>
      </c>
      <c r="D635" s="281" t="s">
        <v>1770</v>
      </c>
      <c r="E635" s="281" t="s">
        <v>3018</v>
      </c>
      <c r="F635" s="281" t="s">
        <v>664</v>
      </c>
      <c r="G635" s="281" t="s">
        <v>673</v>
      </c>
      <c r="H635" s="281" t="s">
        <v>673</v>
      </c>
      <c r="I635" s="281" t="s">
        <v>1090</v>
      </c>
      <c r="J635" s="281">
        <v>0.18728813899999999</v>
      </c>
      <c r="K635" s="372"/>
      <c r="L635" s="372"/>
    </row>
    <row r="636" spans="1:12" x14ac:dyDescent="0.3">
      <c r="A636" s="280" t="s">
        <v>1767</v>
      </c>
      <c r="B636" s="280" t="s">
        <v>13</v>
      </c>
      <c r="C636" s="280" t="s">
        <v>1768</v>
      </c>
      <c r="D636" s="280" t="s">
        <v>1770</v>
      </c>
      <c r="E636" s="280" t="s">
        <v>2879</v>
      </c>
      <c r="F636" s="280" t="s">
        <v>664</v>
      </c>
      <c r="G636" s="280" t="s">
        <v>673</v>
      </c>
      <c r="H636" s="280" t="s">
        <v>673</v>
      </c>
      <c r="I636" s="280" t="s">
        <v>1090</v>
      </c>
      <c r="J636" s="280">
        <v>0.183803618</v>
      </c>
      <c r="K636" s="372"/>
      <c r="L636" s="372"/>
    </row>
    <row r="637" spans="1:12" x14ac:dyDescent="0.3">
      <c r="A637" s="281" t="s">
        <v>1767</v>
      </c>
      <c r="B637" s="281" t="s">
        <v>13</v>
      </c>
      <c r="C637" s="281" t="s">
        <v>1768</v>
      </c>
      <c r="D637" s="281" t="s">
        <v>1770</v>
      </c>
      <c r="E637" s="281" t="s">
        <v>3017</v>
      </c>
      <c r="F637" s="281" t="s">
        <v>664</v>
      </c>
      <c r="G637" s="281" t="s">
        <v>673</v>
      </c>
      <c r="H637" s="281" t="s">
        <v>673</v>
      </c>
      <c r="I637" s="281" t="s">
        <v>1090</v>
      </c>
      <c r="J637" s="281">
        <v>0.49477339599999998</v>
      </c>
      <c r="K637" s="372"/>
      <c r="L637" s="372"/>
    </row>
    <row r="638" spans="1:12" x14ac:dyDescent="0.3">
      <c r="A638" s="280" t="s">
        <v>1767</v>
      </c>
      <c r="B638" s="280" t="s">
        <v>13</v>
      </c>
      <c r="C638" s="280" t="s">
        <v>1768</v>
      </c>
      <c r="D638" s="280" t="s">
        <v>1770</v>
      </c>
      <c r="E638" s="280" t="s">
        <v>1135</v>
      </c>
      <c r="F638" s="280" t="s">
        <v>664</v>
      </c>
      <c r="G638" s="280" t="s">
        <v>673</v>
      </c>
      <c r="H638" s="280" t="s">
        <v>673</v>
      </c>
      <c r="I638" s="280" t="s">
        <v>1090</v>
      </c>
      <c r="J638" s="280">
        <v>0</v>
      </c>
      <c r="K638" s="372"/>
      <c r="L638" s="372"/>
    </row>
    <row r="639" spans="1:12" x14ac:dyDescent="0.3">
      <c r="A639" s="281" t="s">
        <v>1767</v>
      </c>
      <c r="B639" s="281" t="s">
        <v>13</v>
      </c>
      <c r="C639" s="281" t="s">
        <v>1768</v>
      </c>
      <c r="D639" s="281" t="s">
        <v>1770</v>
      </c>
      <c r="E639" s="281" t="s">
        <v>1074</v>
      </c>
      <c r="F639" s="281" t="s">
        <v>664</v>
      </c>
      <c r="G639" s="281" t="s">
        <v>673</v>
      </c>
      <c r="H639" s="281" t="s">
        <v>673</v>
      </c>
      <c r="I639" s="281" t="s">
        <v>1090</v>
      </c>
      <c r="J639" s="281">
        <v>0.22478617200000001</v>
      </c>
      <c r="K639" s="372"/>
      <c r="L639" s="372"/>
    </row>
    <row r="640" spans="1:12" x14ac:dyDescent="0.3">
      <c r="A640" s="280" t="s">
        <v>1767</v>
      </c>
      <c r="B640" s="280" t="s">
        <v>13</v>
      </c>
      <c r="C640" s="280" t="s">
        <v>1768</v>
      </c>
      <c r="D640" s="280" t="s">
        <v>1770</v>
      </c>
      <c r="E640" s="280" t="s">
        <v>1065</v>
      </c>
      <c r="F640" s="280" t="s">
        <v>664</v>
      </c>
      <c r="G640" s="280" t="s">
        <v>673</v>
      </c>
      <c r="H640" s="280" t="s">
        <v>673</v>
      </c>
      <c r="I640" s="280" t="s">
        <v>1090</v>
      </c>
      <c r="J640" s="280">
        <v>0</v>
      </c>
      <c r="K640" s="372"/>
      <c r="L640" s="372"/>
    </row>
    <row r="641" spans="1:12" x14ac:dyDescent="0.3">
      <c r="A641" s="281" t="s">
        <v>1767</v>
      </c>
      <c r="B641" s="281" t="s">
        <v>13</v>
      </c>
      <c r="C641" s="281" t="s">
        <v>1768</v>
      </c>
      <c r="D641" s="281" t="s">
        <v>1770</v>
      </c>
      <c r="E641" s="281" t="s">
        <v>1076</v>
      </c>
      <c r="F641" s="281" t="s">
        <v>664</v>
      </c>
      <c r="G641" s="281" t="s">
        <v>673</v>
      </c>
      <c r="H641" s="281" t="s">
        <v>673</v>
      </c>
      <c r="I641" s="281" t="s">
        <v>1090</v>
      </c>
      <c r="J641" s="281">
        <v>0</v>
      </c>
      <c r="K641" s="372"/>
      <c r="L641" s="372"/>
    </row>
    <row r="642" spans="1:12" x14ac:dyDescent="0.3">
      <c r="A642" s="280" t="s">
        <v>1767</v>
      </c>
      <c r="B642" s="280" t="s">
        <v>13</v>
      </c>
      <c r="C642" s="280" t="s">
        <v>1768</v>
      </c>
      <c r="D642" s="280" t="s">
        <v>1770</v>
      </c>
      <c r="E642" s="280" t="s">
        <v>1136</v>
      </c>
      <c r="F642" s="280" t="s">
        <v>664</v>
      </c>
      <c r="G642" s="280" t="s">
        <v>673</v>
      </c>
      <c r="H642" s="280" t="s">
        <v>673</v>
      </c>
      <c r="I642" s="280" t="s">
        <v>1090</v>
      </c>
      <c r="J642" s="280">
        <v>0</v>
      </c>
      <c r="K642" s="372"/>
      <c r="L642" s="372"/>
    </row>
    <row r="643" spans="1:12" x14ac:dyDescent="0.3">
      <c r="A643" s="281" t="s">
        <v>1767</v>
      </c>
      <c r="B643" s="281" t="s">
        <v>13</v>
      </c>
      <c r="C643" s="281" t="s">
        <v>1768</v>
      </c>
      <c r="D643" s="281" t="s">
        <v>1770</v>
      </c>
      <c r="E643" s="281" t="s">
        <v>1077</v>
      </c>
      <c r="F643" s="281" t="s">
        <v>664</v>
      </c>
      <c r="G643" s="281" t="s">
        <v>673</v>
      </c>
      <c r="H643" s="281" t="s">
        <v>673</v>
      </c>
      <c r="I643" s="281" t="s">
        <v>1090</v>
      </c>
      <c r="J643" s="281">
        <v>0</v>
      </c>
      <c r="K643" s="372"/>
      <c r="L643" s="372"/>
    </row>
    <row r="644" spans="1:12" x14ac:dyDescent="0.3">
      <c r="A644" s="280" t="s">
        <v>1767</v>
      </c>
      <c r="B644" s="280" t="s">
        <v>13</v>
      </c>
      <c r="C644" s="280" t="s">
        <v>1768</v>
      </c>
      <c r="D644" s="280" t="s">
        <v>1770</v>
      </c>
      <c r="E644" s="280" t="s">
        <v>952</v>
      </c>
      <c r="F644" s="280" t="s">
        <v>664</v>
      </c>
      <c r="G644" s="280" t="s">
        <v>673</v>
      </c>
      <c r="H644" s="280" t="s">
        <v>673</v>
      </c>
      <c r="I644" s="280" t="s">
        <v>1090</v>
      </c>
      <c r="J644" s="280">
        <v>0.51737851800000001</v>
      </c>
      <c r="K644" s="372"/>
      <c r="L644" s="372"/>
    </row>
    <row r="645" spans="1:12" x14ac:dyDescent="0.3">
      <c r="A645" s="281" t="s">
        <v>1767</v>
      </c>
      <c r="B645" s="281" t="s">
        <v>13</v>
      </c>
      <c r="C645" s="281" t="s">
        <v>1768</v>
      </c>
      <c r="D645" s="281" t="s">
        <v>1770</v>
      </c>
      <c r="E645" s="281" t="s">
        <v>1138</v>
      </c>
      <c r="F645" s="281" t="s">
        <v>664</v>
      </c>
      <c r="G645" s="281" t="s">
        <v>673</v>
      </c>
      <c r="H645" s="281" t="s">
        <v>673</v>
      </c>
      <c r="I645" s="281" t="s">
        <v>1090</v>
      </c>
      <c r="J645" s="281">
        <v>0</v>
      </c>
      <c r="K645" s="372"/>
      <c r="L645" s="372"/>
    </row>
    <row r="646" spans="1:12" x14ac:dyDescent="0.3">
      <c r="A646" s="280" t="s">
        <v>1767</v>
      </c>
      <c r="B646" s="280" t="s">
        <v>13</v>
      </c>
      <c r="C646" s="280" t="s">
        <v>1768</v>
      </c>
      <c r="D646" s="280" t="s">
        <v>1770</v>
      </c>
      <c r="E646" s="280" t="s">
        <v>1771</v>
      </c>
      <c r="F646" s="280" t="s">
        <v>664</v>
      </c>
      <c r="G646" s="280" t="s">
        <v>673</v>
      </c>
      <c r="H646" s="280" t="s">
        <v>673</v>
      </c>
      <c r="I646" s="280" t="s">
        <v>1090</v>
      </c>
      <c r="J646" s="280">
        <v>1.2E-5</v>
      </c>
      <c r="K646" s="372"/>
      <c r="L646" s="372"/>
    </row>
    <row r="647" spans="1:12" x14ac:dyDescent="0.3">
      <c r="A647" s="281" t="s">
        <v>1767</v>
      </c>
      <c r="B647" s="281" t="s">
        <v>13</v>
      </c>
      <c r="C647" s="281" t="s">
        <v>1768</v>
      </c>
      <c r="D647" s="281" t="s">
        <v>1770</v>
      </c>
      <c r="E647" s="281" t="s">
        <v>2880</v>
      </c>
      <c r="F647" s="281" t="s">
        <v>664</v>
      </c>
      <c r="G647" s="281" t="s">
        <v>673</v>
      </c>
      <c r="H647" s="281" t="s">
        <v>673</v>
      </c>
      <c r="I647" s="281" t="s">
        <v>1090</v>
      </c>
      <c r="J647" s="281">
        <v>0.15135443200000001</v>
      </c>
      <c r="K647" s="372"/>
      <c r="L647" s="372"/>
    </row>
    <row r="648" spans="1:12" x14ac:dyDescent="0.3">
      <c r="A648" s="280" t="s">
        <v>1767</v>
      </c>
      <c r="B648" s="280" t="s">
        <v>13</v>
      </c>
      <c r="C648" s="280" t="s">
        <v>1768</v>
      </c>
      <c r="D648" s="280" t="s">
        <v>1770</v>
      </c>
      <c r="E648" s="280" t="s">
        <v>2881</v>
      </c>
      <c r="F648" s="280" t="s">
        <v>664</v>
      </c>
      <c r="G648" s="280" t="s">
        <v>673</v>
      </c>
      <c r="H648" s="280" t="s">
        <v>673</v>
      </c>
      <c r="I648" s="280" t="s">
        <v>1090</v>
      </c>
      <c r="J648" s="280">
        <v>0</v>
      </c>
      <c r="K648" s="372"/>
      <c r="L648" s="372"/>
    </row>
    <row r="649" spans="1:12" x14ac:dyDescent="0.3">
      <c r="A649" s="281" t="s">
        <v>1767</v>
      </c>
      <c r="B649" s="281" t="s">
        <v>13</v>
      </c>
      <c r="C649" s="281" t="s">
        <v>1768</v>
      </c>
      <c r="D649" s="281" t="s">
        <v>1770</v>
      </c>
      <c r="E649" s="281" t="s">
        <v>910</v>
      </c>
      <c r="F649" s="281" t="s">
        <v>664</v>
      </c>
      <c r="G649" s="281" t="s">
        <v>673</v>
      </c>
      <c r="H649" s="281" t="s">
        <v>673</v>
      </c>
      <c r="I649" s="281" t="s">
        <v>1090</v>
      </c>
      <c r="J649" s="281">
        <v>0</v>
      </c>
      <c r="K649" s="372"/>
      <c r="L649" s="372"/>
    </row>
    <row r="650" spans="1:12" x14ac:dyDescent="0.3">
      <c r="A650" s="280" t="s">
        <v>1767</v>
      </c>
      <c r="B650" s="280" t="s">
        <v>13</v>
      </c>
      <c r="C650" s="280" t="s">
        <v>1768</v>
      </c>
      <c r="D650" s="280" t="s">
        <v>1772</v>
      </c>
      <c r="E650" s="280" t="s">
        <v>3020</v>
      </c>
      <c r="F650" s="280" t="s">
        <v>664</v>
      </c>
      <c r="G650" s="280" t="s">
        <v>673</v>
      </c>
      <c r="H650" s="280" t="s">
        <v>673</v>
      </c>
      <c r="I650" s="280" t="s">
        <v>1090</v>
      </c>
      <c r="J650" s="280">
        <v>-5.1479208239999998</v>
      </c>
      <c r="K650" s="372"/>
      <c r="L650" s="372"/>
    </row>
    <row r="651" spans="1:12" x14ac:dyDescent="0.3">
      <c r="A651" s="281" t="s">
        <v>1767</v>
      </c>
      <c r="B651" s="281" t="s">
        <v>13</v>
      </c>
      <c r="C651" s="281" t="s">
        <v>1768</v>
      </c>
      <c r="D651" s="281" t="s">
        <v>1772</v>
      </c>
      <c r="E651" s="281" t="s">
        <v>976</v>
      </c>
      <c r="F651" s="281" t="s">
        <v>663</v>
      </c>
      <c r="G651" s="281" t="s">
        <v>663</v>
      </c>
      <c r="H651" s="281" t="s">
        <v>3706</v>
      </c>
      <c r="I651" s="281" t="s">
        <v>1090</v>
      </c>
      <c r="J651" s="281">
        <v>2.528087524</v>
      </c>
      <c r="K651" s="372"/>
      <c r="L651" s="372"/>
    </row>
    <row r="652" spans="1:12" x14ac:dyDescent="0.3">
      <c r="A652" s="280" t="s">
        <v>1767</v>
      </c>
      <c r="B652" s="280" t="s">
        <v>13</v>
      </c>
      <c r="C652" s="280" t="s">
        <v>1768</v>
      </c>
      <c r="D652" s="280" t="s">
        <v>1772</v>
      </c>
      <c r="E652" s="280" t="s">
        <v>1068</v>
      </c>
      <c r="F652" s="280" t="s">
        <v>663</v>
      </c>
      <c r="G652" s="280" t="s">
        <v>663</v>
      </c>
      <c r="H652" s="280" t="s">
        <v>3706</v>
      </c>
      <c r="I652" s="280" t="s">
        <v>1090</v>
      </c>
      <c r="J652" s="280">
        <v>0.30880000000000002</v>
      </c>
      <c r="K652" s="372"/>
      <c r="L652" s="372"/>
    </row>
    <row r="653" spans="1:12" x14ac:dyDescent="0.3">
      <c r="A653" s="281" t="s">
        <v>1767</v>
      </c>
      <c r="B653" s="281" t="s">
        <v>13</v>
      </c>
      <c r="C653" s="281" t="s">
        <v>1768</v>
      </c>
      <c r="D653" s="281" t="s">
        <v>1772</v>
      </c>
      <c r="E653" s="281" t="s">
        <v>985</v>
      </c>
      <c r="F653" s="281" t="s">
        <v>663</v>
      </c>
      <c r="G653" s="281" t="s">
        <v>663</v>
      </c>
      <c r="H653" s="281" t="s">
        <v>3706</v>
      </c>
      <c r="I653" s="281" t="s">
        <v>1090</v>
      </c>
      <c r="J653" s="281">
        <v>0</v>
      </c>
      <c r="K653" s="372"/>
      <c r="L653" s="372"/>
    </row>
    <row r="654" spans="1:12" x14ac:dyDescent="0.3">
      <c r="A654" s="280" t="s">
        <v>1767</v>
      </c>
      <c r="B654" s="280" t="s">
        <v>13</v>
      </c>
      <c r="C654" s="280" t="s">
        <v>1768</v>
      </c>
      <c r="D654" s="280" t="s">
        <v>1772</v>
      </c>
      <c r="E654" s="280" t="s">
        <v>987</v>
      </c>
      <c r="F654" s="280" t="s">
        <v>663</v>
      </c>
      <c r="G654" s="280" t="s">
        <v>663</v>
      </c>
      <c r="H654" s="280" t="s">
        <v>3706</v>
      </c>
      <c r="I654" s="280" t="s">
        <v>1090</v>
      </c>
      <c r="J654" s="280">
        <v>0</v>
      </c>
      <c r="K654" s="372"/>
      <c r="L654" s="372"/>
    </row>
    <row r="655" spans="1:12" x14ac:dyDescent="0.3">
      <c r="A655" s="281" t="s">
        <v>1767</v>
      </c>
      <c r="B655" s="281" t="s">
        <v>13</v>
      </c>
      <c r="C655" s="281" t="s">
        <v>1768</v>
      </c>
      <c r="D655" s="281" t="s">
        <v>1772</v>
      </c>
      <c r="E655" s="281" t="s">
        <v>910</v>
      </c>
      <c r="F655" s="281" t="s">
        <v>663</v>
      </c>
      <c r="G655" s="281" t="s">
        <v>663</v>
      </c>
      <c r="H655" s="281" t="s">
        <v>3706</v>
      </c>
      <c r="I655" s="281" t="s">
        <v>1090</v>
      </c>
      <c r="J655" s="281">
        <v>0</v>
      </c>
      <c r="K655" s="372"/>
      <c r="L655" s="372"/>
    </row>
    <row r="656" spans="1:12" x14ac:dyDescent="0.3">
      <c r="A656" s="280" t="s">
        <v>1767</v>
      </c>
      <c r="B656" s="280" t="s">
        <v>13</v>
      </c>
      <c r="C656" s="280" t="s">
        <v>1768</v>
      </c>
      <c r="D656" s="280" t="s">
        <v>1772</v>
      </c>
      <c r="E656" s="280" t="s">
        <v>991</v>
      </c>
      <c r="F656" s="280" t="s">
        <v>663</v>
      </c>
      <c r="G656" s="280" t="s">
        <v>663</v>
      </c>
      <c r="H656" s="280" t="s">
        <v>3706</v>
      </c>
      <c r="I656" s="280" t="s">
        <v>1090</v>
      </c>
      <c r="J656" s="280">
        <v>0</v>
      </c>
      <c r="K656" s="372"/>
      <c r="L656" s="372"/>
    </row>
    <row r="657" spans="1:12" x14ac:dyDescent="0.3">
      <c r="A657" s="281" t="s">
        <v>1767</v>
      </c>
      <c r="B657" s="281" t="s">
        <v>13</v>
      </c>
      <c r="C657" s="281" t="s">
        <v>1768</v>
      </c>
      <c r="D657" s="281" t="s">
        <v>1772</v>
      </c>
      <c r="E657" s="281" t="s">
        <v>1141</v>
      </c>
      <c r="F657" s="281" t="s">
        <v>663</v>
      </c>
      <c r="G657" s="281" t="s">
        <v>663</v>
      </c>
      <c r="H657" s="281" t="s">
        <v>3706</v>
      </c>
      <c r="I657" s="281" t="s">
        <v>1090</v>
      </c>
      <c r="J657" s="281">
        <v>0</v>
      </c>
      <c r="K657" s="372"/>
      <c r="L657" s="372"/>
    </row>
    <row r="658" spans="1:12" x14ac:dyDescent="0.3">
      <c r="A658" s="280" t="s">
        <v>1767</v>
      </c>
      <c r="B658" s="280" t="s">
        <v>13</v>
      </c>
      <c r="C658" s="280" t="s">
        <v>1768</v>
      </c>
      <c r="D658" s="280" t="s">
        <v>1772</v>
      </c>
      <c r="E658" s="280" t="s">
        <v>1142</v>
      </c>
      <c r="F658" s="280" t="s">
        <v>663</v>
      </c>
      <c r="G658" s="280" t="s">
        <v>663</v>
      </c>
      <c r="H658" s="280" t="s">
        <v>3706</v>
      </c>
      <c r="I658" s="280" t="s">
        <v>1090</v>
      </c>
      <c r="J658" s="280">
        <v>0</v>
      </c>
      <c r="K658" s="372"/>
      <c r="L658" s="372"/>
    </row>
    <row r="659" spans="1:12" x14ac:dyDescent="0.3">
      <c r="A659" s="281" t="s">
        <v>1767</v>
      </c>
      <c r="B659" s="281" t="s">
        <v>13</v>
      </c>
      <c r="C659" s="281" t="s">
        <v>1768</v>
      </c>
      <c r="D659" s="281" t="s">
        <v>1772</v>
      </c>
      <c r="E659" s="281" t="s">
        <v>993</v>
      </c>
      <c r="F659" s="281" t="s">
        <v>663</v>
      </c>
      <c r="G659" s="281" t="s">
        <v>663</v>
      </c>
      <c r="H659" s="281" t="s">
        <v>3706</v>
      </c>
      <c r="I659" s="281" t="s">
        <v>1090</v>
      </c>
      <c r="J659" s="281">
        <v>0</v>
      </c>
      <c r="K659" s="372"/>
      <c r="L659" s="372"/>
    </row>
    <row r="660" spans="1:12" x14ac:dyDescent="0.3">
      <c r="A660" s="280" t="s">
        <v>1767</v>
      </c>
      <c r="B660" s="280" t="s">
        <v>13</v>
      </c>
      <c r="C660" s="280" t="s">
        <v>1768</v>
      </c>
      <c r="D660" s="280" t="s">
        <v>1772</v>
      </c>
      <c r="E660" s="280" t="s">
        <v>995</v>
      </c>
      <c r="F660" s="280" t="s">
        <v>663</v>
      </c>
      <c r="G660" s="280" t="s">
        <v>663</v>
      </c>
      <c r="H660" s="280" t="s">
        <v>3706</v>
      </c>
      <c r="I660" s="280" t="s">
        <v>1090</v>
      </c>
      <c r="J660" s="280">
        <v>0</v>
      </c>
      <c r="K660" s="372"/>
      <c r="L660" s="372"/>
    </row>
    <row r="661" spans="1:12" x14ac:dyDescent="0.3">
      <c r="A661" s="281" t="s">
        <v>1767</v>
      </c>
      <c r="B661" s="281" t="s">
        <v>13</v>
      </c>
      <c r="C661" s="281" t="s">
        <v>1768</v>
      </c>
      <c r="D661" s="281" t="s">
        <v>1772</v>
      </c>
      <c r="E661" s="281" t="s">
        <v>997</v>
      </c>
      <c r="F661" s="281" t="s">
        <v>663</v>
      </c>
      <c r="G661" s="281" t="s">
        <v>663</v>
      </c>
      <c r="H661" s="281" t="s">
        <v>3706</v>
      </c>
      <c r="I661" s="281" t="s">
        <v>1090</v>
      </c>
      <c r="J661" s="281">
        <v>1.358929794</v>
      </c>
      <c r="K661" s="372"/>
      <c r="L661" s="372"/>
    </row>
    <row r="662" spans="1:12" x14ac:dyDescent="0.3">
      <c r="A662" s="280" t="s">
        <v>1767</v>
      </c>
      <c r="B662" s="280" t="s">
        <v>13</v>
      </c>
      <c r="C662" s="280" t="s">
        <v>1768</v>
      </c>
      <c r="D662" s="280" t="s">
        <v>1780</v>
      </c>
      <c r="E662" s="280" t="s">
        <v>1000</v>
      </c>
      <c r="F662" s="280" t="s">
        <v>664</v>
      </c>
      <c r="G662" s="280" t="s">
        <v>673</v>
      </c>
      <c r="H662" s="280" t="s">
        <v>673</v>
      </c>
      <c r="I662" s="280" t="s">
        <v>1090</v>
      </c>
      <c r="J662" s="280">
        <v>0</v>
      </c>
      <c r="K662" s="372"/>
      <c r="L662" s="372"/>
    </row>
    <row r="663" spans="1:12" x14ac:dyDescent="0.3">
      <c r="A663" s="281" t="s">
        <v>1767</v>
      </c>
      <c r="B663" s="281" t="s">
        <v>13</v>
      </c>
      <c r="C663" s="281" t="s">
        <v>1768</v>
      </c>
      <c r="D663" s="281" t="s">
        <v>1788</v>
      </c>
      <c r="E663" s="281" t="s">
        <v>1003</v>
      </c>
      <c r="F663" s="281" t="s">
        <v>664</v>
      </c>
      <c r="G663" s="281" t="s">
        <v>673</v>
      </c>
      <c r="H663" s="281" t="s">
        <v>673</v>
      </c>
      <c r="I663" s="281" t="s">
        <v>1090</v>
      </c>
      <c r="J663" s="281">
        <v>0</v>
      </c>
      <c r="K663" s="372"/>
      <c r="L663" s="372"/>
    </row>
    <row r="664" spans="1:12" x14ac:dyDescent="0.3">
      <c r="A664" s="280" t="s">
        <v>1767</v>
      </c>
      <c r="B664" s="280" t="s">
        <v>13</v>
      </c>
      <c r="C664" s="280" t="s">
        <v>1768</v>
      </c>
      <c r="D664" s="280" t="s">
        <v>1788</v>
      </c>
      <c r="E664" s="280" t="s">
        <v>1005</v>
      </c>
      <c r="F664" s="280" t="s">
        <v>664</v>
      </c>
      <c r="G664" s="280" t="s">
        <v>673</v>
      </c>
      <c r="H664" s="280" t="s">
        <v>673</v>
      </c>
      <c r="I664" s="280" t="s">
        <v>1090</v>
      </c>
      <c r="J664" s="280">
        <v>0</v>
      </c>
      <c r="K664" s="372"/>
      <c r="L664" s="372"/>
    </row>
    <row r="665" spans="1:12" x14ac:dyDescent="0.3">
      <c r="A665" s="281" t="s">
        <v>1767</v>
      </c>
      <c r="B665" s="281" t="s">
        <v>13</v>
      </c>
      <c r="C665" s="281" t="s">
        <v>1768</v>
      </c>
      <c r="D665" s="281" t="s">
        <v>1778</v>
      </c>
      <c r="E665" s="281" t="s">
        <v>1008</v>
      </c>
      <c r="F665" s="281" t="s">
        <v>663</v>
      </c>
      <c r="G665" s="281" t="s">
        <v>663</v>
      </c>
      <c r="H665" s="281" t="s">
        <v>3706</v>
      </c>
      <c r="I665" s="281" t="s">
        <v>1090</v>
      </c>
      <c r="J665" s="281">
        <v>0</v>
      </c>
      <c r="K665" s="372"/>
      <c r="L665" s="372"/>
    </row>
    <row r="666" spans="1:12" x14ac:dyDescent="0.3">
      <c r="A666" s="280" t="s">
        <v>1767</v>
      </c>
      <c r="B666" s="280" t="s">
        <v>13</v>
      </c>
      <c r="C666" s="280" t="s">
        <v>1768</v>
      </c>
      <c r="D666" s="280" t="s">
        <v>1774</v>
      </c>
      <c r="E666" s="280" t="s">
        <v>1011</v>
      </c>
      <c r="F666" s="280" t="s">
        <v>663</v>
      </c>
      <c r="G666" s="280" t="s">
        <v>663</v>
      </c>
      <c r="H666" s="280" t="s">
        <v>3706</v>
      </c>
      <c r="I666" s="280" t="s">
        <v>1090</v>
      </c>
      <c r="J666" s="280">
        <v>0</v>
      </c>
      <c r="K666" s="372"/>
      <c r="L666" s="372"/>
    </row>
    <row r="667" spans="1:12" x14ac:dyDescent="0.3">
      <c r="A667" s="281" t="s">
        <v>1767</v>
      </c>
      <c r="B667" s="281" t="s">
        <v>13</v>
      </c>
      <c r="C667" s="281" t="s">
        <v>1768</v>
      </c>
      <c r="D667" s="281" t="s">
        <v>1775</v>
      </c>
      <c r="E667" s="281" t="s">
        <v>1069</v>
      </c>
      <c r="F667" s="281" t="s">
        <v>663</v>
      </c>
      <c r="G667" s="281" t="s">
        <v>663</v>
      </c>
      <c r="H667" s="281" t="s">
        <v>3706</v>
      </c>
      <c r="I667" s="281" t="s">
        <v>1090</v>
      </c>
      <c r="J667" s="281">
        <v>0.83655988400000003</v>
      </c>
      <c r="K667" s="372"/>
      <c r="L667" s="372"/>
    </row>
    <row r="668" spans="1:12" x14ac:dyDescent="0.3">
      <c r="A668" s="280" t="s">
        <v>1767</v>
      </c>
      <c r="B668" s="280" t="s">
        <v>13</v>
      </c>
      <c r="C668" s="280" t="s">
        <v>1768</v>
      </c>
      <c r="D668" s="280" t="s">
        <v>3011</v>
      </c>
      <c r="E668" s="280" t="s">
        <v>2930</v>
      </c>
      <c r="F668" s="280" t="s">
        <v>664</v>
      </c>
      <c r="G668" s="280" t="s">
        <v>673</v>
      </c>
      <c r="H668" s="280" t="s">
        <v>673</v>
      </c>
      <c r="I668" s="280" t="s">
        <v>1090</v>
      </c>
      <c r="J668" s="280">
        <v>0</v>
      </c>
      <c r="K668" s="372"/>
      <c r="L668" s="372"/>
    </row>
    <row r="669" spans="1:12" x14ac:dyDescent="0.3">
      <c r="A669" s="281" t="s">
        <v>1767</v>
      </c>
      <c r="B669" s="281" t="s">
        <v>13</v>
      </c>
      <c r="C669" s="281" t="s">
        <v>1768</v>
      </c>
      <c r="D669" s="281" t="s">
        <v>1781</v>
      </c>
      <c r="E669" s="281" t="s">
        <v>2931</v>
      </c>
      <c r="F669" s="281" t="s">
        <v>664</v>
      </c>
      <c r="G669" s="281" t="s">
        <v>673</v>
      </c>
      <c r="H669" s="281" t="s">
        <v>673</v>
      </c>
      <c r="I669" s="281" t="s">
        <v>1090</v>
      </c>
      <c r="J669" s="281">
        <v>0</v>
      </c>
      <c r="K669" s="372"/>
      <c r="L669" s="372"/>
    </row>
    <row r="670" spans="1:12" x14ac:dyDescent="0.3">
      <c r="A670" s="281" t="s">
        <v>1767</v>
      </c>
      <c r="B670" s="281" t="s">
        <v>13</v>
      </c>
      <c r="C670" s="281" t="s">
        <v>1768</v>
      </c>
      <c r="D670" s="281" t="s">
        <v>3700</v>
      </c>
      <c r="E670" s="281" t="s">
        <v>3701</v>
      </c>
      <c r="F670" s="281" t="s">
        <v>664</v>
      </c>
      <c r="G670" s="281" t="s">
        <v>673</v>
      </c>
      <c r="H670" s="281" t="s">
        <v>673</v>
      </c>
      <c r="I670" s="281" t="s">
        <v>1090</v>
      </c>
      <c r="J670" s="281">
        <v>0.121310844</v>
      </c>
      <c r="K670" s="372"/>
      <c r="L670" s="372"/>
    </row>
    <row r="671" spans="1:12" x14ac:dyDescent="0.3">
      <c r="A671" s="280" t="s">
        <v>1767</v>
      </c>
      <c r="B671" s="280" t="s">
        <v>16</v>
      </c>
      <c r="C671" s="280" t="s">
        <v>1768</v>
      </c>
      <c r="D671" s="280" t="s">
        <v>1769</v>
      </c>
      <c r="E671" s="280" t="s">
        <v>1062</v>
      </c>
      <c r="F671" s="280" t="s">
        <v>664</v>
      </c>
      <c r="G671" s="280" t="s">
        <v>673</v>
      </c>
      <c r="H671" s="280" t="s">
        <v>673</v>
      </c>
      <c r="I671" s="280" t="s">
        <v>1090</v>
      </c>
      <c r="J671" s="280">
        <v>3.7831233339999999</v>
      </c>
      <c r="K671" s="372"/>
      <c r="L671" s="372"/>
    </row>
    <row r="672" spans="1:12" x14ac:dyDescent="0.3">
      <c r="A672" s="281" t="s">
        <v>1767</v>
      </c>
      <c r="B672" s="281" t="s">
        <v>16</v>
      </c>
      <c r="C672" s="281" t="s">
        <v>1768</v>
      </c>
      <c r="D672" s="281" t="s">
        <v>1769</v>
      </c>
      <c r="E672" s="281" t="s">
        <v>910</v>
      </c>
      <c r="F672" s="281" t="s">
        <v>664</v>
      </c>
      <c r="G672" s="281" t="s">
        <v>673</v>
      </c>
      <c r="H672" s="281" t="s">
        <v>673</v>
      </c>
      <c r="I672" s="281" t="s">
        <v>1090</v>
      </c>
      <c r="J672" s="281">
        <v>0</v>
      </c>
      <c r="K672" s="372"/>
      <c r="L672" s="372"/>
    </row>
    <row r="673" spans="1:12" x14ac:dyDescent="0.3">
      <c r="A673" s="280" t="s">
        <v>1767</v>
      </c>
      <c r="B673" s="280" t="s">
        <v>16</v>
      </c>
      <c r="C673" s="280" t="s">
        <v>1768</v>
      </c>
      <c r="D673" s="280" t="s">
        <v>1770</v>
      </c>
      <c r="E673" s="280" t="s">
        <v>1075</v>
      </c>
      <c r="F673" s="280" t="s">
        <v>664</v>
      </c>
      <c r="G673" s="280" t="s">
        <v>673</v>
      </c>
      <c r="H673" s="280" t="s">
        <v>673</v>
      </c>
      <c r="I673" s="280" t="s">
        <v>1090</v>
      </c>
      <c r="J673" s="280">
        <v>4.2623891389999997</v>
      </c>
      <c r="K673" s="372"/>
      <c r="L673" s="372"/>
    </row>
    <row r="674" spans="1:12" x14ac:dyDescent="0.3">
      <c r="A674" s="281" t="s">
        <v>1767</v>
      </c>
      <c r="B674" s="281" t="s">
        <v>16</v>
      </c>
      <c r="C674" s="281" t="s">
        <v>1768</v>
      </c>
      <c r="D674" s="281" t="s">
        <v>1770</v>
      </c>
      <c r="E674" s="281" t="s">
        <v>3016</v>
      </c>
      <c r="F674" s="281" t="s">
        <v>664</v>
      </c>
      <c r="G674" s="281" t="s">
        <v>673</v>
      </c>
      <c r="H674" s="281" t="s">
        <v>673</v>
      </c>
      <c r="I674" s="281" t="s">
        <v>1090</v>
      </c>
      <c r="J674" s="281">
        <v>2.3112318690000002</v>
      </c>
      <c r="K674" s="372"/>
      <c r="L674" s="372"/>
    </row>
    <row r="675" spans="1:12" x14ac:dyDescent="0.3">
      <c r="A675" s="280" t="s">
        <v>1767</v>
      </c>
      <c r="B675" s="280" t="s">
        <v>16</v>
      </c>
      <c r="C675" s="280" t="s">
        <v>1768</v>
      </c>
      <c r="D675" s="280" t="s">
        <v>1770</v>
      </c>
      <c r="E675" s="280" t="s">
        <v>1071</v>
      </c>
      <c r="F675" s="280" t="s">
        <v>664</v>
      </c>
      <c r="G675" s="280" t="s">
        <v>673</v>
      </c>
      <c r="H675" s="280" t="s">
        <v>673</v>
      </c>
      <c r="I675" s="280" t="s">
        <v>1090</v>
      </c>
      <c r="J675" s="280">
        <v>2.215325811</v>
      </c>
      <c r="K675" s="372"/>
      <c r="L675" s="372"/>
    </row>
    <row r="676" spans="1:12" x14ac:dyDescent="0.3">
      <c r="A676" s="281" t="s">
        <v>1767</v>
      </c>
      <c r="B676" s="281" t="s">
        <v>16</v>
      </c>
      <c r="C676" s="281" t="s">
        <v>1768</v>
      </c>
      <c r="D676" s="281" t="s">
        <v>1770</v>
      </c>
      <c r="E676" s="281" t="s">
        <v>3019</v>
      </c>
      <c r="F676" s="281" t="s">
        <v>664</v>
      </c>
      <c r="G676" s="281" t="s">
        <v>673</v>
      </c>
      <c r="H676" s="281" t="s">
        <v>673</v>
      </c>
      <c r="I676" s="281" t="s">
        <v>1090</v>
      </c>
      <c r="J676" s="281">
        <v>3.0140823550000002</v>
      </c>
      <c r="K676" s="372"/>
      <c r="L676" s="372"/>
    </row>
    <row r="677" spans="1:12" x14ac:dyDescent="0.3">
      <c r="A677" s="280" t="s">
        <v>1767</v>
      </c>
      <c r="B677" s="280" t="s">
        <v>16</v>
      </c>
      <c r="C677" s="280" t="s">
        <v>1768</v>
      </c>
      <c r="D677" s="280" t="s">
        <v>1770</v>
      </c>
      <c r="E677" s="280" t="s">
        <v>3018</v>
      </c>
      <c r="F677" s="280" t="s">
        <v>664</v>
      </c>
      <c r="G677" s="280" t="s">
        <v>673</v>
      </c>
      <c r="H677" s="280" t="s">
        <v>673</v>
      </c>
      <c r="I677" s="280" t="s">
        <v>1090</v>
      </c>
      <c r="J677" s="280">
        <v>0.21048665799999999</v>
      </c>
      <c r="K677" s="372"/>
      <c r="L677" s="372"/>
    </row>
    <row r="678" spans="1:12" x14ac:dyDescent="0.3">
      <c r="A678" s="281" t="s">
        <v>1767</v>
      </c>
      <c r="B678" s="281" t="s">
        <v>16</v>
      </c>
      <c r="C678" s="281" t="s">
        <v>1768</v>
      </c>
      <c r="D678" s="281" t="s">
        <v>1770</v>
      </c>
      <c r="E678" s="281" t="s">
        <v>2879</v>
      </c>
      <c r="F678" s="281" t="s">
        <v>664</v>
      </c>
      <c r="G678" s="281" t="s">
        <v>673</v>
      </c>
      <c r="H678" s="281" t="s">
        <v>673</v>
      </c>
      <c r="I678" s="281" t="s">
        <v>1090</v>
      </c>
      <c r="J678" s="281">
        <v>0.210840634</v>
      </c>
      <c r="K678" s="372"/>
      <c r="L678" s="372"/>
    </row>
    <row r="679" spans="1:12" x14ac:dyDescent="0.3">
      <c r="A679" s="280" t="s">
        <v>1767</v>
      </c>
      <c r="B679" s="280" t="s">
        <v>16</v>
      </c>
      <c r="C679" s="280" t="s">
        <v>1768</v>
      </c>
      <c r="D679" s="280" t="s">
        <v>1770</v>
      </c>
      <c r="E679" s="280" t="s">
        <v>3017</v>
      </c>
      <c r="F679" s="280" t="s">
        <v>664</v>
      </c>
      <c r="G679" s="280" t="s">
        <v>673</v>
      </c>
      <c r="H679" s="280" t="s">
        <v>673</v>
      </c>
      <c r="I679" s="280" t="s">
        <v>1090</v>
      </c>
      <c r="J679" s="280">
        <v>0.387351999</v>
      </c>
      <c r="K679" s="372"/>
      <c r="L679" s="372"/>
    </row>
    <row r="680" spans="1:12" x14ac:dyDescent="0.3">
      <c r="A680" s="281" t="s">
        <v>1767</v>
      </c>
      <c r="B680" s="281" t="s">
        <v>16</v>
      </c>
      <c r="C680" s="281" t="s">
        <v>1768</v>
      </c>
      <c r="D680" s="281" t="s">
        <v>1770</v>
      </c>
      <c r="E680" s="281" t="s">
        <v>1135</v>
      </c>
      <c r="F680" s="281" t="s">
        <v>664</v>
      </c>
      <c r="G680" s="281" t="s">
        <v>673</v>
      </c>
      <c r="H680" s="281" t="s">
        <v>673</v>
      </c>
      <c r="I680" s="281" t="s">
        <v>1090</v>
      </c>
      <c r="J680" s="281">
        <v>0</v>
      </c>
      <c r="K680" s="372"/>
      <c r="L680" s="372"/>
    </row>
    <row r="681" spans="1:12" x14ac:dyDescent="0.3">
      <c r="A681" s="280" t="s">
        <v>1767</v>
      </c>
      <c r="B681" s="280" t="s">
        <v>16</v>
      </c>
      <c r="C681" s="280" t="s">
        <v>1768</v>
      </c>
      <c r="D681" s="280" t="s">
        <v>1770</v>
      </c>
      <c r="E681" s="280" t="s">
        <v>1074</v>
      </c>
      <c r="F681" s="280" t="s">
        <v>664</v>
      </c>
      <c r="G681" s="280" t="s">
        <v>673</v>
      </c>
      <c r="H681" s="280" t="s">
        <v>673</v>
      </c>
      <c r="I681" s="280" t="s">
        <v>1090</v>
      </c>
      <c r="J681" s="280">
        <v>0</v>
      </c>
      <c r="K681" s="372"/>
      <c r="L681" s="372"/>
    </row>
    <row r="682" spans="1:12" x14ac:dyDescent="0.3">
      <c r="A682" s="281" t="s">
        <v>1767</v>
      </c>
      <c r="B682" s="281" t="s">
        <v>16</v>
      </c>
      <c r="C682" s="281" t="s">
        <v>1768</v>
      </c>
      <c r="D682" s="281" t="s">
        <v>1770</v>
      </c>
      <c r="E682" s="281" t="s">
        <v>1065</v>
      </c>
      <c r="F682" s="281" t="s">
        <v>664</v>
      </c>
      <c r="G682" s="281" t="s">
        <v>673</v>
      </c>
      <c r="H682" s="281" t="s">
        <v>673</v>
      </c>
      <c r="I682" s="281" t="s">
        <v>1090</v>
      </c>
      <c r="J682" s="281">
        <v>2.8054999999999998E-3</v>
      </c>
      <c r="K682" s="372"/>
      <c r="L682" s="372"/>
    </row>
    <row r="683" spans="1:12" x14ac:dyDescent="0.3">
      <c r="A683" s="280" t="s">
        <v>1767</v>
      </c>
      <c r="B683" s="280" t="s">
        <v>16</v>
      </c>
      <c r="C683" s="280" t="s">
        <v>1768</v>
      </c>
      <c r="D683" s="280" t="s">
        <v>1770</v>
      </c>
      <c r="E683" s="280" t="s">
        <v>1076</v>
      </c>
      <c r="F683" s="280" t="s">
        <v>664</v>
      </c>
      <c r="G683" s="280" t="s">
        <v>673</v>
      </c>
      <c r="H683" s="280" t="s">
        <v>673</v>
      </c>
      <c r="I683" s="280" t="s">
        <v>1090</v>
      </c>
      <c r="J683" s="280">
        <v>0</v>
      </c>
      <c r="K683" s="372"/>
      <c r="L683" s="372"/>
    </row>
    <row r="684" spans="1:12" x14ac:dyDescent="0.3">
      <c r="A684" s="281" t="s">
        <v>1767</v>
      </c>
      <c r="B684" s="281" t="s">
        <v>16</v>
      </c>
      <c r="C684" s="281" t="s">
        <v>1768</v>
      </c>
      <c r="D684" s="281" t="s">
        <v>1770</v>
      </c>
      <c r="E684" s="281" t="s">
        <v>1136</v>
      </c>
      <c r="F684" s="281" t="s">
        <v>664</v>
      </c>
      <c r="G684" s="281" t="s">
        <v>673</v>
      </c>
      <c r="H684" s="281" t="s">
        <v>673</v>
      </c>
      <c r="I684" s="281" t="s">
        <v>1090</v>
      </c>
      <c r="J684" s="281">
        <v>0</v>
      </c>
      <c r="K684" s="372"/>
      <c r="L684" s="372"/>
    </row>
    <row r="685" spans="1:12" x14ac:dyDescent="0.3">
      <c r="A685" s="280" t="s">
        <v>1767</v>
      </c>
      <c r="B685" s="280" t="s">
        <v>16</v>
      </c>
      <c r="C685" s="280" t="s">
        <v>1768</v>
      </c>
      <c r="D685" s="280" t="s">
        <v>1770</v>
      </c>
      <c r="E685" s="280" t="s">
        <v>1077</v>
      </c>
      <c r="F685" s="280" t="s">
        <v>664</v>
      </c>
      <c r="G685" s="280" t="s">
        <v>673</v>
      </c>
      <c r="H685" s="280" t="s">
        <v>673</v>
      </c>
      <c r="I685" s="280" t="s">
        <v>1090</v>
      </c>
      <c r="J685" s="280">
        <v>0</v>
      </c>
      <c r="K685" s="372"/>
      <c r="L685" s="372"/>
    </row>
    <row r="686" spans="1:12" x14ac:dyDescent="0.3">
      <c r="A686" s="281" t="s">
        <v>1767</v>
      </c>
      <c r="B686" s="281" t="s">
        <v>16</v>
      </c>
      <c r="C686" s="281" t="s">
        <v>1768</v>
      </c>
      <c r="D686" s="281" t="s">
        <v>1770</v>
      </c>
      <c r="E686" s="281" t="s">
        <v>952</v>
      </c>
      <c r="F686" s="281" t="s">
        <v>664</v>
      </c>
      <c r="G686" s="281" t="s">
        <v>673</v>
      </c>
      <c r="H686" s="281" t="s">
        <v>673</v>
      </c>
      <c r="I686" s="281" t="s">
        <v>1090</v>
      </c>
      <c r="J686" s="281">
        <v>0</v>
      </c>
      <c r="K686" s="372"/>
      <c r="L686" s="372"/>
    </row>
    <row r="687" spans="1:12" x14ac:dyDescent="0.3">
      <c r="A687" s="280" t="s">
        <v>1767</v>
      </c>
      <c r="B687" s="280" t="s">
        <v>16</v>
      </c>
      <c r="C687" s="280" t="s">
        <v>1768</v>
      </c>
      <c r="D687" s="280" t="s">
        <v>1770</v>
      </c>
      <c r="E687" s="280" t="s">
        <v>1138</v>
      </c>
      <c r="F687" s="280" t="s">
        <v>664</v>
      </c>
      <c r="G687" s="280" t="s">
        <v>673</v>
      </c>
      <c r="H687" s="280" t="s">
        <v>673</v>
      </c>
      <c r="I687" s="280" t="s">
        <v>1090</v>
      </c>
      <c r="J687" s="280">
        <v>0</v>
      </c>
      <c r="K687" s="372"/>
      <c r="L687" s="372"/>
    </row>
    <row r="688" spans="1:12" x14ac:dyDescent="0.3">
      <c r="A688" s="281" t="s">
        <v>1767</v>
      </c>
      <c r="B688" s="281" t="s">
        <v>16</v>
      </c>
      <c r="C688" s="281" t="s">
        <v>1768</v>
      </c>
      <c r="D688" s="281" t="s">
        <v>1770</v>
      </c>
      <c r="E688" s="281" t="s">
        <v>1771</v>
      </c>
      <c r="F688" s="281" t="s">
        <v>664</v>
      </c>
      <c r="G688" s="281" t="s">
        <v>673</v>
      </c>
      <c r="H688" s="281" t="s">
        <v>673</v>
      </c>
      <c r="I688" s="281" t="s">
        <v>1090</v>
      </c>
      <c r="J688" s="281">
        <v>3.6000000000000001E-5</v>
      </c>
      <c r="K688" s="372"/>
      <c r="L688" s="372"/>
    </row>
    <row r="689" spans="1:12" x14ac:dyDescent="0.3">
      <c r="A689" s="280" t="s">
        <v>1767</v>
      </c>
      <c r="B689" s="280" t="s">
        <v>16</v>
      </c>
      <c r="C689" s="280" t="s">
        <v>1768</v>
      </c>
      <c r="D689" s="280" t="s">
        <v>1770</v>
      </c>
      <c r="E689" s="280" t="s">
        <v>2880</v>
      </c>
      <c r="F689" s="280" t="s">
        <v>664</v>
      </c>
      <c r="G689" s="280" t="s">
        <v>673</v>
      </c>
      <c r="H689" s="280" t="s">
        <v>673</v>
      </c>
      <c r="I689" s="280" t="s">
        <v>1090</v>
      </c>
      <c r="J689" s="280">
        <v>0</v>
      </c>
      <c r="K689" s="372"/>
      <c r="L689" s="372"/>
    </row>
    <row r="690" spans="1:12" x14ac:dyDescent="0.3">
      <c r="A690" s="281" t="s">
        <v>1767</v>
      </c>
      <c r="B690" s="281" t="s">
        <v>16</v>
      </c>
      <c r="C690" s="281" t="s">
        <v>1768</v>
      </c>
      <c r="D690" s="281" t="s">
        <v>1770</v>
      </c>
      <c r="E690" s="281" t="s">
        <v>2881</v>
      </c>
      <c r="F690" s="281" t="s">
        <v>664</v>
      </c>
      <c r="G690" s="281" t="s">
        <v>673</v>
      </c>
      <c r="H690" s="281" t="s">
        <v>673</v>
      </c>
      <c r="I690" s="281" t="s">
        <v>1090</v>
      </c>
      <c r="J690" s="281">
        <v>0.308658453</v>
      </c>
      <c r="K690" s="372"/>
      <c r="L690" s="372"/>
    </row>
    <row r="691" spans="1:12" x14ac:dyDescent="0.3">
      <c r="A691" s="280" t="s">
        <v>1767</v>
      </c>
      <c r="B691" s="280" t="s">
        <v>16</v>
      </c>
      <c r="C691" s="280" t="s">
        <v>1768</v>
      </c>
      <c r="D691" s="280" t="s">
        <v>1770</v>
      </c>
      <c r="E691" s="280" t="s">
        <v>910</v>
      </c>
      <c r="F691" s="280" t="s">
        <v>664</v>
      </c>
      <c r="G691" s="280" t="s">
        <v>673</v>
      </c>
      <c r="H691" s="280" t="s">
        <v>673</v>
      </c>
      <c r="I691" s="280" t="s">
        <v>1090</v>
      </c>
      <c r="J691" s="280">
        <v>7.5020000000000003E-6</v>
      </c>
      <c r="K691" s="372"/>
      <c r="L691" s="372"/>
    </row>
    <row r="692" spans="1:12" x14ac:dyDescent="0.3">
      <c r="A692" s="281" t="s">
        <v>1767</v>
      </c>
      <c r="B692" s="281" t="s">
        <v>16</v>
      </c>
      <c r="C692" s="281" t="s">
        <v>1768</v>
      </c>
      <c r="D692" s="281" t="s">
        <v>1772</v>
      </c>
      <c r="E692" s="281" t="s">
        <v>3020</v>
      </c>
      <c r="F692" s="281" t="s">
        <v>664</v>
      </c>
      <c r="G692" s="281" t="s">
        <v>673</v>
      </c>
      <c r="H692" s="281" t="s">
        <v>673</v>
      </c>
      <c r="I692" s="281" t="s">
        <v>1090</v>
      </c>
      <c r="J692" s="281">
        <v>-3.8905172690000001</v>
      </c>
      <c r="K692" s="372"/>
      <c r="L692" s="372"/>
    </row>
    <row r="693" spans="1:12" x14ac:dyDescent="0.3">
      <c r="A693" s="280" t="s">
        <v>1767</v>
      </c>
      <c r="B693" s="280" t="s">
        <v>16</v>
      </c>
      <c r="C693" s="280" t="s">
        <v>1768</v>
      </c>
      <c r="D693" s="280" t="s">
        <v>1772</v>
      </c>
      <c r="E693" s="280" t="s">
        <v>976</v>
      </c>
      <c r="F693" s="280" t="s">
        <v>663</v>
      </c>
      <c r="G693" s="280" t="s">
        <v>663</v>
      </c>
      <c r="H693" s="280" t="s">
        <v>3012</v>
      </c>
      <c r="I693" s="280" t="s">
        <v>1090</v>
      </c>
      <c r="J693" s="280">
        <v>7.918413041</v>
      </c>
      <c r="K693" s="372"/>
      <c r="L693" s="372"/>
    </row>
    <row r="694" spans="1:12" x14ac:dyDescent="0.3">
      <c r="A694" s="281" t="s">
        <v>1767</v>
      </c>
      <c r="B694" s="281" t="s">
        <v>16</v>
      </c>
      <c r="C694" s="281" t="s">
        <v>1768</v>
      </c>
      <c r="D694" s="281" t="s">
        <v>1772</v>
      </c>
      <c r="E694" s="281" t="s">
        <v>1068</v>
      </c>
      <c r="F694" s="281" t="s">
        <v>663</v>
      </c>
      <c r="G694" s="281" t="s">
        <v>663</v>
      </c>
      <c r="H694" s="281" t="s">
        <v>3012</v>
      </c>
      <c r="I694" s="281" t="s">
        <v>1090</v>
      </c>
      <c r="J694" s="281">
        <v>0.89080000000000004</v>
      </c>
      <c r="K694" s="372"/>
      <c r="L694" s="372"/>
    </row>
    <row r="695" spans="1:12" x14ac:dyDescent="0.3">
      <c r="A695" s="280" t="s">
        <v>1767</v>
      </c>
      <c r="B695" s="280" t="s">
        <v>16</v>
      </c>
      <c r="C695" s="280" t="s">
        <v>1768</v>
      </c>
      <c r="D695" s="280" t="s">
        <v>1772</v>
      </c>
      <c r="E695" s="280" t="s">
        <v>985</v>
      </c>
      <c r="F695" s="280" t="s">
        <v>663</v>
      </c>
      <c r="G695" s="280" t="s">
        <v>663</v>
      </c>
      <c r="H695" s="280" t="s">
        <v>3012</v>
      </c>
      <c r="I695" s="280" t="s">
        <v>1090</v>
      </c>
      <c r="J695" s="280">
        <v>0</v>
      </c>
      <c r="K695" s="372"/>
      <c r="L695" s="372"/>
    </row>
    <row r="696" spans="1:12" x14ac:dyDescent="0.3">
      <c r="A696" s="281" t="s">
        <v>1767</v>
      </c>
      <c r="B696" s="281" t="s">
        <v>16</v>
      </c>
      <c r="C696" s="281" t="s">
        <v>1768</v>
      </c>
      <c r="D696" s="281" t="s">
        <v>1772</v>
      </c>
      <c r="E696" s="281" t="s">
        <v>987</v>
      </c>
      <c r="F696" s="281" t="s">
        <v>663</v>
      </c>
      <c r="G696" s="281" t="s">
        <v>663</v>
      </c>
      <c r="H696" s="281" t="s">
        <v>3012</v>
      </c>
      <c r="I696" s="281" t="s">
        <v>1090</v>
      </c>
      <c r="J696" s="281">
        <v>1.4999999999999999E-2</v>
      </c>
      <c r="K696" s="372"/>
      <c r="L696" s="372"/>
    </row>
    <row r="697" spans="1:12" x14ac:dyDescent="0.3">
      <c r="A697" s="280" t="s">
        <v>1767</v>
      </c>
      <c r="B697" s="280" t="s">
        <v>16</v>
      </c>
      <c r="C697" s="280" t="s">
        <v>1768</v>
      </c>
      <c r="D697" s="280" t="s">
        <v>1772</v>
      </c>
      <c r="E697" s="280" t="s">
        <v>910</v>
      </c>
      <c r="F697" s="280" t="s">
        <v>663</v>
      </c>
      <c r="G697" s="280" t="s">
        <v>663</v>
      </c>
      <c r="H697" s="280" t="s">
        <v>3012</v>
      </c>
      <c r="I697" s="280" t="s">
        <v>1090</v>
      </c>
      <c r="J697" s="280">
        <v>0</v>
      </c>
      <c r="K697" s="372"/>
      <c r="L697" s="372"/>
    </row>
    <row r="698" spans="1:12" x14ac:dyDescent="0.3">
      <c r="A698" s="281" t="s">
        <v>1767</v>
      </c>
      <c r="B698" s="281" t="s">
        <v>16</v>
      </c>
      <c r="C698" s="281" t="s">
        <v>1768</v>
      </c>
      <c r="D698" s="281" t="s">
        <v>1772</v>
      </c>
      <c r="E698" s="281" t="s">
        <v>991</v>
      </c>
      <c r="F698" s="281" t="s">
        <v>663</v>
      </c>
      <c r="G698" s="281" t="s">
        <v>663</v>
      </c>
      <c r="H698" s="281" t="s">
        <v>3012</v>
      </c>
      <c r="I698" s="281" t="s">
        <v>1090</v>
      </c>
      <c r="J698" s="281">
        <v>0</v>
      </c>
      <c r="K698" s="372"/>
      <c r="L698" s="372"/>
    </row>
    <row r="699" spans="1:12" x14ac:dyDescent="0.3">
      <c r="A699" s="280" t="s">
        <v>1767</v>
      </c>
      <c r="B699" s="280" t="s">
        <v>16</v>
      </c>
      <c r="C699" s="280" t="s">
        <v>1768</v>
      </c>
      <c r="D699" s="280" t="s">
        <v>1772</v>
      </c>
      <c r="E699" s="280" t="s">
        <v>1141</v>
      </c>
      <c r="F699" s="280" t="s">
        <v>663</v>
      </c>
      <c r="G699" s="280" t="s">
        <v>663</v>
      </c>
      <c r="H699" s="280" t="s">
        <v>3012</v>
      </c>
      <c r="I699" s="280" t="s">
        <v>1090</v>
      </c>
      <c r="J699" s="280">
        <v>0</v>
      </c>
      <c r="K699" s="372"/>
      <c r="L699" s="372"/>
    </row>
    <row r="700" spans="1:12" x14ac:dyDescent="0.3">
      <c r="A700" s="281" t="s">
        <v>1767</v>
      </c>
      <c r="B700" s="281" t="s">
        <v>16</v>
      </c>
      <c r="C700" s="281" t="s">
        <v>1768</v>
      </c>
      <c r="D700" s="281" t="s">
        <v>1772</v>
      </c>
      <c r="E700" s="281" t="s">
        <v>1142</v>
      </c>
      <c r="F700" s="281" t="s">
        <v>663</v>
      </c>
      <c r="G700" s="281" t="s">
        <v>663</v>
      </c>
      <c r="H700" s="281" t="s">
        <v>3012</v>
      </c>
      <c r="I700" s="281" t="s">
        <v>1090</v>
      </c>
      <c r="J700" s="281">
        <v>0</v>
      </c>
      <c r="K700" s="372"/>
      <c r="L700" s="372"/>
    </row>
    <row r="701" spans="1:12" x14ac:dyDescent="0.3">
      <c r="A701" s="280" t="s">
        <v>1767</v>
      </c>
      <c r="B701" s="280" t="s">
        <v>16</v>
      </c>
      <c r="C701" s="280" t="s">
        <v>1768</v>
      </c>
      <c r="D701" s="280" t="s">
        <v>1772</v>
      </c>
      <c r="E701" s="280" t="s">
        <v>993</v>
      </c>
      <c r="F701" s="280" t="s">
        <v>663</v>
      </c>
      <c r="G701" s="280" t="s">
        <v>663</v>
      </c>
      <c r="H701" s="280" t="s">
        <v>3012</v>
      </c>
      <c r="I701" s="280" t="s">
        <v>1090</v>
      </c>
      <c r="J701" s="280">
        <v>0</v>
      </c>
      <c r="K701" s="372"/>
      <c r="L701" s="372"/>
    </row>
    <row r="702" spans="1:12" x14ac:dyDescent="0.3">
      <c r="A702" s="281" t="s">
        <v>1767</v>
      </c>
      <c r="B702" s="281" t="s">
        <v>16</v>
      </c>
      <c r="C702" s="281" t="s">
        <v>1768</v>
      </c>
      <c r="D702" s="281" t="s">
        <v>1772</v>
      </c>
      <c r="E702" s="281" t="s">
        <v>995</v>
      </c>
      <c r="F702" s="281" t="s">
        <v>663</v>
      </c>
      <c r="G702" s="281" t="s">
        <v>663</v>
      </c>
      <c r="H702" s="281" t="s">
        <v>3012</v>
      </c>
      <c r="I702" s="281" t="s">
        <v>1090</v>
      </c>
      <c r="J702" s="281">
        <v>0</v>
      </c>
      <c r="K702" s="372"/>
      <c r="L702" s="372"/>
    </row>
    <row r="703" spans="1:12" x14ac:dyDescent="0.3">
      <c r="A703" s="280" t="s">
        <v>1767</v>
      </c>
      <c r="B703" s="280" t="s">
        <v>16</v>
      </c>
      <c r="C703" s="280" t="s">
        <v>1768</v>
      </c>
      <c r="D703" s="280" t="s">
        <v>1772</v>
      </c>
      <c r="E703" s="280" t="s">
        <v>997</v>
      </c>
      <c r="F703" s="280" t="s">
        <v>663</v>
      </c>
      <c r="G703" s="280" t="s">
        <v>663</v>
      </c>
      <c r="H703" s="280" t="s">
        <v>3012</v>
      </c>
      <c r="I703" s="280" t="s">
        <v>1090</v>
      </c>
      <c r="J703" s="280">
        <v>1.63755584468</v>
      </c>
      <c r="K703" s="372"/>
      <c r="L703" s="372"/>
    </row>
    <row r="704" spans="1:12" x14ac:dyDescent="0.3">
      <c r="A704" s="281" t="s">
        <v>1767</v>
      </c>
      <c r="B704" s="281" t="s">
        <v>16</v>
      </c>
      <c r="C704" s="281" t="s">
        <v>1768</v>
      </c>
      <c r="D704" s="281" t="s">
        <v>1780</v>
      </c>
      <c r="E704" s="281" t="s">
        <v>1000</v>
      </c>
      <c r="F704" s="281" t="s">
        <v>664</v>
      </c>
      <c r="G704" s="281" t="s">
        <v>673</v>
      </c>
      <c r="H704" s="281" t="s">
        <v>673</v>
      </c>
      <c r="I704" s="281" t="s">
        <v>1090</v>
      </c>
      <c r="J704" s="281">
        <v>0</v>
      </c>
      <c r="K704" s="372"/>
      <c r="L704" s="372"/>
    </row>
    <row r="705" spans="1:12" x14ac:dyDescent="0.3">
      <c r="A705" s="280" t="s">
        <v>1767</v>
      </c>
      <c r="B705" s="280" t="s">
        <v>16</v>
      </c>
      <c r="C705" s="280" t="s">
        <v>1768</v>
      </c>
      <c r="D705" s="280" t="s">
        <v>1788</v>
      </c>
      <c r="E705" s="280" t="s">
        <v>1003</v>
      </c>
      <c r="F705" s="280" t="s">
        <v>664</v>
      </c>
      <c r="G705" s="280" t="s">
        <v>673</v>
      </c>
      <c r="H705" s="280" t="s">
        <v>673</v>
      </c>
      <c r="I705" s="280" t="s">
        <v>1090</v>
      </c>
      <c r="J705" s="280">
        <v>0</v>
      </c>
      <c r="K705" s="372"/>
      <c r="L705" s="372"/>
    </row>
    <row r="706" spans="1:12" x14ac:dyDescent="0.3">
      <c r="A706" s="281" t="s">
        <v>1767</v>
      </c>
      <c r="B706" s="281" t="s">
        <v>16</v>
      </c>
      <c r="C706" s="281" t="s">
        <v>1768</v>
      </c>
      <c r="D706" s="281" t="s">
        <v>1788</v>
      </c>
      <c r="E706" s="281" t="s">
        <v>1005</v>
      </c>
      <c r="F706" s="281" t="s">
        <v>664</v>
      </c>
      <c r="G706" s="281" t="s">
        <v>673</v>
      </c>
      <c r="H706" s="281" t="s">
        <v>673</v>
      </c>
      <c r="I706" s="281" t="s">
        <v>1090</v>
      </c>
      <c r="J706" s="281">
        <v>0</v>
      </c>
      <c r="K706" s="372"/>
      <c r="L706" s="372"/>
    </row>
    <row r="707" spans="1:12" x14ac:dyDescent="0.3">
      <c r="A707" s="280" t="s">
        <v>1767</v>
      </c>
      <c r="B707" s="280" t="s">
        <v>16</v>
      </c>
      <c r="C707" s="280" t="s">
        <v>1768</v>
      </c>
      <c r="D707" s="280" t="s">
        <v>1778</v>
      </c>
      <c r="E707" s="280" t="s">
        <v>1008</v>
      </c>
      <c r="F707" s="280" t="s">
        <v>663</v>
      </c>
      <c r="G707" s="280" t="s">
        <v>663</v>
      </c>
      <c r="H707" s="280" t="s">
        <v>3012</v>
      </c>
      <c r="I707" s="280" t="s">
        <v>1090</v>
      </c>
      <c r="J707" s="280">
        <v>5.610444E-3</v>
      </c>
      <c r="K707" s="372"/>
      <c r="L707" s="372"/>
    </row>
    <row r="708" spans="1:12" x14ac:dyDescent="0.3">
      <c r="A708" s="281" t="s">
        <v>1767</v>
      </c>
      <c r="B708" s="281" t="s">
        <v>16</v>
      </c>
      <c r="C708" s="281" t="s">
        <v>1768</v>
      </c>
      <c r="D708" s="281" t="s">
        <v>1774</v>
      </c>
      <c r="E708" s="281" t="s">
        <v>1011</v>
      </c>
      <c r="F708" s="281" t="s">
        <v>663</v>
      </c>
      <c r="G708" s="281" t="s">
        <v>663</v>
      </c>
      <c r="H708" s="281" t="s">
        <v>3012</v>
      </c>
      <c r="I708" s="281" t="s">
        <v>1090</v>
      </c>
      <c r="J708" s="281">
        <v>4.8380000000000001E-5</v>
      </c>
      <c r="K708" s="372"/>
      <c r="L708" s="372"/>
    </row>
    <row r="709" spans="1:12" x14ac:dyDescent="0.3">
      <c r="A709" s="280" t="s">
        <v>1767</v>
      </c>
      <c r="B709" s="280" t="s">
        <v>16</v>
      </c>
      <c r="C709" s="280" t="s">
        <v>1768</v>
      </c>
      <c r="D709" s="280" t="s">
        <v>1775</v>
      </c>
      <c r="E709" s="280" t="s">
        <v>1069</v>
      </c>
      <c r="F709" s="280" t="s">
        <v>663</v>
      </c>
      <c r="G709" s="280" t="s">
        <v>663</v>
      </c>
      <c r="H709" s="280" t="s">
        <v>3012</v>
      </c>
      <c r="I709" s="280" t="s">
        <v>1090</v>
      </c>
      <c r="J709" s="280">
        <v>0</v>
      </c>
      <c r="K709" s="372"/>
      <c r="L709" s="372"/>
    </row>
    <row r="710" spans="1:12" x14ac:dyDescent="0.3">
      <c r="A710" s="281" t="s">
        <v>1767</v>
      </c>
      <c r="B710" s="281" t="s">
        <v>16</v>
      </c>
      <c r="C710" s="281" t="s">
        <v>1768</v>
      </c>
      <c r="D710" s="281" t="s">
        <v>3011</v>
      </c>
      <c r="E710" s="281" t="s">
        <v>2930</v>
      </c>
      <c r="F710" s="281" t="s">
        <v>664</v>
      </c>
      <c r="G710" s="281" t="s">
        <v>673</v>
      </c>
      <c r="H710" s="281" t="s">
        <v>673</v>
      </c>
      <c r="I710" s="281" t="s">
        <v>1090</v>
      </c>
      <c r="J710" s="281">
        <v>0</v>
      </c>
      <c r="K710" s="372"/>
      <c r="L710" s="372"/>
    </row>
    <row r="711" spans="1:12" x14ac:dyDescent="0.3">
      <c r="A711" s="280" t="s">
        <v>1767</v>
      </c>
      <c r="B711" s="280" t="s">
        <v>16</v>
      </c>
      <c r="C711" s="280" t="s">
        <v>1768</v>
      </c>
      <c r="D711" s="280" t="s">
        <v>1781</v>
      </c>
      <c r="E711" s="280" t="s">
        <v>2931</v>
      </c>
      <c r="F711" s="280" t="s">
        <v>664</v>
      </c>
      <c r="G711" s="280" t="s">
        <v>673</v>
      </c>
      <c r="H711" s="280" t="s">
        <v>673</v>
      </c>
      <c r="I711" s="280" t="s">
        <v>1090</v>
      </c>
      <c r="J711" s="280">
        <v>0.12411800000000001</v>
      </c>
      <c r="K711" s="372"/>
      <c r="L711" s="372"/>
    </row>
    <row r="712" spans="1:12" x14ac:dyDescent="0.3">
      <c r="A712" s="281" t="s">
        <v>1785</v>
      </c>
      <c r="B712" s="281" t="s">
        <v>2954</v>
      </c>
      <c r="C712" s="281" t="s">
        <v>1768</v>
      </c>
      <c r="D712" s="281" t="s">
        <v>1770</v>
      </c>
      <c r="E712" s="281" t="s">
        <v>917</v>
      </c>
      <c r="F712" s="281" t="s">
        <v>673</v>
      </c>
      <c r="G712" s="281" t="s">
        <v>673</v>
      </c>
      <c r="H712" s="281" t="s">
        <v>673</v>
      </c>
      <c r="I712" s="281" t="s">
        <v>1090</v>
      </c>
      <c r="J712" s="281">
        <v>2.5360000000000001E-5</v>
      </c>
      <c r="K712" s="372"/>
    </row>
    <row r="713" spans="1:12" x14ac:dyDescent="0.3">
      <c r="A713" s="280" t="s">
        <v>1785</v>
      </c>
      <c r="B713" s="280" t="s">
        <v>2954</v>
      </c>
      <c r="C713" s="280" t="s">
        <v>1768</v>
      </c>
      <c r="D713" s="280" t="s">
        <v>1770</v>
      </c>
      <c r="E713" s="280" t="s">
        <v>917</v>
      </c>
      <c r="F713" s="280" t="s">
        <v>673</v>
      </c>
      <c r="G713" s="280" t="s">
        <v>673</v>
      </c>
      <c r="H713" s="280" t="s">
        <v>673</v>
      </c>
      <c r="I713" s="280" t="s">
        <v>1090</v>
      </c>
      <c r="J713" s="280">
        <v>3.8040000000000002E-5</v>
      </c>
      <c r="K713" s="372"/>
    </row>
    <row r="714" spans="1:12" x14ac:dyDescent="0.3">
      <c r="A714" s="281" t="s">
        <v>1785</v>
      </c>
      <c r="B714" s="281" t="s">
        <v>2954</v>
      </c>
      <c r="C714" s="281" t="s">
        <v>1768</v>
      </c>
      <c r="D714" s="281" t="s">
        <v>1770</v>
      </c>
      <c r="E714" s="281" t="s">
        <v>917</v>
      </c>
      <c r="F714" s="281" t="s">
        <v>673</v>
      </c>
      <c r="G714" s="281" t="s">
        <v>673</v>
      </c>
      <c r="H714" s="281" t="s">
        <v>673</v>
      </c>
      <c r="I714" s="281" t="s">
        <v>1090</v>
      </c>
      <c r="J714" s="281">
        <v>3.8040000000000002E-5</v>
      </c>
      <c r="K714" s="372"/>
    </row>
    <row r="715" spans="1:12" x14ac:dyDescent="0.3">
      <c r="A715" s="280" t="s">
        <v>1785</v>
      </c>
      <c r="B715" s="280" t="s">
        <v>2954</v>
      </c>
      <c r="C715" s="280" t="s">
        <v>1768</v>
      </c>
      <c r="D715" s="280" t="s">
        <v>1770</v>
      </c>
      <c r="E715" s="280" t="s">
        <v>917</v>
      </c>
      <c r="F715" s="280" t="s">
        <v>673</v>
      </c>
      <c r="G715" s="280" t="s">
        <v>673</v>
      </c>
      <c r="H715" s="280" t="s">
        <v>673</v>
      </c>
      <c r="I715" s="280" t="s">
        <v>1090</v>
      </c>
      <c r="J715" s="280">
        <v>3.8040000000000002E-5</v>
      </c>
      <c r="K715" s="372"/>
    </row>
    <row r="716" spans="1:12" x14ac:dyDescent="0.3">
      <c r="A716" s="281" t="s">
        <v>1785</v>
      </c>
      <c r="B716" s="281" t="s">
        <v>2954</v>
      </c>
      <c r="C716" s="281" t="s">
        <v>1768</v>
      </c>
      <c r="D716" s="281" t="s">
        <v>1770</v>
      </c>
      <c r="E716" s="281" t="s">
        <v>917</v>
      </c>
      <c r="F716" s="281" t="s">
        <v>673</v>
      </c>
      <c r="G716" s="281" t="s">
        <v>673</v>
      </c>
      <c r="H716" s="281" t="s">
        <v>673</v>
      </c>
      <c r="I716" s="281" t="s">
        <v>1090</v>
      </c>
      <c r="J716" s="281">
        <v>3.8040000000000002E-5</v>
      </c>
      <c r="K716" s="372"/>
    </row>
    <row r="717" spans="1:12" x14ac:dyDescent="0.3">
      <c r="A717" s="280" t="s">
        <v>1785</v>
      </c>
      <c r="B717" s="280" t="s">
        <v>2954</v>
      </c>
      <c r="C717" s="280" t="s">
        <v>1768</v>
      </c>
      <c r="D717" s="280" t="s">
        <v>1770</v>
      </c>
      <c r="E717" s="280" t="s">
        <v>917</v>
      </c>
      <c r="F717" s="280" t="s">
        <v>673</v>
      </c>
      <c r="G717" s="280" t="s">
        <v>673</v>
      </c>
      <c r="H717" s="280" t="s">
        <v>673</v>
      </c>
      <c r="I717" s="280" t="s">
        <v>1090</v>
      </c>
      <c r="J717" s="280">
        <v>3.8040000000000002E-5</v>
      </c>
      <c r="K717" s="372"/>
    </row>
    <row r="718" spans="1:12" x14ac:dyDescent="0.3">
      <c r="A718" s="281" t="s">
        <v>1785</v>
      </c>
      <c r="B718" s="281" t="s">
        <v>2954</v>
      </c>
      <c r="C718" s="281" t="s">
        <v>1768</v>
      </c>
      <c r="D718" s="281" t="s">
        <v>1770</v>
      </c>
      <c r="E718" s="281" t="s">
        <v>917</v>
      </c>
      <c r="F718" s="281" t="s">
        <v>673</v>
      </c>
      <c r="G718" s="281" t="s">
        <v>673</v>
      </c>
      <c r="H718" s="281" t="s">
        <v>673</v>
      </c>
      <c r="I718" s="281" t="s">
        <v>1090</v>
      </c>
      <c r="J718" s="281">
        <v>3.8040000000000002E-5</v>
      </c>
      <c r="K718" s="372"/>
    </row>
    <row r="719" spans="1:12" x14ac:dyDescent="0.3">
      <c r="A719" s="280" t="s">
        <v>1785</v>
      </c>
      <c r="B719" s="280" t="s">
        <v>2954</v>
      </c>
      <c r="C719" s="280" t="s">
        <v>1768</v>
      </c>
      <c r="D719" s="280" t="s">
        <v>1770</v>
      </c>
      <c r="E719" s="280" t="s">
        <v>917</v>
      </c>
      <c r="F719" s="280" t="s">
        <v>673</v>
      </c>
      <c r="G719" s="280" t="s">
        <v>673</v>
      </c>
      <c r="H719" s="280" t="s">
        <v>673</v>
      </c>
      <c r="I719" s="280" t="s">
        <v>1090</v>
      </c>
      <c r="J719" s="280">
        <v>3.8040000000000002E-5</v>
      </c>
      <c r="K719" s="372"/>
    </row>
    <row r="720" spans="1:12" x14ac:dyDescent="0.3">
      <c r="A720" s="281" t="s">
        <v>1785</v>
      </c>
      <c r="B720" s="281" t="s">
        <v>2955</v>
      </c>
      <c r="C720" s="281" t="s">
        <v>1768</v>
      </c>
      <c r="D720" s="281" t="s">
        <v>1770</v>
      </c>
      <c r="E720" s="281" t="s">
        <v>3005</v>
      </c>
      <c r="F720" s="281" t="s">
        <v>673</v>
      </c>
      <c r="G720" s="281" t="s">
        <v>673</v>
      </c>
      <c r="H720" s="281" t="s">
        <v>673</v>
      </c>
      <c r="I720" s="281" t="s">
        <v>1090</v>
      </c>
      <c r="J720" s="281">
        <v>6.0000000000000002E-5</v>
      </c>
      <c r="K720" s="372"/>
    </row>
    <row r="721" spans="1:11" x14ac:dyDescent="0.3">
      <c r="A721" s="280" t="s">
        <v>1785</v>
      </c>
      <c r="B721" s="280" t="s">
        <v>1786</v>
      </c>
      <c r="C721" s="280" t="s">
        <v>1768</v>
      </c>
      <c r="D721" s="280" t="s">
        <v>1770</v>
      </c>
      <c r="E721" s="280" t="s">
        <v>917</v>
      </c>
      <c r="F721" s="280" t="s">
        <v>673</v>
      </c>
      <c r="G721" s="280" t="s">
        <v>673</v>
      </c>
      <c r="H721" s="280" t="s">
        <v>673</v>
      </c>
      <c r="I721" s="280" t="s">
        <v>1090</v>
      </c>
      <c r="J721" s="280">
        <v>3.958273E-3</v>
      </c>
      <c r="K721" s="372"/>
    </row>
    <row r="722" spans="1:11" x14ac:dyDescent="0.3">
      <c r="A722" s="281" t="s">
        <v>1785</v>
      </c>
      <c r="B722" s="281" t="s">
        <v>1786</v>
      </c>
      <c r="C722" s="281" t="s">
        <v>1768</v>
      </c>
      <c r="D722" s="281" t="s">
        <v>1770</v>
      </c>
      <c r="E722" s="281" t="s">
        <v>917</v>
      </c>
      <c r="F722" s="281" t="s">
        <v>673</v>
      </c>
      <c r="G722" s="281" t="s">
        <v>673</v>
      </c>
      <c r="H722" s="281" t="s">
        <v>673</v>
      </c>
      <c r="I722" s="281" t="s">
        <v>1090</v>
      </c>
      <c r="J722" s="281">
        <v>3E-9</v>
      </c>
      <c r="K722" s="372"/>
    </row>
    <row r="723" spans="1:11" x14ac:dyDescent="0.3">
      <c r="A723" s="280" t="s">
        <v>1785</v>
      </c>
      <c r="B723" s="280" t="s">
        <v>1786</v>
      </c>
      <c r="C723" s="280" t="s">
        <v>1768</v>
      </c>
      <c r="D723" s="280" t="s">
        <v>1770</v>
      </c>
      <c r="E723" s="280" t="s">
        <v>917</v>
      </c>
      <c r="F723" s="280" t="s">
        <v>673</v>
      </c>
      <c r="G723" s="280" t="s">
        <v>673</v>
      </c>
      <c r="H723" s="280" t="s">
        <v>673</v>
      </c>
      <c r="I723" s="280" t="s">
        <v>1090</v>
      </c>
      <c r="J723" s="280">
        <v>1.4749019999999999E-3</v>
      </c>
      <c r="K723" s="372"/>
    </row>
    <row r="724" spans="1:11" x14ac:dyDescent="0.3">
      <c r="A724" s="281" t="s">
        <v>1785</v>
      </c>
      <c r="B724" s="281" t="s">
        <v>1786</v>
      </c>
      <c r="C724" s="281" t="s">
        <v>1768</v>
      </c>
      <c r="D724" s="281" t="s">
        <v>1770</v>
      </c>
      <c r="E724" s="281" t="s">
        <v>917</v>
      </c>
      <c r="F724" s="281" t="s">
        <v>673</v>
      </c>
      <c r="G724" s="281" t="s">
        <v>673</v>
      </c>
      <c r="H724" s="281" t="s">
        <v>673</v>
      </c>
      <c r="I724" s="281" t="s">
        <v>1090</v>
      </c>
      <c r="J724" s="281">
        <v>1.51257E-3</v>
      </c>
      <c r="K724" s="372"/>
    </row>
    <row r="725" spans="1:11" x14ac:dyDescent="0.3">
      <c r="A725" s="280" t="s">
        <v>1785</v>
      </c>
      <c r="B725" s="280" t="s">
        <v>1786</v>
      </c>
      <c r="C725" s="280" t="s">
        <v>1768</v>
      </c>
      <c r="D725" s="280" t="s">
        <v>1770</v>
      </c>
      <c r="E725" s="280" t="s">
        <v>917</v>
      </c>
      <c r="F725" s="280" t="s">
        <v>673</v>
      </c>
      <c r="G725" s="280" t="s">
        <v>673</v>
      </c>
      <c r="H725" s="280" t="s">
        <v>673</v>
      </c>
      <c r="I725" s="280" t="s">
        <v>1090</v>
      </c>
      <c r="J725" s="280">
        <v>1.4749019999999999E-3</v>
      </c>
      <c r="K725" s="372"/>
    </row>
    <row r="726" spans="1:11" x14ac:dyDescent="0.3">
      <c r="A726" s="281" t="s">
        <v>1785</v>
      </c>
      <c r="B726" s="281" t="s">
        <v>1786</v>
      </c>
      <c r="C726" s="281" t="s">
        <v>1768</v>
      </c>
      <c r="D726" s="281" t="s">
        <v>1770</v>
      </c>
      <c r="E726" s="281" t="s">
        <v>917</v>
      </c>
      <c r="F726" s="281" t="s">
        <v>673</v>
      </c>
      <c r="G726" s="281" t="s">
        <v>673</v>
      </c>
      <c r="H726" s="281" t="s">
        <v>673</v>
      </c>
      <c r="I726" s="281" t="s">
        <v>1090</v>
      </c>
      <c r="J726" s="281">
        <v>1.4749019999999999E-3</v>
      </c>
      <c r="K726" s="372"/>
    </row>
    <row r="727" spans="1:11" x14ac:dyDescent="0.3">
      <c r="A727" s="280" t="s">
        <v>1785</v>
      </c>
      <c r="B727" s="280" t="s">
        <v>1786</v>
      </c>
      <c r="C727" s="280" t="s">
        <v>1768</v>
      </c>
      <c r="D727" s="280" t="s">
        <v>1770</v>
      </c>
      <c r="E727" s="280" t="s">
        <v>917</v>
      </c>
      <c r="F727" s="280" t="s">
        <v>673</v>
      </c>
      <c r="G727" s="280" t="s">
        <v>673</v>
      </c>
      <c r="H727" s="280" t="s">
        <v>673</v>
      </c>
      <c r="I727" s="280" t="s">
        <v>1090</v>
      </c>
      <c r="J727" s="280">
        <v>1.4793530000000001E-3</v>
      </c>
      <c r="K727" s="372"/>
    </row>
    <row r="728" spans="1:11" x14ac:dyDescent="0.3">
      <c r="A728" s="281" t="s">
        <v>1785</v>
      </c>
      <c r="B728" s="281" t="s">
        <v>1786</v>
      </c>
      <c r="C728" s="281" t="s">
        <v>1768</v>
      </c>
      <c r="D728" s="281" t="s">
        <v>1770</v>
      </c>
      <c r="E728" s="281" t="s">
        <v>917</v>
      </c>
      <c r="F728" s="281" t="s">
        <v>673</v>
      </c>
      <c r="G728" s="281" t="s">
        <v>673</v>
      </c>
      <c r="H728" s="281" t="s">
        <v>673</v>
      </c>
      <c r="I728" s="281" t="s">
        <v>1090</v>
      </c>
      <c r="J728" s="281">
        <v>1.5216590000000001E-3</v>
      </c>
      <c r="K728" s="372"/>
    </row>
    <row r="729" spans="1:11" x14ac:dyDescent="0.3">
      <c r="A729" s="280" t="s">
        <v>1785</v>
      </c>
      <c r="B729" s="280" t="s">
        <v>1786</v>
      </c>
      <c r="C729" s="280" t="s">
        <v>1768</v>
      </c>
      <c r="D729" s="280" t="s">
        <v>1770</v>
      </c>
      <c r="E729" s="280" t="s">
        <v>917</v>
      </c>
      <c r="F729" s="280" t="s">
        <v>673</v>
      </c>
      <c r="G729" s="280" t="s">
        <v>673</v>
      </c>
      <c r="H729" s="280" t="s">
        <v>673</v>
      </c>
      <c r="I729" s="280" t="s">
        <v>1090</v>
      </c>
      <c r="J729" s="280">
        <v>3.8065899999999999E-4</v>
      </c>
      <c r="K729" s="372"/>
    </row>
    <row r="730" spans="1:11" x14ac:dyDescent="0.3">
      <c r="A730" s="281" t="s">
        <v>1785</v>
      </c>
      <c r="B730" s="281" t="s">
        <v>1786</v>
      </c>
      <c r="C730" s="281" t="s">
        <v>1768</v>
      </c>
      <c r="D730" s="281" t="s">
        <v>1770</v>
      </c>
      <c r="E730" s="281" t="s">
        <v>917</v>
      </c>
      <c r="F730" s="281" t="s">
        <v>673</v>
      </c>
      <c r="G730" s="281" t="s">
        <v>673</v>
      </c>
      <c r="H730" s="281" t="s">
        <v>673</v>
      </c>
      <c r="I730" s="281" t="s">
        <v>1090</v>
      </c>
      <c r="J730" s="281">
        <v>1.4749019999999999E-3</v>
      </c>
      <c r="K730" s="372"/>
    </row>
    <row r="731" spans="1:11" x14ac:dyDescent="0.3">
      <c r="A731" s="280" t="s">
        <v>1785</v>
      </c>
      <c r="B731" s="280" t="s">
        <v>1786</v>
      </c>
      <c r="C731" s="280" t="s">
        <v>1768</v>
      </c>
      <c r="D731" s="280" t="s">
        <v>1770</v>
      </c>
      <c r="E731" s="280" t="s">
        <v>917</v>
      </c>
      <c r="F731" s="280" t="s">
        <v>673</v>
      </c>
      <c r="G731" s="280" t="s">
        <v>673</v>
      </c>
      <c r="H731" s="280" t="s">
        <v>673</v>
      </c>
      <c r="I731" s="280" t="s">
        <v>1090</v>
      </c>
      <c r="J731" s="280">
        <v>1.4749019999999999E-3</v>
      </c>
      <c r="K731" s="372"/>
    </row>
    <row r="732" spans="1:11" x14ac:dyDescent="0.3">
      <c r="A732" s="281" t="s">
        <v>1785</v>
      </c>
      <c r="B732" s="281" t="s">
        <v>1786</v>
      </c>
      <c r="C732" s="281" t="s">
        <v>1768</v>
      </c>
      <c r="D732" s="281" t="s">
        <v>1770</v>
      </c>
      <c r="E732" s="281" t="s">
        <v>917</v>
      </c>
      <c r="F732" s="281" t="s">
        <v>673</v>
      </c>
      <c r="G732" s="281" t="s">
        <v>673</v>
      </c>
      <c r="H732" s="281" t="s">
        <v>673</v>
      </c>
      <c r="I732" s="281" t="s">
        <v>1090</v>
      </c>
      <c r="J732" s="281">
        <v>1.4222029999999999E-3</v>
      </c>
      <c r="K732" s="372"/>
    </row>
    <row r="733" spans="1:11" x14ac:dyDescent="0.3">
      <c r="A733" s="280" t="s">
        <v>1785</v>
      </c>
      <c r="B733" s="280" t="s">
        <v>1786</v>
      </c>
      <c r="C733" s="280" t="s">
        <v>1768</v>
      </c>
      <c r="D733" s="280" t="s">
        <v>1770</v>
      </c>
      <c r="E733" s="280" t="s">
        <v>2946</v>
      </c>
      <c r="F733" s="280" t="s">
        <v>673</v>
      </c>
      <c r="G733" s="280" t="s">
        <v>673</v>
      </c>
      <c r="H733" s="280" t="s">
        <v>673</v>
      </c>
      <c r="I733" s="280" t="s">
        <v>1090</v>
      </c>
      <c r="J733" s="280">
        <v>2.2388E-5</v>
      </c>
      <c r="K733" s="372"/>
    </row>
    <row r="734" spans="1:11" x14ac:dyDescent="0.3">
      <c r="A734" s="281" t="s">
        <v>1785</v>
      </c>
      <c r="B734" s="281" t="s">
        <v>1786</v>
      </c>
      <c r="C734" s="281" t="s">
        <v>1768</v>
      </c>
      <c r="D734" s="281" t="s">
        <v>1770</v>
      </c>
      <c r="E734" s="281" t="s">
        <v>2946</v>
      </c>
      <c r="F734" s="281" t="s">
        <v>673</v>
      </c>
      <c r="G734" s="281" t="s">
        <v>673</v>
      </c>
      <c r="H734" s="281" t="s">
        <v>673</v>
      </c>
      <c r="I734" s="281" t="s">
        <v>1090</v>
      </c>
      <c r="J734" s="281">
        <v>5.0440000000000003E-6</v>
      </c>
      <c r="K734" s="372"/>
    </row>
    <row r="735" spans="1:11" x14ac:dyDescent="0.3">
      <c r="A735" s="280" t="s">
        <v>1785</v>
      </c>
      <c r="B735" s="280" t="s">
        <v>1786</v>
      </c>
      <c r="C735" s="280" t="s">
        <v>1768</v>
      </c>
      <c r="D735" s="280" t="s">
        <v>1770</v>
      </c>
      <c r="E735" s="280" t="s">
        <v>2946</v>
      </c>
      <c r="F735" s="280" t="s">
        <v>673</v>
      </c>
      <c r="G735" s="280" t="s">
        <v>673</v>
      </c>
      <c r="H735" s="280" t="s">
        <v>673</v>
      </c>
      <c r="I735" s="280" t="s">
        <v>1090</v>
      </c>
      <c r="J735" s="280">
        <v>5.0440000000000003E-6</v>
      </c>
      <c r="K735" s="372"/>
    </row>
    <row r="736" spans="1:11" x14ac:dyDescent="0.3">
      <c r="A736" s="281" t="s">
        <v>1785</v>
      </c>
      <c r="B736" s="281" t="s">
        <v>1786</v>
      </c>
      <c r="C736" s="281" t="s">
        <v>1768</v>
      </c>
      <c r="D736" s="281" t="s">
        <v>1770</v>
      </c>
      <c r="E736" s="281" t="s">
        <v>2946</v>
      </c>
      <c r="F736" s="281" t="s">
        <v>673</v>
      </c>
      <c r="G736" s="281" t="s">
        <v>673</v>
      </c>
      <c r="H736" s="281" t="s">
        <v>673</v>
      </c>
      <c r="I736" s="281" t="s">
        <v>1090</v>
      </c>
      <c r="J736" s="281">
        <v>5.0440000000000003E-6</v>
      </c>
      <c r="K736" s="372"/>
    </row>
    <row r="737" spans="1:11" x14ac:dyDescent="0.3">
      <c r="A737" s="280" t="s">
        <v>1785</v>
      </c>
      <c r="B737" s="280" t="s">
        <v>1786</v>
      </c>
      <c r="C737" s="280" t="s">
        <v>1768</v>
      </c>
      <c r="D737" s="280" t="s">
        <v>1770</v>
      </c>
      <c r="E737" s="280" t="s">
        <v>2946</v>
      </c>
      <c r="F737" s="280" t="s">
        <v>673</v>
      </c>
      <c r="G737" s="280" t="s">
        <v>673</v>
      </c>
      <c r="H737" s="280" t="s">
        <v>673</v>
      </c>
      <c r="I737" s="280" t="s">
        <v>1090</v>
      </c>
      <c r="J737" s="280">
        <v>5.0440000000000003E-6</v>
      </c>
      <c r="K737" s="372"/>
    </row>
    <row r="738" spans="1:11" x14ac:dyDescent="0.3">
      <c r="A738" s="281" t="s">
        <v>1785</v>
      </c>
      <c r="B738" s="281" t="s">
        <v>1786</v>
      </c>
      <c r="C738" s="281" t="s">
        <v>1768</v>
      </c>
      <c r="D738" s="281" t="s">
        <v>1770</v>
      </c>
      <c r="E738" s="281" t="s">
        <v>2946</v>
      </c>
      <c r="F738" s="281" t="s">
        <v>673</v>
      </c>
      <c r="G738" s="281" t="s">
        <v>673</v>
      </c>
      <c r="H738" s="281" t="s">
        <v>673</v>
      </c>
      <c r="I738" s="281" t="s">
        <v>1090</v>
      </c>
      <c r="J738" s="281">
        <v>5.0440000000000003E-6</v>
      </c>
      <c r="K738" s="372"/>
    </row>
    <row r="739" spans="1:11" x14ac:dyDescent="0.3">
      <c r="A739" s="280" t="s">
        <v>1785</v>
      </c>
      <c r="B739" s="280" t="s">
        <v>1786</v>
      </c>
      <c r="C739" s="280" t="s">
        <v>1768</v>
      </c>
      <c r="D739" s="280" t="s">
        <v>1770</v>
      </c>
      <c r="E739" s="280" t="s">
        <v>2946</v>
      </c>
      <c r="F739" s="280" t="s">
        <v>673</v>
      </c>
      <c r="G739" s="280" t="s">
        <v>673</v>
      </c>
      <c r="H739" s="280" t="s">
        <v>673</v>
      </c>
      <c r="I739" s="280" t="s">
        <v>1090</v>
      </c>
      <c r="J739" s="280">
        <v>5.0440000000000003E-6</v>
      </c>
      <c r="K739" s="372"/>
    </row>
    <row r="740" spans="1:11" x14ac:dyDescent="0.3">
      <c r="A740" s="281" t="s">
        <v>1785</v>
      </c>
      <c r="B740" s="281" t="s">
        <v>1786</v>
      </c>
      <c r="C740" s="281" t="s">
        <v>1768</v>
      </c>
      <c r="D740" s="281" t="s">
        <v>1770</v>
      </c>
      <c r="E740" s="281" t="s">
        <v>2946</v>
      </c>
      <c r="F740" s="281" t="s">
        <v>673</v>
      </c>
      <c r="G740" s="281" t="s">
        <v>673</v>
      </c>
      <c r="H740" s="281" t="s">
        <v>673</v>
      </c>
      <c r="I740" s="281" t="s">
        <v>1090</v>
      </c>
      <c r="J740" s="281">
        <v>5.0440000000000003E-6</v>
      </c>
      <c r="K740" s="372"/>
    </row>
    <row r="741" spans="1:11" x14ac:dyDescent="0.3">
      <c r="A741" s="280" t="s">
        <v>1785</v>
      </c>
      <c r="B741" s="280" t="s">
        <v>1786</v>
      </c>
      <c r="C741" s="280" t="s">
        <v>1768</v>
      </c>
      <c r="D741" s="280" t="s">
        <v>1770</v>
      </c>
      <c r="E741" s="280" t="s">
        <v>2946</v>
      </c>
      <c r="F741" s="280" t="s">
        <v>673</v>
      </c>
      <c r="G741" s="280" t="s">
        <v>673</v>
      </c>
      <c r="H741" s="280" t="s">
        <v>673</v>
      </c>
      <c r="I741" s="280" t="s">
        <v>1090</v>
      </c>
      <c r="J741" s="280">
        <v>5.0440000000000003E-6</v>
      </c>
      <c r="K741" s="372"/>
    </row>
    <row r="742" spans="1:11" x14ac:dyDescent="0.3">
      <c r="A742" s="281" t="s">
        <v>1785</v>
      </c>
      <c r="B742" s="281" t="s">
        <v>1786</v>
      </c>
      <c r="C742" s="281" t="s">
        <v>1768</v>
      </c>
      <c r="D742" s="281" t="s">
        <v>1770</v>
      </c>
      <c r="E742" s="281" t="s">
        <v>2946</v>
      </c>
      <c r="F742" s="281" t="s">
        <v>673</v>
      </c>
      <c r="G742" s="281" t="s">
        <v>673</v>
      </c>
      <c r="H742" s="281" t="s">
        <v>673</v>
      </c>
      <c r="I742" s="281" t="s">
        <v>1090</v>
      </c>
      <c r="J742" s="281">
        <v>5.0440000000000003E-6</v>
      </c>
      <c r="K742" s="372"/>
    </row>
    <row r="743" spans="1:11" x14ac:dyDescent="0.3">
      <c r="A743" s="280" t="s">
        <v>1785</v>
      </c>
      <c r="B743" s="280" t="s">
        <v>1786</v>
      </c>
      <c r="C743" s="280" t="s">
        <v>1768</v>
      </c>
      <c r="D743" s="280" t="s">
        <v>1770</v>
      </c>
      <c r="E743" s="280" t="s">
        <v>2946</v>
      </c>
      <c r="F743" s="280" t="s">
        <v>673</v>
      </c>
      <c r="G743" s="280" t="s">
        <v>673</v>
      </c>
      <c r="H743" s="280" t="s">
        <v>673</v>
      </c>
      <c r="I743" s="280" t="s">
        <v>1090</v>
      </c>
      <c r="J743" s="280">
        <v>2.2388E-5</v>
      </c>
      <c r="K743" s="372"/>
    </row>
    <row r="744" spans="1:11" x14ac:dyDescent="0.3">
      <c r="A744" s="281" t="s">
        <v>1785</v>
      </c>
      <c r="B744" s="281" t="s">
        <v>1786</v>
      </c>
      <c r="C744" s="281" t="s">
        <v>1768</v>
      </c>
      <c r="D744" s="281" t="s">
        <v>1770</v>
      </c>
      <c r="E744" s="281" t="s">
        <v>2946</v>
      </c>
      <c r="F744" s="281" t="s">
        <v>673</v>
      </c>
      <c r="G744" s="281" t="s">
        <v>673</v>
      </c>
      <c r="H744" s="281" t="s">
        <v>673</v>
      </c>
      <c r="I744" s="281" t="s">
        <v>1090</v>
      </c>
      <c r="J744" s="281">
        <v>2.2388E-5</v>
      </c>
      <c r="K744" s="372"/>
    </row>
    <row r="745" spans="1:11" x14ac:dyDescent="0.3">
      <c r="A745" s="280" t="s">
        <v>1785</v>
      </c>
      <c r="B745" s="280" t="s">
        <v>1786</v>
      </c>
      <c r="C745" s="280" t="s">
        <v>1768</v>
      </c>
      <c r="D745" s="280" t="s">
        <v>1770</v>
      </c>
      <c r="E745" s="280" t="s">
        <v>2946</v>
      </c>
      <c r="F745" s="280" t="s">
        <v>673</v>
      </c>
      <c r="G745" s="280" t="s">
        <v>673</v>
      </c>
      <c r="H745" s="280" t="s">
        <v>673</v>
      </c>
      <c r="I745" s="280" t="s">
        <v>1090</v>
      </c>
      <c r="J745" s="280">
        <v>2.2388E-5</v>
      </c>
      <c r="K745" s="372"/>
    </row>
    <row r="746" spans="1:11" x14ac:dyDescent="0.3">
      <c r="A746" s="281" t="s">
        <v>1785</v>
      </c>
      <c r="B746" s="281" t="s">
        <v>1786</v>
      </c>
      <c r="C746" s="281" t="s">
        <v>1768</v>
      </c>
      <c r="D746" s="281" t="s">
        <v>1770</v>
      </c>
      <c r="E746" s="281" t="s">
        <v>2946</v>
      </c>
      <c r="F746" s="281" t="s">
        <v>673</v>
      </c>
      <c r="G746" s="281" t="s">
        <v>673</v>
      </c>
      <c r="H746" s="281" t="s">
        <v>673</v>
      </c>
      <c r="I746" s="281" t="s">
        <v>1090</v>
      </c>
      <c r="J746" s="281">
        <v>2.2388E-5</v>
      </c>
      <c r="K746" s="372"/>
    </row>
    <row r="747" spans="1:11" x14ac:dyDescent="0.3">
      <c r="A747" s="280" t="s">
        <v>1785</v>
      </c>
      <c r="B747" s="280" t="s">
        <v>1786</v>
      </c>
      <c r="C747" s="280" t="s">
        <v>1768</v>
      </c>
      <c r="D747" s="280" t="s">
        <v>1770</v>
      </c>
      <c r="E747" s="280" t="s">
        <v>2946</v>
      </c>
      <c r="F747" s="280" t="s">
        <v>673</v>
      </c>
      <c r="G747" s="280" t="s">
        <v>673</v>
      </c>
      <c r="H747" s="280" t="s">
        <v>673</v>
      </c>
      <c r="I747" s="280" t="s">
        <v>1090</v>
      </c>
      <c r="J747" s="280">
        <v>2.2388E-5</v>
      </c>
      <c r="K747" s="372"/>
    </row>
    <row r="748" spans="1:11" x14ac:dyDescent="0.3">
      <c r="A748" s="281" t="s">
        <v>1785</v>
      </c>
      <c r="B748" s="281" t="s">
        <v>1786</v>
      </c>
      <c r="C748" s="281" t="s">
        <v>1768</v>
      </c>
      <c r="D748" s="281" t="s">
        <v>1770</v>
      </c>
      <c r="E748" s="281" t="s">
        <v>2946</v>
      </c>
      <c r="F748" s="281" t="s">
        <v>673</v>
      </c>
      <c r="G748" s="281" t="s">
        <v>673</v>
      </c>
      <c r="H748" s="281" t="s">
        <v>673</v>
      </c>
      <c r="I748" s="281" t="s">
        <v>1090</v>
      </c>
      <c r="J748" s="281">
        <v>2.2388E-5</v>
      </c>
      <c r="K748" s="372"/>
    </row>
    <row r="749" spans="1:11" x14ac:dyDescent="0.3">
      <c r="A749" s="280" t="s">
        <v>1785</v>
      </c>
      <c r="B749" s="280" t="s">
        <v>1786</v>
      </c>
      <c r="C749" s="280" t="s">
        <v>1768</v>
      </c>
      <c r="D749" s="280" t="s">
        <v>1770</v>
      </c>
      <c r="E749" s="280" t="s">
        <v>2946</v>
      </c>
      <c r="F749" s="280" t="s">
        <v>673</v>
      </c>
      <c r="G749" s="280" t="s">
        <v>673</v>
      </c>
      <c r="H749" s="280" t="s">
        <v>673</v>
      </c>
      <c r="I749" s="280" t="s">
        <v>1090</v>
      </c>
      <c r="J749" s="280">
        <v>2.2388E-5</v>
      </c>
      <c r="K749" s="372"/>
    </row>
    <row r="750" spans="1:11" x14ac:dyDescent="0.3">
      <c r="A750" s="281" t="s">
        <v>1785</v>
      </c>
      <c r="B750" s="281" t="s">
        <v>1786</v>
      </c>
      <c r="C750" s="281" t="s">
        <v>1768</v>
      </c>
      <c r="D750" s="281" t="s">
        <v>1770</v>
      </c>
      <c r="E750" s="281" t="s">
        <v>2946</v>
      </c>
      <c r="F750" s="281" t="s">
        <v>673</v>
      </c>
      <c r="G750" s="281" t="s">
        <v>673</v>
      </c>
      <c r="H750" s="281" t="s">
        <v>673</v>
      </c>
      <c r="I750" s="281" t="s">
        <v>1090</v>
      </c>
      <c r="J750" s="281">
        <v>2.2388E-5</v>
      </c>
      <c r="K750" s="372"/>
    </row>
    <row r="751" spans="1:11" x14ac:dyDescent="0.3">
      <c r="A751" s="280" t="s">
        <v>1785</v>
      </c>
      <c r="B751" s="280" t="s">
        <v>1786</v>
      </c>
      <c r="C751" s="280" t="s">
        <v>1768</v>
      </c>
      <c r="D751" s="280" t="s">
        <v>1770</v>
      </c>
      <c r="E751" s="280" t="s">
        <v>2946</v>
      </c>
      <c r="F751" s="280" t="s">
        <v>673</v>
      </c>
      <c r="G751" s="280" t="s">
        <v>673</v>
      </c>
      <c r="H751" s="280" t="s">
        <v>673</v>
      </c>
      <c r="I751" s="280" t="s">
        <v>1090</v>
      </c>
      <c r="J751" s="280">
        <v>2.2388E-5</v>
      </c>
      <c r="K751" s="372"/>
    </row>
    <row r="752" spans="1:11" x14ac:dyDescent="0.3">
      <c r="A752" s="281" t="s">
        <v>1785</v>
      </c>
      <c r="B752" s="281" t="s">
        <v>1786</v>
      </c>
      <c r="C752" s="281" t="s">
        <v>1768</v>
      </c>
      <c r="D752" s="281" t="s">
        <v>1770</v>
      </c>
      <c r="E752" s="281" t="s">
        <v>2946</v>
      </c>
      <c r="F752" s="281" t="s">
        <v>673</v>
      </c>
      <c r="G752" s="281" t="s">
        <v>673</v>
      </c>
      <c r="H752" s="281" t="s">
        <v>673</v>
      </c>
      <c r="I752" s="281" t="s">
        <v>1090</v>
      </c>
      <c r="J752" s="281">
        <v>2.2388E-5</v>
      </c>
      <c r="K752" s="372"/>
    </row>
    <row r="753" spans="1:11" x14ac:dyDescent="0.3">
      <c r="A753" s="280" t="s">
        <v>1785</v>
      </c>
      <c r="B753" s="280" t="s">
        <v>1786</v>
      </c>
      <c r="C753" s="280" t="s">
        <v>1768</v>
      </c>
      <c r="D753" s="280" t="s">
        <v>1770</v>
      </c>
      <c r="E753" s="280" t="s">
        <v>2946</v>
      </c>
      <c r="F753" s="280" t="s">
        <v>673</v>
      </c>
      <c r="G753" s="280" t="s">
        <v>673</v>
      </c>
      <c r="H753" s="280" t="s">
        <v>673</v>
      </c>
      <c r="I753" s="280" t="s">
        <v>1090</v>
      </c>
      <c r="J753" s="280">
        <v>5.0440000000000003E-6</v>
      </c>
      <c r="K753" s="372"/>
    </row>
    <row r="754" spans="1:11" x14ac:dyDescent="0.3">
      <c r="A754" s="281" t="s">
        <v>1785</v>
      </c>
      <c r="B754" s="281" t="s">
        <v>1786</v>
      </c>
      <c r="C754" s="281" t="s">
        <v>1768</v>
      </c>
      <c r="D754" s="281" t="s">
        <v>1770</v>
      </c>
      <c r="E754" s="281" t="s">
        <v>2946</v>
      </c>
      <c r="F754" s="281" t="s">
        <v>673</v>
      </c>
      <c r="G754" s="281" t="s">
        <v>673</v>
      </c>
      <c r="H754" s="281" t="s">
        <v>673</v>
      </c>
      <c r="I754" s="281" t="s">
        <v>1090</v>
      </c>
      <c r="J754" s="281">
        <v>5.0440000000000003E-6</v>
      </c>
      <c r="K754" s="372"/>
    </row>
    <row r="755" spans="1:11" x14ac:dyDescent="0.3">
      <c r="A755" s="280" t="s">
        <v>1785</v>
      </c>
      <c r="B755" s="280" t="s">
        <v>1786</v>
      </c>
      <c r="C755" s="280" t="s">
        <v>1768</v>
      </c>
      <c r="D755" s="280" t="s">
        <v>1770</v>
      </c>
      <c r="E755" s="280" t="s">
        <v>2946</v>
      </c>
      <c r="F755" s="280" t="s">
        <v>673</v>
      </c>
      <c r="G755" s="280" t="s">
        <v>673</v>
      </c>
      <c r="H755" s="280" t="s">
        <v>673</v>
      </c>
      <c r="I755" s="280" t="s">
        <v>1090</v>
      </c>
      <c r="J755" s="280">
        <v>5.0440000000000003E-6</v>
      </c>
      <c r="K755" s="372"/>
    </row>
    <row r="756" spans="1:11" x14ac:dyDescent="0.3">
      <c r="A756" s="281" t="s">
        <v>1785</v>
      </c>
      <c r="B756" s="281" t="s">
        <v>1786</v>
      </c>
      <c r="C756" s="281" t="s">
        <v>1768</v>
      </c>
      <c r="D756" s="281" t="s">
        <v>1770</v>
      </c>
      <c r="E756" s="281" t="s">
        <v>2946</v>
      </c>
      <c r="F756" s="281" t="s">
        <v>673</v>
      </c>
      <c r="G756" s="281" t="s">
        <v>673</v>
      </c>
      <c r="H756" s="281" t="s">
        <v>673</v>
      </c>
      <c r="I756" s="281" t="s">
        <v>1090</v>
      </c>
      <c r="J756" s="281">
        <v>5.0440000000000003E-6</v>
      </c>
      <c r="K756" s="372"/>
    </row>
    <row r="757" spans="1:11" x14ac:dyDescent="0.3">
      <c r="A757" s="280" t="s">
        <v>1785</v>
      </c>
      <c r="B757" s="280" t="s">
        <v>1786</v>
      </c>
      <c r="C757" s="280" t="s">
        <v>1768</v>
      </c>
      <c r="D757" s="280" t="s">
        <v>1770</v>
      </c>
      <c r="E757" s="280" t="s">
        <v>2946</v>
      </c>
      <c r="F757" s="280" t="s">
        <v>673</v>
      </c>
      <c r="G757" s="280" t="s">
        <v>673</v>
      </c>
      <c r="H757" s="280" t="s">
        <v>673</v>
      </c>
      <c r="I757" s="280" t="s">
        <v>1090</v>
      </c>
      <c r="J757" s="280">
        <v>5.0440000000000003E-6</v>
      </c>
      <c r="K757" s="372"/>
    </row>
    <row r="758" spans="1:11" x14ac:dyDescent="0.3">
      <c r="A758" s="281" t="s">
        <v>1785</v>
      </c>
      <c r="B758" s="281" t="s">
        <v>1786</v>
      </c>
      <c r="C758" s="281" t="s">
        <v>1768</v>
      </c>
      <c r="D758" s="281" t="s">
        <v>1770</v>
      </c>
      <c r="E758" s="281" t="s">
        <v>2946</v>
      </c>
      <c r="F758" s="281" t="s">
        <v>673</v>
      </c>
      <c r="G758" s="281" t="s">
        <v>673</v>
      </c>
      <c r="H758" s="281" t="s">
        <v>673</v>
      </c>
      <c r="I758" s="281" t="s">
        <v>1090</v>
      </c>
      <c r="J758" s="281">
        <v>5.0440000000000003E-6</v>
      </c>
      <c r="K758" s="372"/>
    </row>
    <row r="759" spans="1:11" x14ac:dyDescent="0.3">
      <c r="A759" s="280" t="s">
        <v>1785</v>
      </c>
      <c r="B759" s="280" t="s">
        <v>1786</v>
      </c>
      <c r="C759" s="280" t="s">
        <v>1768</v>
      </c>
      <c r="D759" s="280" t="s">
        <v>1770</v>
      </c>
      <c r="E759" s="280" t="s">
        <v>2946</v>
      </c>
      <c r="F759" s="280" t="s">
        <v>673</v>
      </c>
      <c r="G759" s="280" t="s">
        <v>673</v>
      </c>
      <c r="H759" s="280" t="s">
        <v>673</v>
      </c>
      <c r="I759" s="280" t="s">
        <v>1090</v>
      </c>
      <c r="J759" s="280">
        <v>5.0440000000000003E-6</v>
      </c>
      <c r="K759" s="372"/>
    </row>
    <row r="760" spans="1:11" x14ac:dyDescent="0.3">
      <c r="A760" s="281" t="s">
        <v>1785</v>
      </c>
      <c r="B760" s="281" t="s">
        <v>1786</v>
      </c>
      <c r="C760" s="281" t="s">
        <v>1768</v>
      </c>
      <c r="D760" s="281" t="s">
        <v>1770</v>
      </c>
      <c r="E760" s="281" t="s">
        <v>2946</v>
      </c>
      <c r="F760" s="281" t="s">
        <v>673</v>
      </c>
      <c r="G760" s="281" t="s">
        <v>673</v>
      </c>
      <c r="H760" s="281" t="s">
        <v>673</v>
      </c>
      <c r="I760" s="281" t="s">
        <v>1090</v>
      </c>
      <c r="J760" s="281">
        <v>5.0440000000000003E-6</v>
      </c>
      <c r="K760" s="372"/>
    </row>
    <row r="761" spans="1:11" x14ac:dyDescent="0.3">
      <c r="A761" s="280" t="s">
        <v>1785</v>
      </c>
      <c r="B761" s="280" t="s">
        <v>1786</v>
      </c>
      <c r="C761" s="280" t="s">
        <v>1768</v>
      </c>
      <c r="D761" s="280" t="s">
        <v>1770</v>
      </c>
      <c r="E761" s="280" t="s">
        <v>2946</v>
      </c>
      <c r="F761" s="280" t="s">
        <v>673</v>
      </c>
      <c r="G761" s="280" t="s">
        <v>673</v>
      </c>
      <c r="H761" s="280" t="s">
        <v>673</v>
      </c>
      <c r="I761" s="280" t="s">
        <v>1090</v>
      </c>
      <c r="J761" s="280">
        <v>5.0440000000000003E-6</v>
      </c>
      <c r="K761" s="372"/>
    </row>
    <row r="762" spans="1:11" x14ac:dyDescent="0.3">
      <c r="A762" s="281" t="s">
        <v>1785</v>
      </c>
      <c r="B762" s="281" t="s">
        <v>1786</v>
      </c>
      <c r="C762" s="281" t="s">
        <v>1768</v>
      </c>
      <c r="D762" s="281" t="s">
        <v>1770</v>
      </c>
      <c r="E762" s="281" t="s">
        <v>2946</v>
      </c>
      <c r="F762" s="281" t="s">
        <v>673</v>
      </c>
      <c r="G762" s="281" t="s">
        <v>673</v>
      </c>
      <c r="H762" s="281" t="s">
        <v>673</v>
      </c>
      <c r="I762" s="281" t="s">
        <v>1090</v>
      </c>
      <c r="J762" s="281">
        <v>5.0440000000000003E-6</v>
      </c>
      <c r="K762" s="372"/>
    </row>
    <row r="763" spans="1:11" x14ac:dyDescent="0.3">
      <c r="A763" s="280" t="s">
        <v>1785</v>
      </c>
      <c r="B763" s="280" t="s">
        <v>1786</v>
      </c>
      <c r="C763" s="280" t="s">
        <v>1768</v>
      </c>
      <c r="D763" s="280" t="s">
        <v>1770</v>
      </c>
      <c r="E763" s="280" t="s">
        <v>2946</v>
      </c>
      <c r="F763" s="280" t="s">
        <v>673</v>
      </c>
      <c r="G763" s="280" t="s">
        <v>673</v>
      </c>
      <c r="H763" s="280" t="s">
        <v>673</v>
      </c>
      <c r="I763" s="280" t="s">
        <v>1090</v>
      </c>
      <c r="J763" s="280">
        <v>5.0440000000000003E-6</v>
      </c>
      <c r="K763" s="372"/>
    </row>
    <row r="764" spans="1:11" x14ac:dyDescent="0.3">
      <c r="A764" s="281" t="s">
        <v>1785</v>
      </c>
      <c r="B764" s="281" t="s">
        <v>1786</v>
      </c>
      <c r="C764" s="281" t="s">
        <v>1768</v>
      </c>
      <c r="D764" s="281" t="s">
        <v>1770</v>
      </c>
      <c r="E764" s="281" t="s">
        <v>2946</v>
      </c>
      <c r="F764" s="281" t="s">
        <v>673</v>
      </c>
      <c r="G764" s="281" t="s">
        <v>673</v>
      </c>
      <c r="H764" s="281" t="s">
        <v>673</v>
      </c>
      <c r="I764" s="281" t="s">
        <v>1090</v>
      </c>
      <c r="J764" s="281">
        <v>2.2388E-5</v>
      </c>
      <c r="K764" s="372"/>
    </row>
    <row r="765" spans="1:11" x14ac:dyDescent="0.3">
      <c r="A765" s="280" t="s">
        <v>1785</v>
      </c>
      <c r="B765" s="280" t="s">
        <v>1786</v>
      </c>
      <c r="C765" s="280" t="s">
        <v>1768</v>
      </c>
      <c r="D765" s="280" t="s">
        <v>1770</v>
      </c>
      <c r="E765" s="280" t="s">
        <v>2946</v>
      </c>
      <c r="F765" s="280" t="s">
        <v>673</v>
      </c>
      <c r="G765" s="280" t="s">
        <v>673</v>
      </c>
      <c r="H765" s="280" t="s">
        <v>673</v>
      </c>
      <c r="I765" s="280" t="s">
        <v>1090</v>
      </c>
      <c r="J765" s="280">
        <v>2.2388E-5</v>
      </c>
      <c r="K765" s="372"/>
    </row>
    <row r="766" spans="1:11" x14ac:dyDescent="0.3">
      <c r="A766" s="281" t="s">
        <v>1785</v>
      </c>
      <c r="B766" s="281" t="s">
        <v>1786</v>
      </c>
      <c r="C766" s="281" t="s">
        <v>1768</v>
      </c>
      <c r="D766" s="281" t="s">
        <v>1770</v>
      </c>
      <c r="E766" s="281" t="s">
        <v>2946</v>
      </c>
      <c r="F766" s="281" t="s">
        <v>673</v>
      </c>
      <c r="G766" s="281" t="s">
        <v>673</v>
      </c>
      <c r="H766" s="281" t="s">
        <v>673</v>
      </c>
      <c r="I766" s="281" t="s">
        <v>1090</v>
      </c>
      <c r="J766" s="281">
        <v>2.2388E-5</v>
      </c>
      <c r="K766" s="372"/>
    </row>
    <row r="767" spans="1:11" x14ac:dyDescent="0.3">
      <c r="A767" s="280" t="s">
        <v>1785</v>
      </c>
      <c r="B767" s="280" t="s">
        <v>1786</v>
      </c>
      <c r="C767" s="280" t="s">
        <v>1768</v>
      </c>
      <c r="D767" s="280" t="s">
        <v>1770</v>
      </c>
      <c r="E767" s="280" t="s">
        <v>2946</v>
      </c>
      <c r="F767" s="280" t="s">
        <v>673</v>
      </c>
      <c r="G767" s="280" t="s">
        <v>673</v>
      </c>
      <c r="H767" s="280" t="s">
        <v>673</v>
      </c>
      <c r="I767" s="280" t="s">
        <v>1090</v>
      </c>
      <c r="J767" s="280">
        <v>2.2388E-5</v>
      </c>
      <c r="K767" s="372"/>
    </row>
    <row r="768" spans="1:11" x14ac:dyDescent="0.3">
      <c r="A768" s="281" t="s">
        <v>1785</v>
      </c>
      <c r="B768" s="281" t="s">
        <v>1786</v>
      </c>
      <c r="C768" s="281" t="s">
        <v>1768</v>
      </c>
      <c r="D768" s="281" t="s">
        <v>1770</v>
      </c>
      <c r="E768" s="281" t="s">
        <v>2946</v>
      </c>
      <c r="F768" s="281" t="s">
        <v>673</v>
      </c>
      <c r="G768" s="281" t="s">
        <v>673</v>
      </c>
      <c r="H768" s="281" t="s">
        <v>673</v>
      </c>
      <c r="I768" s="281" t="s">
        <v>1090</v>
      </c>
      <c r="J768" s="281">
        <v>2.2388E-5</v>
      </c>
      <c r="K768" s="372"/>
    </row>
    <row r="769" spans="1:11" x14ac:dyDescent="0.3">
      <c r="A769" s="280" t="s">
        <v>1785</v>
      </c>
      <c r="B769" s="280" t="s">
        <v>1786</v>
      </c>
      <c r="C769" s="280" t="s">
        <v>1768</v>
      </c>
      <c r="D769" s="280" t="s">
        <v>1770</v>
      </c>
      <c r="E769" s="280" t="s">
        <v>2946</v>
      </c>
      <c r="F769" s="280" t="s">
        <v>673</v>
      </c>
      <c r="G769" s="280" t="s">
        <v>673</v>
      </c>
      <c r="H769" s="280" t="s">
        <v>673</v>
      </c>
      <c r="I769" s="280" t="s">
        <v>1090</v>
      </c>
      <c r="J769" s="280">
        <v>2.2388E-5</v>
      </c>
      <c r="K769" s="372"/>
    </row>
    <row r="770" spans="1:11" x14ac:dyDescent="0.3">
      <c r="A770" s="281" t="s">
        <v>1785</v>
      </c>
      <c r="B770" s="281" t="s">
        <v>1786</v>
      </c>
      <c r="C770" s="281" t="s">
        <v>1768</v>
      </c>
      <c r="D770" s="281" t="s">
        <v>1770</v>
      </c>
      <c r="E770" s="281" t="s">
        <v>2946</v>
      </c>
      <c r="F770" s="281" t="s">
        <v>673</v>
      </c>
      <c r="G770" s="281" t="s">
        <v>673</v>
      </c>
      <c r="H770" s="281" t="s">
        <v>673</v>
      </c>
      <c r="I770" s="281" t="s">
        <v>1090</v>
      </c>
      <c r="J770" s="281">
        <v>2.2388E-5</v>
      </c>
      <c r="K770" s="372"/>
    </row>
    <row r="771" spans="1:11" x14ac:dyDescent="0.3">
      <c r="A771" s="280" t="s">
        <v>1785</v>
      </c>
      <c r="B771" s="280" t="s">
        <v>1786</v>
      </c>
      <c r="C771" s="280" t="s">
        <v>1768</v>
      </c>
      <c r="D771" s="280" t="s">
        <v>1770</v>
      </c>
      <c r="E771" s="280" t="s">
        <v>2946</v>
      </c>
      <c r="F771" s="280" t="s">
        <v>673</v>
      </c>
      <c r="G771" s="280" t="s">
        <v>673</v>
      </c>
      <c r="H771" s="280" t="s">
        <v>673</v>
      </c>
      <c r="I771" s="280" t="s">
        <v>1090</v>
      </c>
      <c r="J771" s="280">
        <v>2.2388E-5</v>
      </c>
      <c r="K771" s="372"/>
    </row>
    <row r="772" spans="1:11" x14ac:dyDescent="0.3">
      <c r="A772" s="281" t="s">
        <v>1785</v>
      </c>
      <c r="B772" s="281" t="s">
        <v>1786</v>
      </c>
      <c r="C772" s="281" t="s">
        <v>1768</v>
      </c>
      <c r="D772" s="281" t="s">
        <v>1770</v>
      </c>
      <c r="E772" s="281" t="s">
        <v>2946</v>
      </c>
      <c r="F772" s="281" t="s">
        <v>673</v>
      </c>
      <c r="G772" s="281" t="s">
        <v>673</v>
      </c>
      <c r="H772" s="281" t="s">
        <v>673</v>
      </c>
      <c r="I772" s="281" t="s">
        <v>1090</v>
      </c>
      <c r="J772" s="281">
        <v>2.2388E-5</v>
      </c>
      <c r="K772" s="372"/>
    </row>
    <row r="773" spans="1:11" x14ac:dyDescent="0.3">
      <c r="A773" s="280" t="s">
        <v>1785</v>
      </c>
      <c r="B773" s="280" t="s">
        <v>1786</v>
      </c>
      <c r="C773" s="280" t="s">
        <v>1768</v>
      </c>
      <c r="D773" s="280" t="s">
        <v>1770</v>
      </c>
      <c r="E773" s="280" t="s">
        <v>2946</v>
      </c>
      <c r="F773" s="280" t="s">
        <v>673</v>
      </c>
      <c r="G773" s="280" t="s">
        <v>673</v>
      </c>
      <c r="H773" s="280" t="s">
        <v>673</v>
      </c>
      <c r="I773" s="280" t="s">
        <v>1090</v>
      </c>
      <c r="J773" s="280">
        <v>2.2388E-5</v>
      </c>
      <c r="K773" s="372"/>
    </row>
    <row r="774" spans="1:11" x14ac:dyDescent="0.3">
      <c r="A774" s="281" t="s">
        <v>1785</v>
      </c>
      <c r="B774" s="281" t="s">
        <v>1786</v>
      </c>
      <c r="C774" s="281" t="s">
        <v>1768</v>
      </c>
      <c r="D774" s="281" t="s">
        <v>1770</v>
      </c>
      <c r="E774" s="281" t="s">
        <v>2949</v>
      </c>
      <c r="F774" s="281" t="s">
        <v>673</v>
      </c>
      <c r="G774" s="281" t="s">
        <v>673</v>
      </c>
      <c r="H774" s="281" t="s">
        <v>673</v>
      </c>
      <c r="I774" s="281" t="s">
        <v>1090</v>
      </c>
      <c r="J774" s="281">
        <v>1.4925E-4</v>
      </c>
      <c r="K774" s="372"/>
    </row>
    <row r="775" spans="1:11" x14ac:dyDescent="0.3">
      <c r="A775" s="280" t="s">
        <v>1785</v>
      </c>
      <c r="B775" s="280" t="s">
        <v>1786</v>
      </c>
      <c r="C775" s="280" t="s">
        <v>1768</v>
      </c>
      <c r="D775" s="280" t="s">
        <v>1770</v>
      </c>
      <c r="E775" s="280" t="s">
        <v>2949</v>
      </c>
      <c r="F775" s="280" t="s">
        <v>673</v>
      </c>
      <c r="G775" s="280" t="s">
        <v>673</v>
      </c>
      <c r="H775" s="280" t="s">
        <v>673</v>
      </c>
      <c r="I775" s="280" t="s">
        <v>1090</v>
      </c>
      <c r="J775" s="280">
        <v>1.4925E-4</v>
      </c>
      <c r="K775" s="372"/>
    </row>
    <row r="776" spans="1:11" x14ac:dyDescent="0.3">
      <c r="A776" s="281" t="s">
        <v>1785</v>
      </c>
      <c r="B776" s="281" t="s">
        <v>1786</v>
      </c>
      <c r="C776" s="281" t="s">
        <v>1768</v>
      </c>
      <c r="D776" s="281" t="s">
        <v>1770</v>
      </c>
      <c r="E776" s="281" t="s">
        <v>2949</v>
      </c>
      <c r="F776" s="281" t="s">
        <v>673</v>
      </c>
      <c r="G776" s="281" t="s">
        <v>673</v>
      </c>
      <c r="H776" s="281" t="s">
        <v>673</v>
      </c>
      <c r="I776" s="281" t="s">
        <v>1090</v>
      </c>
      <c r="J776" s="281">
        <v>1.4925E-4</v>
      </c>
      <c r="K776" s="372"/>
    </row>
    <row r="777" spans="1:11" x14ac:dyDescent="0.3">
      <c r="A777" s="280" t="s">
        <v>1785</v>
      </c>
      <c r="B777" s="280" t="s">
        <v>1786</v>
      </c>
      <c r="C777" s="280" t="s">
        <v>1768</v>
      </c>
      <c r="D777" s="280" t="s">
        <v>1770</v>
      </c>
      <c r="E777" s="280" t="s">
        <v>2949</v>
      </c>
      <c r="F777" s="280" t="s">
        <v>673</v>
      </c>
      <c r="G777" s="280" t="s">
        <v>673</v>
      </c>
      <c r="H777" s="280" t="s">
        <v>673</v>
      </c>
      <c r="I777" s="280" t="s">
        <v>1090</v>
      </c>
      <c r="J777" s="280">
        <v>1.4925E-4</v>
      </c>
      <c r="K777" s="372"/>
    </row>
    <row r="778" spans="1:11" x14ac:dyDescent="0.3">
      <c r="A778" s="281" t="s">
        <v>1785</v>
      </c>
      <c r="B778" s="281" t="s">
        <v>1786</v>
      </c>
      <c r="C778" s="281" t="s">
        <v>1768</v>
      </c>
      <c r="D778" s="281" t="s">
        <v>1770</v>
      </c>
      <c r="E778" s="281" t="s">
        <v>2949</v>
      </c>
      <c r="F778" s="281" t="s">
        <v>673</v>
      </c>
      <c r="G778" s="281" t="s">
        <v>673</v>
      </c>
      <c r="H778" s="281" t="s">
        <v>673</v>
      </c>
      <c r="I778" s="281" t="s">
        <v>1090</v>
      </c>
      <c r="J778" s="281">
        <v>1.4925E-4</v>
      </c>
      <c r="K778" s="372"/>
    </row>
    <row r="779" spans="1:11" x14ac:dyDescent="0.3">
      <c r="A779" s="280" t="s">
        <v>1785</v>
      </c>
      <c r="B779" s="280" t="s">
        <v>1786</v>
      </c>
      <c r="C779" s="280" t="s">
        <v>1768</v>
      </c>
      <c r="D779" s="280" t="s">
        <v>1770</v>
      </c>
      <c r="E779" s="280" t="s">
        <v>2949</v>
      </c>
      <c r="F779" s="280" t="s">
        <v>673</v>
      </c>
      <c r="G779" s="280" t="s">
        <v>673</v>
      </c>
      <c r="H779" s="280" t="s">
        <v>673</v>
      </c>
      <c r="I779" s="280" t="s">
        <v>1090</v>
      </c>
      <c r="J779" s="280">
        <v>1.4925E-4</v>
      </c>
      <c r="K779" s="372"/>
    </row>
    <row r="780" spans="1:11" x14ac:dyDescent="0.3">
      <c r="A780" s="281" t="s">
        <v>1785</v>
      </c>
      <c r="B780" s="281" t="s">
        <v>1786</v>
      </c>
      <c r="C780" s="281" t="s">
        <v>1768</v>
      </c>
      <c r="D780" s="281" t="s">
        <v>1770</v>
      </c>
      <c r="E780" s="281" t="s">
        <v>2949</v>
      </c>
      <c r="F780" s="281" t="s">
        <v>673</v>
      </c>
      <c r="G780" s="281" t="s">
        <v>673</v>
      </c>
      <c r="H780" s="281" t="s">
        <v>673</v>
      </c>
      <c r="I780" s="281" t="s">
        <v>1090</v>
      </c>
      <c r="J780" s="281">
        <v>1.4925E-4</v>
      </c>
      <c r="K780" s="372"/>
    </row>
    <row r="781" spans="1:11" x14ac:dyDescent="0.3">
      <c r="A781" s="280" t="s">
        <v>1785</v>
      </c>
      <c r="B781" s="280" t="s">
        <v>1786</v>
      </c>
      <c r="C781" s="280" t="s">
        <v>1768</v>
      </c>
      <c r="D781" s="280" t="s">
        <v>1770</v>
      </c>
      <c r="E781" s="280" t="s">
        <v>2949</v>
      </c>
      <c r="F781" s="280" t="s">
        <v>673</v>
      </c>
      <c r="G781" s="280" t="s">
        <v>673</v>
      </c>
      <c r="H781" s="280" t="s">
        <v>673</v>
      </c>
      <c r="I781" s="280" t="s">
        <v>1090</v>
      </c>
      <c r="J781" s="280">
        <v>1.4925E-4</v>
      </c>
      <c r="K781" s="372"/>
    </row>
    <row r="782" spans="1:11" x14ac:dyDescent="0.3">
      <c r="A782" s="281" t="s">
        <v>1785</v>
      </c>
      <c r="B782" s="281" t="s">
        <v>1786</v>
      </c>
      <c r="C782" s="281" t="s">
        <v>1768</v>
      </c>
      <c r="D782" s="281" t="s">
        <v>1770</v>
      </c>
      <c r="E782" s="281" t="s">
        <v>2949</v>
      </c>
      <c r="F782" s="281" t="s">
        <v>673</v>
      </c>
      <c r="G782" s="281" t="s">
        <v>673</v>
      </c>
      <c r="H782" s="281" t="s">
        <v>673</v>
      </c>
      <c r="I782" s="281" t="s">
        <v>1090</v>
      </c>
      <c r="J782" s="281">
        <v>1.4925E-4</v>
      </c>
      <c r="K782" s="372"/>
    </row>
    <row r="783" spans="1:11" x14ac:dyDescent="0.3">
      <c r="A783" s="280" t="s">
        <v>1785</v>
      </c>
      <c r="B783" s="280" t="s">
        <v>1786</v>
      </c>
      <c r="C783" s="280" t="s">
        <v>1768</v>
      </c>
      <c r="D783" s="280" t="s">
        <v>1770</v>
      </c>
      <c r="E783" s="280" t="s">
        <v>2949</v>
      </c>
      <c r="F783" s="280" t="s">
        <v>673</v>
      </c>
      <c r="G783" s="280" t="s">
        <v>673</v>
      </c>
      <c r="H783" s="280" t="s">
        <v>673</v>
      </c>
      <c r="I783" s="280" t="s">
        <v>1090</v>
      </c>
      <c r="J783" s="280">
        <v>1.4925E-4</v>
      </c>
      <c r="K783" s="372"/>
    </row>
    <row r="784" spans="1:11" x14ac:dyDescent="0.3">
      <c r="A784" s="281" t="s">
        <v>1785</v>
      </c>
      <c r="B784" s="281" t="s">
        <v>1786</v>
      </c>
      <c r="C784" s="281" t="s">
        <v>1768</v>
      </c>
      <c r="D784" s="281" t="s">
        <v>1770</v>
      </c>
      <c r="E784" s="281" t="s">
        <v>2949</v>
      </c>
      <c r="F784" s="281" t="s">
        <v>673</v>
      </c>
      <c r="G784" s="281" t="s">
        <v>673</v>
      </c>
      <c r="H784" s="281" t="s">
        <v>673</v>
      </c>
      <c r="I784" s="281" t="s">
        <v>1090</v>
      </c>
      <c r="J784" s="281">
        <v>1.4925E-4</v>
      </c>
      <c r="K784" s="372"/>
    </row>
    <row r="785" spans="1:11" x14ac:dyDescent="0.3">
      <c r="A785" s="280" t="s">
        <v>1785</v>
      </c>
      <c r="B785" s="280" t="s">
        <v>1786</v>
      </c>
      <c r="C785" s="280" t="s">
        <v>1768</v>
      </c>
      <c r="D785" s="280" t="s">
        <v>1770</v>
      </c>
      <c r="E785" s="280" t="s">
        <v>2949</v>
      </c>
      <c r="F785" s="280" t="s">
        <v>673</v>
      </c>
      <c r="G785" s="280" t="s">
        <v>673</v>
      </c>
      <c r="H785" s="280" t="s">
        <v>673</v>
      </c>
      <c r="I785" s="280" t="s">
        <v>1090</v>
      </c>
      <c r="J785" s="280">
        <v>1.4925E-4</v>
      </c>
      <c r="K785" s="372"/>
    </row>
    <row r="786" spans="1:11" x14ac:dyDescent="0.3">
      <c r="A786" s="281" t="s">
        <v>1785</v>
      </c>
      <c r="B786" s="281" t="s">
        <v>1786</v>
      </c>
      <c r="C786" s="281" t="s">
        <v>1768</v>
      </c>
      <c r="D786" s="281" t="s">
        <v>1770</v>
      </c>
      <c r="E786" s="281" t="s">
        <v>2949</v>
      </c>
      <c r="F786" s="281" t="s">
        <v>673</v>
      </c>
      <c r="G786" s="281" t="s">
        <v>673</v>
      </c>
      <c r="H786" s="281" t="s">
        <v>673</v>
      </c>
      <c r="I786" s="281" t="s">
        <v>1090</v>
      </c>
      <c r="J786" s="281">
        <v>3.3624999999999997E-5</v>
      </c>
      <c r="K786" s="372"/>
    </row>
    <row r="787" spans="1:11" x14ac:dyDescent="0.3">
      <c r="A787" s="280" t="s">
        <v>1785</v>
      </c>
      <c r="B787" s="280" t="s">
        <v>1786</v>
      </c>
      <c r="C787" s="280" t="s">
        <v>1768</v>
      </c>
      <c r="D787" s="280" t="s">
        <v>1770</v>
      </c>
      <c r="E787" s="280" t="s">
        <v>2949</v>
      </c>
      <c r="F787" s="280" t="s">
        <v>673</v>
      </c>
      <c r="G787" s="280" t="s">
        <v>673</v>
      </c>
      <c r="H787" s="280" t="s">
        <v>673</v>
      </c>
      <c r="I787" s="280" t="s">
        <v>1090</v>
      </c>
      <c r="J787" s="280">
        <v>3.3624999999999997E-5</v>
      </c>
      <c r="K787" s="372"/>
    </row>
    <row r="788" spans="1:11" x14ac:dyDescent="0.3">
      <c r="A788" s="281" t="s">
        <v>1785</v>
      </c>
      <c r="B788" s="281" t="s">
        <v>1786</v>
      </c>
      <c r="C788" s="281" t="s">
        <v>1768</v>
      </c>
      <c r="D788" s="281" t="s">
        <v>1770</v>
      </c>
      <c r="E788" s="281" t="s">
        <v>2949</v>
      </c>
      <c r="F788" s="281" t="s">
        <v>673</v>
      </c>
      <c r="G788" s="281" t="s">
        <v>673</v>
      </c>
      <c r="H788" s="281" t="s">
        <v>673</v>
      </c>
      <c r="I788" s="281" t="s">
        <v>1090</v>
      </c>
      <c r="J788" s="281">
        <v>3.3624999999999997E-5</v>
      </c>
      <c r="K788" s="372"/>
    </row>
    <row r="789" spans="1:11" x14ac:dyDescent="0.3">
      <c r="A789" s="280" t="s">
        <v>1785</v>
      </c>
      <c r="B789" s="280" t="s">
        <v>1786</v>
      </c>
      <c r="C789" s="280" t="s">
        <v>1768</v>
      </c>
      <c r="D789" s="280" t="s">
        <v>1770</v>
      </c>
      <c r="E789" s="280" t="s">
        <v>2949</v>
      </c>
      <c r="F789" s="280" t="s">
        <v>673</v>
      </c>
      <c r="G789" s="280" t="s">
        <v>673</v>
      </c>
      <c r="H789" s="280" t="s">
        <v>673</v>
      </c>
      <c r="I789" s="280" t="s">
        <v>1090</v>
      </c>
      <c r="J789" s="280">
        <v>3.3624999999999997E-5</v>
      </c>
      <c r="K789" s="372"/>
    </row>
    <row r="790" spans="1:11" x14ac:dyDescent="0.3">
      <c r="A790" s="281" t="s">
        <v>1785</v>
      </c>
      <c r="B790" s="281" t="s">
        <v>1786</v>
      </c>
      <c r="C790" s="281" t="s">
        <v>1768</v>
      </c>
      <c r="D790" s="281" t="s">
        <v>1770</v>
      </c>
      <c r="E790" s="281" t="s">
        <v>2949</v>
      </c>
      <c r="F790" s="281" t="s">
        <v>673</v>
      </c>
      <c r="G790" s="281" t="s">
        <v>673</v>
      </c>
      <c r="H790" s="281" t="s">
        <v>673</v>
      </c>
      <c r="I790" s="281" t="s">
        <v>1090</v>
      </c>
      <c r="J790" s="281">
        <v>3.3624999999999997E-5</v>
      </c>
      <c r="K790" s="372"/>
    </row>
    <row r="791" spans="1:11" x14ac:dyDescent="0.3">
      <c r="A791" s="280" t="s">
        <v>1785</v>
      </c>
      <c r="B791" s="280" t="s">
        <v>1786</v>
      </c>
      <c r="C791" s="280" t="s">
        <v>1768</v>
      </c>
      <c r="D791" s="280" t="s">
        <v>1770</v>
      </c>
      <c r="E791" s="280" t="s">
        <v>2949</v>
      </c>
      <c r="F791" s="280" t="s">
        <v>673</v>
      </c>
      <c r="G791" s="280" t="s">
        <v>673</v>
      </c>
      <c r="H791" s="280" t="s">
        <v>673</v>
      </c>
      <c r="I791" s="280" t="s">
        <v>1090</v>
      </c>
      <c r="J791" s="280">
        <v>3.3624999999999997E-5</v>
      </c>
      <c r="K791" s="372"/>
    </row>
    <row r="792" spans="1:11" x14ac:dyDescent="0.3">
      <c r="A792" s="281" t="s">
        <v>1785</v>
      </c>
      <c r="B792" s="281" t="s">
        <v>1786</v>
      </c>
      <c r="C792" s="281" t="s">
        <v>1768</v>
      </c>
      <c r="D792" s="281" t="s">
        <v>1770</v>
      </c>
      <c r="E792" s="281" t="s">
        <v>2949</v>
      </c>
      <c r="F792" s="281" t="s">
        <v>673</v>
      </c>
      <c r="G792" s="281" t="s">
        <v>673</v>
      </c>
      <c r="H792" s="281" t="s">
        <v>673</v>
      </c>
      <c r="I792" s="281" t="s">
        <v>1090</v>
      </c>
      <c r="J792" s="281">
        <v>3.3624999999999997E-5</v>
      </c>
      <c r="K792" s="372"/>
    </row>
    <row r="793" spans="1:11" x14ac:dyDescent="0.3">
      <c r="A793" s="280" t="s">
        <v>1785</v>
      </c>
      <c r="B793" s="280" t="s">
        <v>1786</v>
      </c>
      <c r="C793" s="280" t="s">
        <v>1768</v>
      </c>
      <c r="D793" s="280" t="s">
        <v>1770</v>
      </c>
      <c r="E793" s="280" t="s">
        <v>2949</v>
      </c>
      <c r="F793" s="280" t="s">
        <v>673</v>
      </c>
      <c r="G793" s="280" t="s">
        <v>673</v>
      </c>
      <c r="H793" s="280" t="s">
        <v>673</v>
      </c>
      <c r="I793" s="280" t="s">
        <v>1090</v>
      </c>
      <c r="J793" s="280">
        <v>3.3624999999999997E-5</v>
      </c>
      <c r="K793" s="372"/>
    </row>
    <row r="794" spans="1:11" x14ac:dyDescent="0.3">
      <c r="A794" s="281" t="s">
        <v>1785</v>
      </c>
      <c r="B794" s="281" t="s">
        <v>1786</v>
      </c>
      <c r="C794" s="281" t="s">
        <v>1768</v>
      </c>
      <c r="D794" s="281" t="s">
        <v>1770</v>
      </c>
      <c r="E794" s="281" t="s">
        <v>2949</v>
      </c>
      <c r="F794" s="281" t="s">
        <v>673</v>
      </c>
      <c r="G794" s="281" t="s">
        <v>673</v>
      </c>
      <c r="H794" s="281" t="s">
        <v>673</v>
      </c>
      <c r="I794" s="281" t="s">
        <v>1090</v>
      </c>
      <c r="J794" s="281">
        <v>3.3624999999999997E-5</v>
      </c>
      <c r="K794" s="372"/>
    </row>
    <row r="795" spans="1:11" x14ac:dyDescent="0.3">
      <c r="A795" s="280" t="s">
        <v>1785</v>
      </c>
      <c r="B795" s="280" t="s">
        <v>1786</v>
      </c>
      <c r="C795" s="280" t="s">
        <v>1768</v>
      </c>
      <c r="D795" s="280" t="s">
        <v>1770</v>
      </c>
      <c r="E795" s="280" t="s">
        <v>2949</v>
      </c>
      <c r="F795" s="280" t="s">
        <v>673</v>
      </c>
      <c r="G795" s="280" t="s">
        <v>673</v>
      </c>
      <c r="H795" s="280" t="s">
        <v>673</v>
      </c>
      <c r="I795" s="280" t="s">
        <v>1090</v>
      </c>
      <c r="J795" s="280">
        <v>3.3624999999999997E-5</v>
      </c>
      <c r="K795" s="372"/>
    </row>
    <row r="796" spans="1:11" x14ac:dyDescent="0.3">
      <c r="A796" s="281" t="s">
        <v>1785</v>
      </c>
      <c r="B796" s="281" t="s">
        <v>1786</v>
      </c>
      <c r="C796" s="281" t="s">
        <v>1768</v>
      </c>
      <c r="D796" s="281" t="s">
        <v>1770</v>
      </c>
      <c r="E796" s="281" t="s">
        <v>2949</v>
      </c>
      <c r="F796" s="281" t="s">
        <v>673</v>
      </c>
      <c r="G796" s="281" t="s">
        <v>673</v>
      </c>
      <c r="H796" s="281" t="s">
        <v>673</v>
      </c>
      <c r="I796" s="281" t="s">
        <v>1090</v>
      </c>
      <c r="J796" s="281">
        <v>3.3624999999999997E-5</v>
      </c>
      <c r="K796" s="372"/>
    </row>
    <row r="797" spans="1:11" x14ac:dyDescent="0.3">
      <c r="A797" s="280" t="s">
        <v>1785</v>
      </c>
      <c r="B797" s="280" t="s">
        <v>1786</v>
      </c>
      <c r="C797" s="280" t="s">
        <v>1768</v>
      </c>
      <c r="D797" s="280" t="s">
        <v>1770</v>
      </c>
      <c r="E797" s="280" t="s">
        <v>2949</v>
      </c>
      <c r="F797" s="280" t="s">
        <v>673</v>
      </c>
      <c r="G797" s="280" t="s">
        <v>673</v>
      </c>
      <c r="H797" s="280" t="s">
        <v>673</v>
      </c>
      <c r="I797" s="280" t="s">
        <v>1090</v>
      </c>
      <c r="J797" s="280">
        <v>3.3624999999999997E-5</v>
      </c>
      <c r="K797" s="372"/>
    </row>
    <row r="798" spans="1:11" x14ac:dyDescent="0.3">
      <c r="A798" s="281" t="s">
        <v>1785</v>
      </c>
      <c r="B798" s="281" t="s">
        <v>1786</v>
      </c>
      <c r="C798" s="281" t="s">
        <v>1768</v>
      </c>
      <c r="D798" s="281" t="s">
        <v>1770</v>
      </c>
      <c r="E798" s="281" t="s">
        <v>2949</v>
      </c>
      <c r="F798" s="281" t="s">
        <v>673</v>
      </c>
      <c r="G798" s="281" t="s">
        <v>673</v>
      </c>
      <c r="H798" s="281" t="s">
        <v>673</v>
      </c>
      <c r="I798" s="281" t="s">
        <v>1090</v>
      </c>
      <c r="J798" s="281">
        <v>1.4925E-4</v>
      </c>
      <c r="K798" s="372"/>
    </row>
    <row r="799" spans="1:11" x14ac:dyDescent="0.3">
      <c r="A799" s="280" t="s">
        <v>1785</v>
      </c>
      <c r="B799" s="280" t="s">
        <v>1786</v>
      </c>
      <c r="C799" s="280" t="s">
        <v>1768</v>
      </c>
      <c r="D799" s="280" t="s">
        <v>1770</v>
      </c>
      <c r="E799" s="280" t="s">
        <v>2949</v>
      </c>
      <c r="F799" s="280" t="s">
        <v>673</v>
      </c>
      <c r="G799" s="280" t="s">
        <v>673</v>
      </c>
      <c r="H799" s="280" t="s">
        <v>673</v>
      </c>
      <c r="I799" s="280" t="s">
        <v>1090</v>
      </c>
      <c r="J799" s="280">
        <v>1.4925E-4</v>
      </c>
      <c r="K799" s="372"/>
    </row>
    <row r="800" spans="1:11" x14ac:dyDescent="0.3">
      <c r="A800" s="281" t="s">
        <v>1785</v>
      </c>
      <c r="B800" s="281" t="s">
        <v>1786</v>
      </c>
      <c r="C800" s="281" t="s">
        <v>1768</v>
      </c>
      <c r="D800" s="281" t="s">
        <v>1770</v>
      </c>
      <c r="E800" s="281" t="s">
        <v>2949</v>
      </c>
      <c r="F800" s="281" t="s">
        <v>673</v>
      </c>
      <c r="G800" s="281" t="s">
        <v>673</v>
      </c>
      <c r="H800" s="281" t="s">
        <v>673</v>
      </c>
      <c r="I800" s="281" t="s">
        <v>1090</v>
      </c>
      <c r="J800" s="281">
        <v>1.4925E-4</v>
      </c>
      <c r="K800" s="372"/>
    </row>
    <row r="801" spans="1:11" x14ac:dyDescent="0.3">
      <c r="A801" s="280" t="s">
        <v>1785</v>
      </c>
      <c r="B801" s="280" t="s">
        <v>1786</v>
      </c>
      <c r="C801" s="280" t="s">
        <v>1768</v>
      </c>
      <c r="D801" s="280" t="s">
        <v>1770</v>
      </c>
      <c r="E801" s="280" t="s">
        <v>2949</v>
      </c>
      <c r="F801" s="280" t="s">
        <v>673</v>
      </c>
      <c r="G801" s="280" t="s">
        <v>673</v>
      </c>
      <c r="H801" s="280" t="s">
        <v>673</v>
      </c>
      <c r="I801" s="280" t="s">
        <v>1090</v>
      </c>
      <c r="J801" s="280">
        <v>1.4925E-4</v>
      </c>
      <c r="K801" s="372"/>
    </row>
    <row r="802" spans="1:11" x14ac:dyDescent="0.3">
      <c r="A802" s="281" t="s">
        <v>1785</v>
      </c>
      <c r="B802" s="281" t="s">
        <v>1786</v>
      </c>
      <c r="C802" s="281" t="s">
        <v>1768</v>
      </c>
      <c r="D802" s="281" t="s">
        <v>1770</v>
      </c>
      <c r="E802" s="281" t="s">
        <v>2949</v>
      </c>
      <c r="F802" s="281" t="s">
        <v>673</v>
      </c>
      <c r="G802" s="281" t="s">
        <v>673</v>
      </c>
      <c r="H802" s="281" t="s">
        <v>673</v>
      </c>
      <c r="I802" s="281" t="s">
        <v>1090</v>
      </c>
      <c r="J802" s="281">
        <v>1.4925E-4</v>
      </c>
      <c r="K802" s="372"/>
    </row>
    <row r="803" spans="1:11" x14ac:dyDescent="0.3">
      <c r="A803" s="280" t="s">
        <v>1785</v>
      </c>
      <c r="B803" s="280" t="s">
        <v>1786</v>
      </c>
      <c r="C803" s="280" t="s">
        <v>1768</v>
      </c>
      <c r="D803" s="280" t="s">
        <v>1770</v>
      </c>
      <c r="E803" s="280" t="s">
        <v>2949</v>
      </c>
      <c r="F803" s="280" t="s">
        <v>673</v>
      </c>
      <c r="G803" s="280" t="s">
        <v>673</v>
      </c>
      <c r="H803" s="280" t="s">
        <v>673</v>
      </c>
      <c r="I803" s="280" t="s">
        <v>1090</v>
      </c>
      <c r="J803" s="280">
        <v>1.4925E-4</v>
      </c>
      <c r="K803" s="372"/>
    </row>
    <row r="804" spans="1:11" x14ac:dyDescent="0.3">
      <c r="A804" s="281" t="s">
        <v>1785</v>
      </c>
      <c r="B804" s="281" t="s">
        <v>1786</v>
      </c>
      <c r="C804" s="281" t="s">
        <v>1768</v>
      </c>
      <c r="D804" s="281" t="s">
        <v>1770</v>
      </c>
      <c r="E804" s="281" t="s">
        <v>2949</v>
      </c>
      <c r="F804" s="281" t="s">
        <v>673</v>
      </c>
      <c r="G804" s="281" t="s">
        <v>673</v>
      </c>
      <c r="H804" s="281" t="s">
        <v>673</v>
      </c>
      <c r="I804" s="281" t="s">
        <v>1090</v>
      </c>
      <c r="J804" s="281">
        <v>1.4925E-4</v>
      </c>
      <c r="K804" s="372"/>
    </row>
    <row r="805" spans="1:11" x14ac:dyDescent="0.3">
      <c r="A805" s="280" t="s">
        <v>1785</v>
      </c>
      <c r="B805" s="280" t="s">
        <v>1786</v>
      </c>
      <c r="C805" s="280" t="s">
        <v>1768</v>
      </c>
      <c r="D805" s="280" t="s">
        <v>1770</v>
      </c>
      <c r="E805" s="280" t="s">
        <v>2949</v>
      </c>
      <c r="F805" s="280" t="s">
        <v>673</v>
      </c>
      <c r="G805" s="280" t="s">
        <v>673</v>
      </c>
      <c r="H805" s="280" t="s">
        <v>673</v>
      </c>
      <c r="I805" s="280" t="s">
        <v>1090</v>
      </c>
      <c r="J805" s="280">
        <v>1.4925E-4</v>
      </c>
      <c r="K805" s="372"/>
    </row>
    <row r="806" spans="1:11" x14ac:dyDescent="0.3">
      <c r="A806" s="281" t="s">
        <v>1785</v>
      </c>
      <c r="B806" s="281" t="s">
        <v>1786</v>
      </c>
      <c r="C806" s="281" t="s">
        <v>1768</v>
      </c>
      <c r="D806" s="281" t="s">
        <v>1770</v>
      </c>
      <c r="E806" s="281" t="s">
        <v>2949</v>
      </c>
      <c r="F806" s="281" t="s">
        <v>673</v>
      </c>
      <c r="G806" s="281" t="s">
        <v>673</v>
      </c>
      <c r="H806" s="281" t="s">
        <v>673</v>
      </c>
      <c r="I806" s="281" t="s">
        <v>1090</v>
      </c>
      <c r="J806" s="281">
        <v>1.4925E-4</v>
      </c>
      <c r="K806" s="372"/>
    </row>
    <row r="807" spans="1:11" x14ac:dyDescent="0.3">
      <c r="A807" s="280" t="s">
        <v>1785</v>
      </c>
      <c r="B807" s="280" t="s">
        <v>1786</v>
      </c>
      <c r="C807" s="280" t="s">
        <v>1768</v>
      </c>
      <c r="D807" s="280" t="s">
        <v>1770</v>
      </c>
      <c r="E807" s="280" t="s">
        <v>2949</v>
      </c>
      <c r="F807" s="280" t="s">
        <v>673</v>
      </c>
      <c r="G807" s="280" t="s">
        <v>673</v>
      </c>
      <c r="H807" s="280" t="s">
        <v>673</v>
      </c>
      <c r="I807" s="280" t="s">
        <v>1090</v>
      </c>
      <c r="J807" s="280">
        <v>3.3624999999999997E-5</v>
      </c>
      <c r="K807" s="372"/>
    </row>
    <row r="808" spans="1:11" x14ac:dyDescent="0.3">
      <c r="A808" s="281" t="s">
        <v>1785</v>
      </c>
      <c r="B808" s="281" t="s">
        <v>1786</v>
      </c>
      <c r="C808" s="281" t="s">
        <v>1768</v>
      </c>
      <c r="D808" s="281" t="s">
        <v>1770</v>
      </c>
      <c r="E808" s="281" t="s">
        <v>2949</v>
      </c>
      <c r="F808" s="281" t="s">
        <v>673</v>
      </c>
      <c r="G808" s="281" t="s">
        <v>673</v>
      </c>
      <c r="H808" s="281" t="s">
        <v>673</v>
      </c>
      <c r="I808" s="281" t="s">
        <v>1090</v>
      </c>
      <c r="J808" s="281">
        <v>3.3624999999999997E-5</v>
      </c>
      <c r="K808" s="372"/>
    </row>
    <row r="809" spans="1:11" x14ac:dyDescent="0.3">
      <c r="A809" s="280" t="s">
        <v>1785</v>
      </c>
      <c r="B809" s="280" t="s">
        <v>1786</v>
      </c>
      <c r="C809" s="280" t="s">
        <v>1768</v>
      </c>
      <c r="D809" s="280" t="s">
        <v>1770</v>
      </c>
      <c r="E809" s="280" t="s">
        <v>2949</v>
      </c>
      <c r="F809" s="280" t="s">
        <v>673</v>
      </c>
      <c r="G809" s="280" t="s">
        <v>673</v>
      </c>
      <c r="H809" s="280" t="s">
        <v>673</v>
      </c>
      <c r="I809" s="280" t="s">
        <v>1090</v>
      </c>
      <c r="J809" s="280">
        <v>3.3624999999999997E-5</v>
      </c>
      <c r="K809" s="372"/>
    </row>
    <row r="810" spans="1:11" x14ac:dyDescent="0.3">
      <c r="A810" s="281" t="s">
        <v>1785</v>
      </c>
      <c r="B810" s="281" t="s">
        <v>1786</v>
      </c>
      <c r="C810" s="281" t="s">
        <v>1768</v>
      </c>
      <c r="D810" s="281" t="s">
        <v>1770</v>
      </c>
      <c r="E810" s="281" t="s">
        <v>2949</v>
      </c>
      <c r="F810" s="281" t="s">
        <v>673</v>
      </c>
      <c r="G810" s="281" t="s">
        <v>673</v>
      </c>
      <c r="H810" s="281" t="s">
        <v>673</v>
      </c>
      <c r="I810" s="281" t="s">
        <v>1090</v>
      </c>
      <c r="J810" s="281">
        <v>3.3624999999999997E-5</v>
      </c>
      <c r="K810" s="372"/>
    </row>
    <row r="811" spans="1:11" x14ac:dyDescent="0.3">
      <c r="A811" s="280" t="s">
        <v>1785</v>
      </c>
      <c r="B811" s="280" t="s">
        <v>1786</v>
      </c>
      <c r="C811" s="280" t="s">
        <v>1768</v>
      </c>
      <c r="D811" s="280" t="s">
        <v>1770</v>
      </c>
      <c r="E811" s="280" t="s">
        <v>2949</v>
      </c>
      <c r="F811" s="280" t="s">
        <v>673</v>
      </c>
      <c r="G811" s="280" t="s">
        <v>673</v>
      </c>
      <c r="H811" s="280" t="s">
        <v>673</v>
      </c>
      <c r="I811" s="280" t="s">
        <v>1090</v>
      </c>
      <c r="J811" s="280">
        <v>3.3624999999999997E-5</v>
      </c>
      <c r="K811" s="372"/>
    </row>
    <row r="812" spans="1:11" x14ac:dyDescent="0.3">
      <c r="A812" s="281" t="s">
        <v>1785</v>
      </c>
      <c r="B812" s="281" t="s">
        <v>1786</v>
      </c>
      <c r="C812" s="281" t="s">
        <v>1768</v>
      </c>
      <c r="D812" s="281" t="s">
        <v>1770</v>
      </c>
      <c r="E812" s="281" t="s">
        <v>2949</v>
      </c>
      <c r="F812" s="281" t="s">
        <v>673</v>
      </c>
      <c r="G812" s="281" t="s">
        <v>673</v>
      </c>
      <c r="H812" s="281" t="s">
        <v>673</v>
      </c>
      <c r="I812" s="281" t="s">
        <v>1090</v>
      </c>
      <c r="J812" s="281">
        <v>3.3624999999999997E-5</v>
      </c>
      <c r="K812" s="372"/>
    </row>
    <row r="813" spans="1:11" x14ac:dyDescent="0.3">
      <c r="A813" s="280" t="s">
        <v>1785</v>
      </c>
      <c r="B813" s="280" t="s">
        <v>1786</v>
      </c>
      <c r="C813" s="280" t="s">
        <v>1768</v>
      </c>
      <c r="D813" s="280" t="s">
        <v>1770</v>
      </c>
      <c r="E813" s="280" t="s">
        <v>2949</v>
      </c>
      <c r="F813" s="280" t="s">
        <v>673</v>
      </c>
      <c r="G813" s="280" t="s">
        <v>673</v>
      </c>
      <c r="H813" s="280" t="s">
        <v>673</v>
      </c>
      <c r="I813" s="280" t="s">
        <v>1090</v>
      </c>
      <c r="J813" s="280">
        <v>3.3624999999999997E-5</v>
      </c>
      <c r="K813" s="372"/>
    </row>
    <row r="814" spans="1:11" x14ac:dyDescent="0.3">
      <c r="A814" s="281" t="s">
        <v>1785</v>
      </c>
      <c r="B814" s="281" t="s">
        <v>1786</v>
      </c>
      <c r="C814" s="281" t="s">
        <v>1768</v>
      </c>
      <c r="D814" s="281" t="s">
        <v>1770</v>
      </c>
      <c r="E814" s="281" t="s">
        <v>2949</v>
      </c>
      <c r="F814" s="281" t="s">
        <v>673</v>
      </c>
      <c r="G814" s="281" t="s">
        <v>673</v>
      </c>
      <c r="H814" s="281" t="s">
        <v>673</v>
      </c>
      <c r="I814" s="281" t="s">
        <v>1090</v>
      </c>
      <c r="J814" s="281">
        <v>3.3624999999999997E-5</v>
      </c>
      <c r="K814" s="372"/>
    </row>
    <row r="815" spans="1:11" x14ac:dyDescent="0.3">
      <c r="A815" s="280" t="s">
        <v>1785</v>
      </c>
      <c r="B815" s="280" t="s">
        <v>1786</v>
      </c>
      <c r="C815" s="280" t="s">
        <v>1768</v>
      </c>
      <c r="D815" s="280" t="s">
        <v>1770</v>
      </c>
      <c r="E815" s="280" t="s">
        <v>928</v>
      </c>
      <c r="F815" s="280" t="s">
        <v>673</v>
      </c>
      <c r="G815" s="280" t="s">
        <v>673</v>
      </c>
      <c r="H815" s="280" t="s">
        <v>673</v>
      </c>
      <c r="I815" s="280" t="s">
        <v>1090</v>
      </c>
      <c r="J815" s="280">
        <v>1.7967809999999999E-3</v>
      </c>
      <c r="K815" s="372"/>
    </row>
    <row r="816" spans="1:11" x14ac:dyDescent="0.3">
      <c r="A816" s="281" t="s">
        <v>1785</v>
      </c>
      <c r="B816" s="281" t="s">
        <v>1789</v>
      </c>
      <c r="C816" s="281" t="s">
        <v>1768</v>
      </c>
      <c r="D816" s="281" t="s">
        <v>1770</v>
      </c>
      <c r="E816" s="281" t="s">
        <v>2944</v>
      </c>
      <c r="F816" s="281" t="s">
        <v>673</v>
      </c>
      <c r="G816" s="281" t="s">
        <v>673</v>
      </c>
      <c r="H816" s="281" t="s">
        <v>673</v>
      </c>
      <c r="I816" s="281" t="s">
        <v>1090</v>
      </c>
      <c r="J816" s="281">
        <v>4.574375E-2</v>
      </c>
      <c r="K816" s="372"/>
    </row>
    <row r="817" spans="1:11" x14ac:dyDescent="0.3">
      <c r="A817" s="280" t="s">
        <v>1785</v>
      </c>
      <c r="B817" s="280" t="s">
        <v>1789</v>
      </c>
      <c r="C817" s="280" t="s">
        <v>1768</v>
      </c>
      <c r="D817" s="280" t="s">
        <v>1770</v>
      </c>
      <c r="E817" s="280" t="s">
        <v>2944</v>
      </c>
      <c r="F817" s="280" t="s">
        <v>673</v>
      </c>
      <c r="G817" s="280" t="s">
        <v>673</v>
      </c>
      <c r="H817" s="280" t="s">
        <v>673</v>
      </c>
      <c r="I817" s="280" t="s">
        <v>1090</v>
      </c>
      <c r="J817" s="280">
        <v>4.9653232999999998E-2</v>
      </c>
      <c r="K817" s="372"/>
    </row>
    <row r="818" spans="1:11" x14ac:dyDescent="0.3">
      <c r="A818" s="281" t="s">
        <v>1785</v>
      </c>
      <c r="B818" s="281" t="s">
        <v>1789</v>
      </c>
      <c r="C818" s="281" t="s">
        <v>1768</v>
      </c>
      <c r="D818" s="281" t="s">
        <v>1770</v>
      </c>
      <c r="E818" s="281" t="s">
        <v>2944</v>
      </c>
      <c r="F818" s="281" t="s">
        <v>673</v>
      </c>
      <c r="G818" s="281" t="s">
        <v>673</v>
      </c>
      <c r="H818" s="281" t="s">
        <v>673</v>
      </c>
      <c r="I818" s="281" t="s">
        <v>1090</v>
      </c>
      <c r="J818" s="281">
        <v>4.574375E-2</v>
      </c>
      <c r="K818" s="372"/>
    </row>
    <row r="819" spans="1:11" x14ac:dyDescent="0.3">
      <c r="A819" s="280" t="s">
        <v>1785</v>
      </c>
      <c r="B819" s="280" t="s">
        <v>1789</v>
      </c>
      <c r="C819" s="280" t="s">
        <v>1768</v>
      </c>
      <c r="D819" s="280" t="s">
        <v>1770</v>
      </c>
      <c r="E819" s="280" t="s">
        <v>931</v>
      </c>
      <c r="F819" s="280" t="s">
        <v>673</v>
      </c>
      <c r="G819" s="280" t="s">
        <v>673</v>
      </c>
      <c r="H819" s="280" t="s">
        <v>673</v>
      </c>
      <c r="I819" s="280" t="s">
        <v>1090</v>
      </c>
      <c r="J819" s="280">
        <v>5.0852220000000004E-3</v>
      </c>
      <c r="K819" s="372"/>
    </row>
    <row r="820" spans="1:11" x14ac:dyDescent="0.3">
      <c r="A820" s="281" t="s">
        <v>1785</v>
      </c>
      <c r="B820" s="281" t="s">
        <v>1789</v>
      </c>
      <c r="C820" s="281" t="s">
        <v>1768</v>
      </c>
      <c r="D820" s="281" t="s">
        <v>1770</v>
      </c>
      <c r="E820" s="281" t="s">
        <v>931</v>
      </c>
      <c r="F820" s="281" t="s">
        <v>673</v>
      </c>
      <c r="G820" s="281" t="s">
        <v>673</v>
      </c>
      <c r="H820" s="281" t="s">
        <v>673</v>
      </c>
      <c r="I820" s="281" t="s">
        <v>1090</v>
      </c>
      <c r="J820" s="281">
        <v>1.8677038999999999E-2</v>
      </c>
      <c r="K820" s="372"/>
    </row>
    <row r="821" spans="1:11" x14ac:dyDescent="0.3">
      <c r="A821" s="280" t="s">
        <v>1785</v>
      </c>
      <c r="B821" s="280" t="s">
        <v>1789</v>
      </c>
      <c r="C821" s="280" t="s">
        <v>1768</v>
      </c>
      <c r="D821" s="280" t="s">
        <v>1770</v>
      </c>
      <c r="E821" s="280" t="s">
        <v>931</v>
      </c>
      <c r="F821" s="280" t="s">
        <v>673</v>
      </c>
      <c r="G821" s="280" t="s">
        <v>673</v>
      </c>
      <c r="H821" s="280" t="s">
        <v>673</v>
      </c>
      <c r="I821" s="280" t="s">
        <v>1090</v>
      </c>
      <c r="J821" s="280">
        <v>1.9993001E-2</v>
      </c>
      <c r="K821" s="372"/>
    </row>
    <row r="822" spans="1:11" x14ac:dyDescent="0.3">
      <c r="A822" s="281" t="s">
        <v>1785</v>
      </c>
      <c r="B822" s="281" t="s">
        <v>1789</v>
      </c>
      <c r="C822" s="281" t="s">
        <v>1768</v>
      </c>
      <c r="D822" s="281" t="s">
        <v>1770</v>
      </c>
      <c r="E822" s="281" t="s">
        <v>931</v>
      </c>
      <c r="F822" s="281" t="s">
        <v>673</v>
      </c>
      <c r="G822" s="281" t="s">
        <v>673</v>
      </c>
      <c r="H822" s="281" t="s">
        <v>673</v>
      </c>
      <c r="I822" s="281" t="s">
        <v>1090</v>
      </c>
      <c r="J822" s="281">
        <v>1.3172102999999999E-2</v>
      </c>
      <c r="K822" s="372"/>
    </row>
    <row r="823" spans="1:11" x14ac:dyDescent="0.3">
      <c r="A823" s="280" t="s">
        <v>1785</v>
      </c>
      <c r="B823" s="280" t="s">
        <v>1789</v>
      </c>
      <c r="C823" s="280" t="s">
        <v>1768</v>
      </c>
      <c r="D823" s="280" t="s">
        <v>1770</v>
      </c>
      <c r="E823" s="280" t="s">
        <v>931</v>
      </c>
      <c r="F823" s="280" t="s">
        <v>673</v>
      </c>
      <c r="G823" s="280" t="s">
        <v>673</v>
      </c>
      <c r="H823" s="280" t="s">
        <v>673</v>
      </c>
      <c r="I823" s="280" t="s">
        <v>1090</v>
      </c>
      <c r="J823" s="280">
        <v>1.0356802999999999E-2</v>
      </c>
      <c r="K823" s="372"/>
    </row>
    <row r="824" spans="1:11" x14ac:dyDescent="0.3">
      <c r="A824" s="281" t="s">
        <v>1785</v>
      </c>
      <c r="B824" s="281" t="s">
        <v>1789</v>
      </c>
      <c r="C824" s="281" t="s">
        <v>1768</v>
      </c>
      <c r="D824" s="281" t="s">
        <v>1770</v>
      </c>
      <c r="E824" s="281" t="s">
        <v>931</v>
      </c>
      <c r="F824" s="281" t="s">
        <v>673</v>
      </c>
      <c r="G824" s="281" t="s">
        <v>673</v>
      </c>
      <c r="H824" s="281" t="s">
        <v>673</v>
      </c>
      <c r="I824" s="281" t="s">
        <v>1090</v>
      </c>
      <c r="J824" s="281">
        <v>3.3716497999999998E-2</v>
      </c>
      <c r="K824" s="372"/>
    </row>
    <row r="825" spans="1:11" x14ac:dyDescent="0.3">
      <c r="A825" s="280" t="s">
        <v>1785</v>
      </c>
      <c r="B825" s="280" t="s">
        <v>1789</v>
      </c>
      <c r="C825" s="280" t="s">
        <v>1768</v>
      </c>
      <c r="D825" s="280" t="s">
        <v>1770</v>
      </c>
      <c r="E825" s="280" t="s">
        <v>931</v>
      </c>
      <c r="F825" s="280" t="s">
        <v>673</v>
      </c>
      <c r="G825" s="280" t="s">
        <v>673</v>
      </c>
      <c r="H825" s="280" t="s">
        <v>673</v>
      </c>
      <c r="I825" s="280" t="s">
        <v>1090</v>
      </c>
      <c r="J825" s="280">
        <v>3.0329526999999998E-2</v>
      </c>
      <c r="K825" s="372"/>
    </row>
    <row r="826" spans="1:11" x14ac:dyDescent="0.3">
      <c r="A826" s="281" t="s">
        <v>1785</v>
      </c>
      <c r="B826" s="281" t="s">
        <v>1789</v>
      </c>
      <c r="C826" s="281" t="s">
        <v>1768</v>
      </c>
      <c r="D826" s="281" t="s">
        <v>1770</v>
      </c>
      <c r="E826" s="281" t="s">
        <v>931</v>
      </c>
      <c r="F826" s="281" t="s">
        <v>673</v>
      </c>
      <c r="G826" s="281" t="s">
        <v>673</v>
      </c>
      <c r="H826" s="281" t="s">
        <v>673</v>
      </c>
      <c r="I826" s="281" t="s">
        <v>1090</v>
      </c>
      <c r="J826" s="281">
        <v>2.5149885E-2</v>
      </c>
      <c r="K826" s="372"/>
    </row>
    <row r="827" spans="1:11" x14ac:dyDescent="0.3">
      <c r="A827" s="280" t="s">
        <v>1785</v>
      </c>
      <c r="B827" s="280" t="s">
        <v>1789</v>
      </c>
      <c r="C827" s="280" t="s">
        <v>1768</v>
      </c>
      <c r="D827" s="280" t="s">
        <v>1770</v>
      </c>
      <c r="E827" s="280" t="s">
        <v>931</v>
      </c>
      <c r="F827" s="280" t="s">
        <v>673</v>
      </c>
      <c r="G827" s="280" t="s">
        <v>673</v>
      </c>
      <c r="H827" s="280" t="s">
        <v>673</v>
      </c>
      <c r="I827" s="280" t="s">
        <v>1090</v>
      </c>
      <c r="J827" s="280">
        <v>7.8666659999999996E-3</v>
      </c>
      <c r="K827" s="372"/>
    </row>
    <row r="828" spans="1:11" x14ac:dyDescent="0.3">
      <c r="A828" s="281" t="s">
        <v>1785</v>
      </c>
      <c r="B828" s="281" t="s">
        <v>1789</v>
      </c>
      <c r="C828" s="281" t="s">
        <v>1768</v>
      </c>
      <c r="D828" s="281" t="s">
        <v>1770</v>
      </c>
      <c r="E828" s="281" t="s">
        <v>931</v>
      </c>
      <c r="F828" s="281" t="s">
        <v>673</v>
      </c>
      <c r="G828" s="281" t="s">
        <v>673</v>
      </c>
      <c r="H828" s="281" t="s">
        <v>673</v>
      </c>
      <c r="I828" s="281" t="s">
        <v>1090</v>
      </c>
      <c r="J828" s="281">
        <v>2.4932030000000001E-2</v>
      </c>
      <c r="K828" s="372"/>
    </row>
    <row r="829" spans="1:11" x14ac:dyDescent="0.3">
      <c r="A829" s="280" t="s">
        <v>1785</v>
      </c>
      <c r="B829" s="280" t="s">
        <v>1789</v>
      </c>
      <c r="C829" s="280" t="s">
        <v>1768</v>
      </c>
      <c r="D829" s="280" t="s">
        <v>1770</v>
      </c>
      <c r="E829" s="280" t="s">
        <v>914</v>
      </c>
      <c r="F829" s="280" t="s">
        <v>673</v>
      </c>
      <c r="G829" s="280" t="s">
        <v>673</v>
      </c>
      <c r="H829" s="280" t="s">
        <v>673</v>
      </c>
      <c r="I829" s="280" t="s">
        <v>1090</v>
      </c>
      <c r="J829" s="280">
        <v>3.4015300999999998E-2</v>
      </c>
      <c r="K829" s="372"/>
    </row>
    <row r="830" spans="1:11" x14ac:dyDescent="0.3">
      <c r="A830" s="281" t="s">
        <v>1785</v>
      </c>
      <c r="B830" s="281" t="s">
        <v>1789</v>
      </c>
      <c r="C830" s="281" t="s">
        <v>1768</v>
      </c>
      <c r="D830" s="281" t="s">
        <v>1770</v>
      </c>
      <c r="E830" s="281" t="s">
        <v>917</v>
      </c>
      <c r="F830" s="281" t="s">
        <v>673</v>
      </c>
      <c r="G830" s="281" t="s">
        <v>673</v>
      </c>
      <c r="H830" s="281" t="s">
        <v>673</v>
      </c>
      <c r="I830" s="281" t="s">
        <v>1090</v>
      </c>
      <c r="J830" s="281">
        <v>3.1962150000000002E-2</v>
      </c>
      <c r="K830" s="372"/>
    </row>
    <row r="831" spans="1:11" x14ac:dyDescent="0.3">
      <c r="A831" s="280" t="s">
        <v>1785</v>
      </c>
      <c r="B831" s="280" t="s">
        <v>1789</v>
      </c>
      <c r="C831" s="280" t="s">
        <v>1768</v>
      </c>
      <c r="D831" s="280" t="s">
        <v>1770</v>
      </c>
      <c r="E831" s="280" t="s">
        <v>917</v>
      </c>
      <c r="F831" s="280" t="s">
        <v>673</v>
      </c>
      <c r="G831" s="280" t="s">
        <v>673</v>
      </c>
      <c r="H831" s="280" t="s">
        <v>673</v>
      </c>
      <c r="I831" s="280" t="s">
        <v>1090</v>
      </c>
      <c r="J831" s="280">
        <v>3.7891827000000003E-2</v>
      </c>
      <c r="K831" s="372"/>
    </row>
    <row r="832" spans="1:11" x14ac:dyDescent="0.3">
      <c r="A832" s="281" t="s">
        <v>1785</v>
      </c>
      <c r="B832" s="281" t="s">
        <v>1789</v>
      </c>
      <c r="C832" s="281" t="s">
        <v>1768</v>
      </c>
      <c r="D832" s="281" t="s">
        <v>1770</v>
      </c>
      <c r="E832" s="281" t="s">
        <v>2945</v>
      </c>
      <c r="F832" s="281" t="s">
        <v>673</v>
      </c>
      <c r="G832" s="281" t="s">
        <v>673</v>
      </c>
      <c r="H832" s="281" t="s">
        <v>673</v>
      </c>
      <c r="I832" s="281" t="s">
        <v>1090</v>
      </c>
      <c r="J832" s="281">
        <v>3.9049169000000002E-2</v>
      </c>
      <c r="K832" s="372"/>
    </row>
    <row r="833" spans="1:11" x14ac:dyDescent="0.3">
      <c r="A833" s="280" t="s">
        <v>1785</v>
      </c>
      <c r="B833" s="280" t="s">
        <v>1789</v>
      </c>
      <c r="C833" s="280" t="s">
        <v>1768</v>
      </c>
      <c r="D833" s="280" t="s">
        <v>1770</v>
      </c>
      <c r="E833" s="280" t="s">
        <v>2945</v>
      </c>
      <c r="F833" s="280" t="s">
        <v>673</v>
      </c>
      <c r="G833" s="280" t="s">
        <v>673</v>
      </c>
      <c r="H833" s="280" t="s">
        <v>673</v>
      </c>
      <c r="I833" s="280" t="s">
        <v>1090</v>
      </c>
      <c r="J833" s="280">
        <v>1.4368229E-2</v>
      </c>
      <c r="K833" s="372"/>
    </row>
    <row r="834" spans="1:11" x14ac:dyDescent="0.3">
      <c r="A834" s="281" t="s">
        <v>1785</v>
      </c>
      <c r="B834" s="281" t="s">
        <v>1789</v>
      </c>
      <c r="C834" s="281" t="s">
        <v>1768</v>
      </c>
      <c r="D834" s="281" t="s">
        <v>1770</v>
      </c>
      <c r="E834" s="281" t="s">
        <v>2946</v>
      </c>
      <c r="F834" s="281" t="s">
        <v>673</v>
      </c>
      <c r="G834" s="281" t="s">
        <v>673</v>
      </c>
      <c r="H834" s="281" t="s">
        <v>673</v>
      </c>
      <c r="I834" s="281" t="s">
        <v>1090</v>
      </c>
      <c r="J834" s="281">
        <v>3.1999799999999999E-4</v>
      </c>
      <c r="K834" s="372"/>
    </row>
    <row r="835" spans="1:11" x14ac:dyDescent="0.3">
      <c r="A835" s="280" t="s">
        <v>1785</v>
      </c>
      <c r="B835" s="280" t="s">
        <v>1789</v>
      </c>
      <c r="C835" s="280" t="s">
        <v>1768</v>
      </c>
      <c r="D835" s="280" t="s">
        <v>1770</v>
      </c>
      <c r="E835" s="280" t="s">
        <v>2946</v>
      </c>
      <c r="F835" s="280" t="s">
        <v>673</v>
      </c>
      <c r="G835" s="280" t="s">
        <v>673</v>
      </c>
      <c r="H835" s="280" t="s">
        <v>673</v>
      </c>
      <c r="I835" s="280" t="s">
        <v>1090</v>
      </c>
      <c r="J835" s="280">
        <v>2.6666540000000001E-3</v>
      </c>
      <c r="K835" s="372"/>
    </row>
    <row r="836" spans="1:11" x14ac:dyDescent="0.3">
      <c r="A836" s="281" t="s">
        <v>1785</v>
      </c>
      <c r="B836" s="281" t="s">
        <v>1789</v>
      </c>
      <c r="C836" s="281" t="s">
        <v>1768</v>
      </c>
      <c r="D836" s="281" t="s">
        <v>1770</v>
      </c>
      <c r="E836" s="281" t="s">
        <v>2946</v>
      </c>
      <c r="F836" s="281" t="s">
        <v>673</v>
      </c>
      <c r="G836" s="281" t="s">
        <v>673</v>
      </c>
      <c r="H836" s="281" t="s">
        <v>673</v>
      </c>
      <c r="I836" s="281" t="s">
        <v>1090</v>
      </c>
      <c r="J836" s="281">
        <v>5.0000000000000002E-5</v>
      </c>
      <c r="K836" s="372"/>
    </row>
    <row r="837" spans="1:11" x14ac:dyDescent="0.3">
      <c r="A837" s="280" t="s">
        <v>1785</v>
      </c>
      <c r="B837" s="280" t="s">
        <v>1789</v>
      </c>
      <c r="C837" s="280" t="s">
        <v>1768</v>
      </c>
      <c r="D837" s="280" t="s">
        <v>1770</v>
      </c>
      <c r="E837" s="280" t="s">
        <v>2946</v>
      </c>
      <c r="F837" s="280" t="s">
        <v>673</v>
      </c>
      <c r="G837" s="280" t="s">
        <v>673</v>
      </c>
      <c r="H837" s="280" t="s">
        <v>673</v>
      </c>
      <c r="I837" s="280" t="s">
        <v>1090</v>
      </c>
      <c r="J837" s="280">
        <v>2.1816520000000001E-3</v>
      </c>
      <c r="K837" s="372"/>
    </row>
    <row r="838" spans="1:11" x14ac:dyDescent="0.3">
      <c r="A838" s="281" t="s">
        <v>1785</v>
      </c>
      <c r="B838" s="281" t="s">
        <v>1789</v>
      </c>
      <c r="C838" s="281" t="s">
        <v>1768</v>
      </c>
      <c r="D838" s="281" t="s">
        <v>1770</v>
      </c>
      <c r="E838" s="281" t="s">
        <v>2946</v>
      </c>
      <c r="F838" s="281" t="s">
        <v>673</v>
      </c>
      <c r="G838" s="281" t="s">
        <v>673</v>
      </c>
      <c r="H838" s="281" t="s">
        <v>673</v>
      </c>
      <c r="I838" s="281" t="s">
        <v>1090</v>
      </c>
      <c r="J838" s="281">
        <v>5.3407189999999998E-3</v>
      </c>
      <c r="K838" s="372"/>
    </row>
    <row r="839" spans="1:11" x14ac:dyDescent="0.3">
      <c r="A839" s="280" t="s">
        <v>1785</v>
      </c>
      <c r="B839" s="280" t="s">
        <v>1789</v>
      </c>
      <c r="C839" s="280" t="s">
        <v>1768</v>
      </c>
      <c r="D839" s="280" t="s">
        <v>1770</v>
      </c>
      <c r="E839" s="280" t="s">
        <v>2946</v>
      </c>
      <c r="F839" s="280" t="s">
        <v>673</v>
      </c>
      <c r="G839" s="280" t="s">
        <v>673</v>
      </c>
      <c r="H839" s="280" t="s">
        <v>673</v>
      </c>
      <c r="I839" s="280" t="s">
        <v>1090</v>
      </c>
      <c r="J839" s="280">
        <v>2.4792420999999999E-2</v>
      </c>
      <c r="K839" s="372"/>
    </row>
    <row r="840" spans="1:11" x14ac:dyDescent="0.3">
      <c r="A840" s="281" t="s">
        <v>1785</v>
      </c>
      <c r="B840" s="281" t="s">
        <v>1789</v>
      </c>
      <c r="C840" s="281" t="s">
        <v>1768</v>
      </c>
      <c r="D840" s="281" t="s">
        <v>1770</v>
      </c>
      <c r="E840" s="281" t="s">
        <v>2946</v>
      </c>
      <c r="F840" s="281" t="s">
        <v>673</v>
      </c>
      <c r="G840" s="281" t="s">
        <v>673</v>
      </c>
      <c r="H840" s="281" t="s">
        <v>673</v>
      </c>
      <c r="I840" s="281" t="s">
        <v>1090</v>
      </c>
      <c r="J840" s="281">
        <v>8.80074E-4</v>
      </c>
      <c r="K840" s="372"/>
    </row>
    <row r="841" spans="1:11" x14ac:dyDescent="0.3">
      <c r="A841" s="280" t="s">
        <v>1785</v>
      </c>
      <c r="B841" s="280" t="s">
        <v>1789</v>
      </c>
      <c r="C841" s="280" t="s">
        <v>1768</v>
      </c>
      <c r="D841" s="280" t="s">
        <v>1770</v>
      </c>
      <c r="E841" s="280" t="s">
        <v>2946</v>
      </c>
      <c r="F841" s="280" t="s">
        <v>673</v>
      </c>
      <c r="G841" s="280" t="s">
        <v>673</v>
      </c>
      <c r="H841" s="280" t="s">
        <v>673</v>
      </c>
      <c r="I841" s="280" t="s">
        <v>1090</v>
      </c>
      <c r="J841" s="280">
        <v>3.2690369999999998E-3</v>
      </c>
      <c r="K841" s="372"/>
    </row>
    <row r="842" spans="1:11" x14ac:dyDescent="0.3">
      <c r="A842" s="281" t="s">
        <v>1785</v>
      </c>
      <c r="B842" s="281" t="s">
        <v>1789</v>
      </c>
      <c r="C842" s="281" t="s">
        <v>1768</v>
      </c>
      <c r="D842" s="281" t="s">
        <v>1770</v>
      </c>
      <c r="E842" s="281" t="s">
        <v>2949</v>
      </c>
      <c r="F842" s="281" t="s">
        <v>673</v>
      </c>
      <c r="G842" s="281" t="s">
        <v>673</v>
      </c>
      <c r="H842" s="281" t="s">
        <v>673</v>
      </c>
      <c r="I842" s="281" t="s">
        <v>1090</v>
      </c>
      <c r="J842" s="281">
        <v>6.0435000000000003E-3</v>
      </c>
      <c r="K842" s="372"/>
    </row>
    <row r="843" spans="1:11" x14ac:dyDescent="0.3">
      <c r="A843" s="280" t="s">
        <v>1785</v>
      </c>
      <c r="B843" s="280" t="s">
        <v>1789</v>
      </c>
      <c r="C843" s="280" t="s">
        <v>1768</v>
      </c>
      <c r="D843" s="280" t="s">
        <v>1770</v>
      </c>
      <c r="E843" s="280" t="s">
        <v>2950</v>
      </c>
      <c r="F843" s="280" t="s">
        <v>673</v>
      </c>
      <c r="G843" s="280" t="s">
        <v>673</v>
      </c>
      <c r="H843" s="280" t="s">
        <v>673</v>
      </c>
      <c r="I843" s="280" t="s">
        <v>1090</v>
      </c>
      <c r="J843" s="280">
        <v>8.2804364000000005E-2</v>
      </c>
      <c r="K843" s="372"/>
    </row>
    <row r="844" spans="1:11" x14ac:dyDescent="0.3">
      <c r="A844" s="281" t="s">
        <v>1785</v>
      </c>
      <c r="B844" s="281" t="s">
        <v>1789</v>
      </c>
      <c r="C844" s="281" t="s">
        <v>1768</v>
      </c>
      <c r="D844" s="281" t="s">
        <v>1770</v>
      </c>
      <c r="E844" s="281" t="s">
        <v>2950</v>
      </c>
      <c r="F844" s="281" t="s">
        <v>673</v>
      </c>
      <c r="G844" s="281" t="s">
        <v>673</v>
      </c>
      <c r="H844" s="281" t="s">
        <v>673</v>
      </c>
      <c r="I844" s="281" t="s">
        <v>1090</v>
      </c>
      <c r="J844" s="281">
        <v>1.4325818000000001E-2</v>
      </c>
      <c r="K844" s="372"/>
    </row>
    <row r="845" spans="1:11" x14ac:dyDescent="0.3">
      <c r="A845" s="280" t="s">
        <v>1785</v>
      </c>
      <c r="B845" s="280" t="s">
        <v>1789</v>
      </c>
      <c r="C845" s="280" t="s">
        <v>1768</v>
      </c>
      <c r="D845" s="280" t="s">
        <v>1770</v>
      </c>
      <c r="E845" s="280" t="s">
        <v>2950</v>
      </c>
      <c r="F845" s="280" t="s">
        <v>673</v>
      </c>
      <c r="G845" s="280" t="s">
        <v>673</v>
      </c>
      <c r="H845" s="280" t="s">
        <v>673</v>
      </c>
      <c r="I845" s="280" t="s">
        <v>1090</v>
      </c>
      <c r="J845" s="280">
        <v>4.4803796E-2</v>
      </c>
      <c r="K845" s="372"/>
    </row>
    <row r="846" spans="1:11" x14ac:dyDescent="0.3">
      <c r="A846" s="281" t="s">
        <v>1785</v>
      </c>
      <c r="B846" s="281" t="s">
        <v>1789</v>
      </c>
      <c r="C846" s="281" t="s">
        <v>1768</v>
      </c>
      <c r="D846" s="281" t="s">
        <v>1770</v>
      </c>
      <c r="E846" s="281" t="s">
        <v>2950</v>
      </c>
      <c r="F846" s="281" t="s">
        <v>673</v>
      </c>
      <c r="G846" s="281" t="s">
        <v>673</v>
      </c>
      <c r="H846" s="281" t="s">
        <v>673</v>
      </c>
      <c r="I846" s="281" t="s">
        <v>1090</v>
      </c>
      <c r="J846" s="281">
        <v>9.9307939999999997E-3</v>
      </c>
      <c r="K846" s="372"/>
    </row>
    <row r="847" spans="1:11" x14ac:dyDescent="0.3">
      <c r="A847" s="280" t="s">
        <v>1785</v>
      </c>
      <c r="B847" s="280" t="s">
        <v>1789</v>
      </c>
      <c r="C847" s="280" t="s">
        <v>1768</v>
      </c>
      <c r="D847" s="280" t="s">
        <v>1770</v>
      </c>
      <c r="E847" s="280" t="s">
        <v>2950</v>
      </c>
      <c r="F847" s="280" t="s">
        <v>673</v>
      </c>
      <c r="G847" s="280" t="s">
        <v>673</v>
      </c>
      <c r="H847" s="280" t="s">
        <v>673</v>
      </c>
      <c r="I847" s="280" t="s">
        <v>1090</v>
      </c>
      <c r="J847" s="280">
        <v>3.1188554E-2</v>
      </c>
      <c r="K847" s="372"/>
    </row>
    <row r="848" spans="1:11" x14ac:dyDescent="0.3">
      <c r="A848" s="281" t="s">
        <v>1785</v>
      </c>
      <c r="B848" s="281" t="s">
        <v>1789</v>
      </c>
      <c r="C848" s="281" t="s">
        <v>1768</v>
      </c>
      <c r="D848" s="281" t="s">
        <v>1770</v>
      </c>
      <c r="E848" s="281" t="s">
        <v>2950</v>
      </c>
      <c r="F848" s="281" t="s">
        <v>673</v>
      </c>
      <c r="G848" s="281" t="s">
        <v>673</v>
      </c>
      <c r="H848" s="281" t="s">
        <v>673</v>
      </c>
      <c r="I848" s="281" t="s">
        <v>1090</v>
      </c>
      <c r="J848" s="281">
        <v>2.2677000000000001E-3</v>
      </c>
      <c r="K848" s="372"/>
    </row>
    <row r="849" spans="1:11" x14ac:dyDescent="0.3">
      <c r="A849" s="280" t="s">
        <v>1785</v>
      </c>
      <c r="B849" s="280" t="s">
        <v>1789</v>
      </c>
      <c r="C849" s="280" t="s">
        <v>1768</v>
      </c>
      <c r="D849" s="280" t="s">
        <v>1770</v>
      </c>
      <c r="E849" s="280" t="s">
        <v>2950</v>
      </c>
      <c r="F849" s="280" t="s">
        <v>673</v>
      </c>
      <c r="G849" s="280" t="s">
        <v>673</v>
      </c>
      <c r="H849" s="280" t="s">
        <v>673</v>
      </c>
      <c r="I849" s="280" t="s">
        <v>1090</v>
      </c>
      <c r="J849" s="280">
        <v>3.9843630000000003E-3</v>
      </c>
      <c r="K849" s="372"/>
    </row>
    <row r="850" spans="1:11" x14ac:dyDescent="0.3">
      <c r="A850" s="281" t="s">
        <v>1785</v>
      </c>
      <c r="B850" s="281" t="s">
        <v>1789</v>
      </c>
      <c r="C850" s="281" t="s">
        <v>1768</v>
      </c>
      <c r="D850" s="281" t="s">
        <v>1770</v>
      </c>
      <c r="E850" s="281" t="s">
        <v>2950</v>
      </c>
      <c r="F850" s="281" t="s">
        <v>673</v>
      </c>
      <c r="G850" s="281" t="s">
        <v>673</v>
      </c>
      <c r="H850" s="281" t="s">
        <v>673</v>
      </c>
      <c r="I850" s="281" t="s">
        <v>1090</v>
      </c>
      <c r="J850" s="281">
        <v>2.101894E-3</v>
      </c>
      <c r="K850" s="372"/>
    </row>
    <row r="851" spans="1:11" x14ac:dyDescent="0.3">
      <c r="A851" s="280" t="s">
        <v>1785</v>
      </c>
      <c r="B851" s="280" t="s">
        <v>1789</v>
      </c>
      <c r="C851" s="280" t="s">
        <v>1768</v>
      </c>
      <c r="D851" s="280" t="s">
        <v>1770</v>
      </c>
      <c r="E851" s="280" t="s">
        <v>2950</v>
      </c>
      <c r="F851" s="280" t="s">
        <v>673</v>
      </c>
      <c r="G851" s="280" t="s">
        <v>673</v>
      </c>
      <c r="H851" s="280" t="s">
        <v>673</v>
      </c>
      <c r="I851" s="280" t="s">
        <v>1090</v>
      </c>
      <c r="J851" s="280">
        <v>6.6195772999999999E-2</v>
      </c>
      <c r="K851" s="372"/>
    </row>
    <row r="852" spans="1:11" x14ac:dyDescent="0.3">
      <c r="A852" s="281" t="s">
        <v>1785</v>
      </c>
      <c r="B852" s="281" t="s">
        <v>1789</v>
      </c>
      <c r="C852" s="281" t="s">
        <v>1768</v>
      </c>
      <c r="D852" s="281" t="s">
        <v>1770</v>
      </c>
      <c r="E852" s="281" t="s">
        <v>2950</v>
      </c>
      <c r="F852" s="281" t="s">
        <v>673</v>
      </c>
      <c r="G852" s="281" t="s">
        <v>673</v>
      </c>
      <c r="H852" s="281" t="s">
        <v>673</v>
      </c>
      <c r="I852" s="281" t="s">
        <v>1090</v>
      </c>
      <c r="J852" s="281">
        <v>2.5061100000000002E-3</v>
      </c>
      <c r="K852" s="372"/>
    </row>
    <row r="853" spans="1:11" x14ac:dyDescent="0.3">
      <c r="A853" s="280" t="s">
        <v>1785</v>
      </c>
      <c r="B853" s="280" t="s">
        <v>1789</v>
      </c>
      <c r="C853" s="280" t="s">
        <v>1768</v>
      </c>
      <c r="D853" s="280" t="s">
        <v>1770</v>
      </c>
      <c r="E853" s="280" t="s">
        <v>2950</v>
      </c>
      <c r="F853" s="280" t="s">
        <v>673</v>
      </c>
      <c r="G853" s="280" t="s">
        <v>673</v>
      </c>
      <c r="H853" s="280" t="s">
        <v>673</v>
      </c>
      <c r="I853" s="280" t="s">
        <v>1090</v>
      </c>
      <c r="J853" s="280">
        <v>9.1128818E-2</v>
      </c>
      <c r="K853" s="372"/>
    </row>
    <row r="854" spans="1:11" x14ac:dyDescent="0.3">
      <c r="A854" s="281" t="s">
        <v>1785</v>
      </c>
      <c r="B854" s="281" t="s">
        <v>1789</v>
      </c>
      <c r="C854" s="281" t="s">
        <v>1768</v>
      </c>
      <c r="D854" s="281" t="s">
        <v>1770</v>
      </c>
      <c r="E854" s="281" t="s">
        <v>2950</v>
      </c>
      <c r="F854" s="281" t="s">
        <v>673</v>
      </c>
      <c r="G854" s="281" t="s">
        <v>673</v>
      </c>
      <c r="H854" s="281" t="s">
        <v>673</v>
      </c>
      <c r="I854" s="281" t="s">
        <v>1090</v>
      </c>
      <c r="J854" s="281">
        <v>1.0744070000000001E-3</v>
      </c>
      <c r="K854" s="372"/>
    </row>
    <row r="855" spans="1:11" x14ac:dyDescent="0.3">
      <c r="A855" s="280" t="s">
        <v>1785</v>
      </c>
      <c r="B855" s="280" t="s">
        <v>1789</v>
      </c>
      <c r="C855" s="280" t="s">
        <v>1768</v>
      </c>
      <c r="D855" s="280" t="s">
        <v>1770</v>
      </c>
      <c r="E855" s="280" t="s">
        <v>928</v>
      </c>
      <c r="F855" s="280" t="s">
        <v>673</v>
      </c>
      <c r="G855" s="280" t="s">
        <v>673</v>
      </c>
      <c r="H855" s="280" t="s">
        <v>673</v>
      </c>
      <c r="I855" s="280" t="s">
        <v>1090</v>
      </c>
      <c r="J855" s="280">
        <v>4.8102559999999997E-3</v>
      </c>
      <c r="K855" s="372"/>
    </row>
    <row r="856" spans="1:11" x14ac:dyDescent="0.3">
      <c r="A856" s="281" t="s">
        <v>1785</v>
      </c>
      <c r="B856" s="281" t="s">
        <v>1789</v>
      </c>
      <c r="C856" s="281" t="s">
        <v>1768</v>
      </c>
      <c r="D856" s="281" t="s">
        <v>1770</v>
      </c>
      <c r="E856" s="281" t="s">
        <v>928</v>
      </c>
      <c r="F856" s="281" t="s">
        <v>673</v>
      </c>
      <c r="G856" s="281" t="s">
        <v>673</v>
      </c>
      <c r="H856" s="281" t="s">
        <v>673</v>
      </c>
      <c r="I856" s="281" t="s">
        <v>1090</v>
      </c>
      <c r="J856" s="281">
        <v>2.7355436E-2</v>
      </c>
      <c r="K856" s="372"/>
    </row>
    <row r="857" spans="1:11" x14ac:dyDescent="0.3">
      <c r="A857" s="280" t="s">
        <v>1785</v>
      </c>
      <c r="B857" s="280" t="s">
        <v>1789</v>
      </c>
      <c r="C857" s="280" t="s">
        <v>1768</v>
      </c>
      <c r="D857" s="280" t="s">
        <v>1770</v>
      </c>
      <c r="E857" s="280" t="s">
        <v>928</v>
      </c>
      <c r="F857" s="280" t="s">
        <v>673</v>
      </c>
      <c r="G857" s="280" t="s">
        <v>673</v>
      </c>
      <c r="H857" s="280" t="s">
        <v>673</v>
      </c>
      <c r="I857" s="280" t="s">
        <v>1090</v>
      </c>
      <c r="J857" s="280">
        <v>5.6401569999999998E-3</v>
      </c>
      <c r="K857" s="372"/>
    </row>
    <row r="858" spans="1:11" x14ac:dyDescent="0.3">
      <c r="A858" s="281" t="s">
        <v>1785</v>
      </c>
      <c r="B858" s="281" t="s">
        <v>1789</v>
      </c>
      <c r="C858" s="281" t="s">
        <v>1768</v>
      </c>
      <c r="D858" s="281" t="s">
        <v>1770</v>
      </c>
      <c r="E858" s="281" t="s">
        <v>928</v>
      </c>
      <c r="F858" s="281" t="s">
        <v>673</v>
      </c>
      <c r="G858" s="281" t="s">
        <v>673</v>
      </c>
      <c r="H858" s="281" t="s">
        <v>673</v>
      </c>
      <c r="I858" s="281" t="s">
        <v>1090</v>
      </c>
      <c r="J858" s="281">
        <v>3.2330739999999998E-3</v>
      </c>
      <c r="K858" s="372"/>
    </row>
    <row r="859" spans="1:11" x14ac:dyDescent="0.3">
      <c r="A859" s="280" t="s">
        <v>1785</v>
      </c>
      <c r="B859" s="280" t="s">
        <v>1789</v>
      </c>
      <c r="C859" s="280" t="s">
        <v>1768</v>
      </c>
      <c r="D859" s="280" t="s">
        <v>1770</v>
      </c>
      <c r="E859" s="280" t="s">
        <v>928</v>
      </c>
      <c r="F859" s="280" t="s">
        <v>673</v>
      </c>
      <c r="G859" s="280" t="s">
        <v>673</v>
      </c>
      <c r="H859" s="280" t="s">
        <v>673</v>
      </c>
      <c r="I859" s="280" t="s">
        <v>1090</v>
      </c>
      <c r="J859" s="280">
        <v>4.0772819999999998E-3</v>
      </c>
      <c r="K859" s="372"/>
    </row>
    <row r="860" spans="1:11" x14ac:dyDescent="0.3">
      <c r="A860" s="281" t="s">
        <v>1785</v>
      </c>
      <c r="B860" s="281" t="s">
        <v>1789</v>
      </c>
      <c r="C860" s="281" t="s">
        <v>1768</v>
      </c>
      <c r="D860" s="281" t="s">
        <v>1770</v>
      </c>
      <c r="E860" s="281" t="s">
        <v>928</v>
      </c>
      <c r="F860" s="281" t="s">
        <v>673</v>
      </c>
      <c r="G860" s="281" t="s">
        <v>673</v>
      </c>
      <c r="H860" s="281" t="s">
        <v>673</v>
      </c>
      <c r="I860" s="281" t="s">
        <v>1090</v>
      </c>
      <c r="J860" s="281">
        <v>4.4134400000000002E-3</v>
      </c>
      <c r="K860" s="372"/>
    </row>
    <row r="861" spans="1:11" x14ac:dyDescent="0.3">
      <c r="A861" s="280" t="s">
        <v>1785</v>
      </c>
      <c r="B861" s="280" t="s">
        <v>1789</v>
      </c>
      <c r="C861" s="280" t="s">
        <v>1768</v>
      </c>
      <c r="D861" s="280" t="s">
        <v>1770</v>
      </c>
      <c r="E861" s="280" t="s">
        <v>928</v>
      </c>
      <c r="F861" s="280" t="s">
        <v>673</v>
      </c>
      <c r="G861" s="280" t="s">
        <v>673</v>
      </c>
      <c r="H861" s="280" t="s">
        <v>673</v>
      </c>
      <c r="I861" s="280" t="s">
        <v>1090</v>
      </c>
      <c r="J861" s="280">
        <v>3.7049990000000001E-3</v>
      </c>
      <c r="K861" s="372"/>
    </row>
    <row r="862" spans="1:11" x14ac:dyDescent="0.3">
      <c r="A862" s="281" t="s">
        <v>1785</v>
      </c>
      <c r="B862" s="281" t="s">
        <v>1789</v>
      </c>
      <c r="C862" s="281" t="s">
        <v>1768</v>
      </c>
      <c r="D862" s="281" t="s">
        <v>1770</v>
      </c>
      <c r="E862" s="281" t="s">
        <v>928</v>
      </c>
      <c r="F862" s="281" t="s">
        <v>673</v>
      </c>
      <c r="G862" s="281" t="s">
        <v>673</v>
      </c>
      <c r="H862" s="281" t="s">
        <v>673</v>
      </c>
      <c r="I862" s="281" t="s">
        <v>1090</v>
      </c>
      <c r="J862" s="281">
        <v>3.660047E-3</v>
      </c>
      <c r="K862" s="372"/>
    </row>
    <row r="863" spans="1:11" x14ac:dyDescent="0.3">
      <c r="A863" s="280" t="s">
        <v>1785</v>
      </c>
      <c r="B863" s="280" t="s">
        <v>1789</v>
      </c>
      <c r="C863" s="280" t="s">
        <v>1768</v>
      </c>
      <c r="D863" s="280" t="s">
        <v>1770</v>
      </c>
      <c r="E863" s="280" t="s">
        <v>928</v>
      </c>
      <c r="F863" s="280" t="s">
        <v>673</v>
      </c>
      <c r="G863" s="280" t="s">
        <v>673</v>
      </c>
      <c r="H863" s="280" t="s">
        <v>673</v>
      </c>
      <c r="I863" s="280" t="s">
        <v>1090</v>
      </c>
      <c r="J863" s="280">
        <v>2.0174724000000002E-2</v>
      </c>
      <c r="K863" s="372"/>
    </row>
    <row r="864" spans="1:11" x14ac:dyDescent="0.3">
      <c r="A864" s="281" t="s">
        <v>1785</v>
      </c>
      <c r="B864" s="281" t="s">
        <v>1789</v>
      </c>
      <c r="C864" s="281" t="s">
        <v>1768</v>
      </c>
      <c r="D864" s="281" t="s">
        <v>1770</v>
      </c>
      <c r="E864" s="281" t="s">
        <v>928</v>
      </c>
      <c r="F864" s="281" t="s">
        <v>673</v>
      </c>
      <c r="G864" s="281" t="s">
        <v>673</v>
      </c>
      <c r="H864" s="281" t="s">
        <v>673</v>
      </c>
      <c r="I864" s="281" t="s">
        <v>1090</v>
      </c>
      <c r="J864" s="281">
        <v>2.5439149999999999E-3</v>
      </c>
      <c r="K864" s="372"/>
    </row>
    <row r="865" spans="1:11" x14ac:dyDescent="0.3">
      <c r="A865" s="280" t="s">
        <v>1785</v>
      </c>
      <c r="B865" s="280" t="s">
        <v>1789</v>
      </c>
      <c r="C865" s="280" t="s">
        <v>1768</v>
      </c>
      <c r="D865" s="280" t="s">
        <v>1770</v>
      </c>
      <c r="E865" s="280" t="s">
        <v>928</v>
      </c>
      <c r="F865" s="280" t="s">
        <v>673</v>
      </c>
      <c r="G865" s="280" t="s">
        <v>673</v>
      </c>
      <c r="H865" s="280" t="s">
        <v>673</v>
      </c>
      <c r="I865" s="280" t="s">
        <v>1090</v>
      </c>
      <c r="J865" s="280">
        <v>2.4601720000000001E-3</v>
      </c>
      <c r="K865" s="372"/>
    </row>
    <row r="866" spans="1:11" x14ac:dyDescent="0.3">
      <c r="A866" s="281" t="s">
        <v>1785</v>
      </c>
      <c r="B866" s="281" t="s">
        <v>1789</v>
      </c>
      <c r="C866" s="281" t="s">
        <v>1768</v>
      </c>
      <c r="D866" s="281" t="s">
        <v>1770</v>
      </c>
      <c r="E866" s="281" t="s">
        <v>928</v>
      </c>
      <c r="F866" s="281" t="s">
        <v>673</v>
      </c>
      <c r="G866" s="281" t="s">
        <v>673</v>
      </c>
      <c r="H866" s="281" t="s">
        <v>673</v>
      </c>
      <c r="I866" s="281" t="s">
        <v>1090</v>
      </c>
      <c r="J866" s="281">
        <v>4.809715E-3</v>
      </c>
      <c r="K866" s="372"/>
    </row>
    <row r="867" spans="1:11" x14ac:dyDescent="0.3">
      <c r="A867" s="280" t="s">
        <v>1785</v>
      </c>
      <c r="B867" s="280" t="s">
        <v>1789</v>
      </c>
      <c r="C867" s="280" t="s">
        <v>1768</v>
      </c>
      <c r="D867" s="280" t="s">
        <v>1770</v>
      </c>
      <c r="E867" s="280" t="s">
        <v>928</v>
      </c>
      <c r="F867" s="280" t="s">
        <v>673</v>
      </c>
      <c r="G867" s="280" t="s">
        <v>673</v>
      </c>
      <c r="H867" s="280" t="s">
        <v>673</v>
      </c>
      <c r="I867" s="280" t="s">
        <v>1090</v>
      </c>
      <c r="J867" s="280">
        <v>2.277233E-3</v>
      </c>
      <c r="K867" s="372"/>
    </row>
    <row r="868" spans="1:11" x14ac:dyDescent="0.3">
      <c r="A868" s="281" t="s">
        <v>1785</v>
      </c>
      <c r="B868" s="281" t="s">
        <v>1789</v>
      </c>
      <c r="C868" s="281" t="s">
        <v>1768</v>
      </c>
      <c r="D868" s="281" t="s">
        <v>1770</v>
      </c>
      <c r="E868" s="281" t="s">
        <v>2951</v>
      </c>
      <c r="F868" s="281" t="s">
        <v>673</v>
      </c>
      <c r="G868" s="281" t="s">
        <v>673</v>
      </c>
      <c r="H868" s="281" t="s">
        <v>673</v>
      </c>
      <c r="I868" s="281" t="s">
        <v>1090</v>
      </c>
      <c r="J868" s="281">
        <v>1.9999999999999999E-6</v>
      </c>
      <c r="K868" s="372"/>
    </row>
    <row r="869" spans="1:11" x14ac:dyDescent="0.3">
      <c r="A869" s="280" t="s">
        <v>1785</v>
      </c>
      <c r="B869" s="280" t="s">
        <v>1789</v>
      </c>
      <c r="C869" s="280" t="s">
        <v>1768</v>
      </c>
      <c r="D869" s="280" t="s">
        <v>1770</v>
      </c>
      <c r="E869" s="280" t="s">
        <v>2952</v>
      </c>
      <c r="F869" s="280" t="s">
        <v>673</v>
      </c>
      <c r="G869" s="280" t="s">
        <v>673</v>
      </c>
      <c r="H869" s="280" t="s">
        <v>673</v>
      </c>
      <c r="I869" s="280" t="s">
        <v>1090</v>
      </c>
      <c r="J869" s="280">
        <v>2.5571980000000001E-3</v>
      </c>
      <c r="K869" s="372"/>
    </row>
    <row r="870" spans="1:11" x14ac:dyDescent="0.3">
      <c r="A870" s="281" t="s">
        <v>1785</v>
      </c>
      <c r="B870" s="281" t="s">
        <v>1789</v>
      </c>
      <c r="C870" s="281" t="s">
        <v>1768</v>
      </c>
      <c r="D870" s="281" t="s">
        <v>1770</v>
      </c>
      <c r="E870" s="281" t="s">
        <v>941</v>
      </c>
      <c r="F870" s="281" t="s">
        <v>673</v>
      </c>
      <c r="G870" s="281" t="s">
        <v>673</v>
      </c>
      <c r="H870" s="281" t="s">
        <v>673</v>
      </c>
      <c r="I870" s="281" t="s">
        <v>1090</v>
      </c>
      <c r="J870" s="281">
        <v>4.6198029999999996E-3</v>
      </c>
      <c r="K870" s="372"/>
    </row>
    <row r="871" spans="1:11" x14ac:dyDescent="0.3">
      <c r="A871" s="280" t="s">
        <v>1785</v>
      </c>
      <c r="B871" s="280" t="s">
        <v>1789</v>
      </c>
      <c r="C871" s="280" t="s">
        <v>1768</v>
      </c>
      <c r="D871" s="280" t="s">
        <v>1770</v>
      </c>
      <c r="E871" s="280" t="s">
        <v>941</v>
      </c>
      <c r="F871" s="280" t="s">
        <v>673</v>
      </c>
      <c r="G871" s="280" t="s">
        <v>673</v>
      </c>
      <c r="H871" s="280" t="s">
        <v>673</v>
      </c>
      <c r="I871" s="280" t="s">
        <v>1090</v>
      </c>
      <c r="J871" s="280">
        <v>5.3332120000000004E-3</v>
      </c>
      <c r="K871" s="372"/>
    </row>
    <row r="872" spans="1:11" x14ac:dyDescent="0.3">
      <c r="A872" s="281" t="s">
        <v>1785</v>
      </c>
      <c r="B872" s="281" t="s">
        <v>1789</v>
      </c>
      <c r="C872" s="281" t="s">
        <v>1768</v>
      </c>
      <c r="D872" s="281" t="s">
        <v>1770</v>
      </c>
      <c r="E872" s="281" t="s">
        <v>923</v>
      </c>
      <c r="F872" s="281" t="s">
        <v>673</v>
      </c>
      <c r="G872" s="281" t="s">
        <v>673</v>
      </c>
      <c r="H872" s="281" t="s">
        <v>673</v>
      </c>
      <c r="I872" s="281" t="s">
        <v>1090</v>
      </c>
      <c r="J872" s="281">
        <v>5.3376508000000003E-2</v>
      </c>
      <c r="K872" s="372"/>
    </row>
    <row r="873" spans="1:11" x14ac:dyDescent="0.3">
      <c r="A873" s="280" t="s">
        <v>1785</v>
      </c>
      <c r="B873" s="280" t="s">
        <v>1789</v>
      </c>
      <c r="C873" s="280" t="s">
        <v>1768</v>
      </c>
      <c r="D873" s="280" t="s">
        <v>1770</v>
      </c>
      <c r="E873" s="280" t="s">
        <v>923</v>
      </c>
      <c r="F873" s="280" t="s">
        <v>673</v>
      </c>
      <c r="G873" s="280" t="s">
        <v>673</v>
      </c>
      <c r="H873" s="280" t="s">
        <v>673</v>
      </c>
      <c r="I873" s="280" t="s">
        <v>1090</v>
      </c>
      <c r="J873" s="280">
        <v>7.4511295000000005E-2</v>
      </c>
      <c r="K873" s="372"/>
    </row>
    <row r="874" spans="1:11" x14ac:dyDescent="0.3">
      <c r="A874" s="281" t="s">
        <v>1785</v>
      </c>
      <c r="B874" s="281" t="s">
        <v>1789</v>
      </c>
      <c r="C874" s="281" t="s">
        <v>1768</v>
      </c>
      <c r="D874" s="281" t="s">
        <v>1770</v>
      </c>
      <c r="E874" s="281" t="s">
        <v>923</v>
      </c>
      <c r="F874" s="281" t="s">
        <v>673</v>
      </c>
      <c r="G874" s="281" t="s">
        <v>673</v>
      </c>
      <c r="H874" s="281" t="s">
        <v>673</v>
      </c>
      <c r="I874" s="281" t="s">
        <v>1090</v>
      </c>
      <c r="J874" s="281">
        <v>3.0663676000000001E-2</v>
      </c>
      <c r="K874" s="372"/>
    </row>
    <row r="875" spans="1:11" x14ac:dyDescent="0.3">
      <c r="A875" s="280" t="s">
        <v>1785</v>
      </c>
      <c r="B875" s="280" t="s">
        <v>1789</v>
      </c>
      <c r="C875" s="280" t="s">
        <v>1768</v>
      </c>
      <c r="D875" s="280" t="s">
        <v>1770</v>
      </c>
      <c r="E875" s="280" t="s">
        <v>923</v>
      </c>
      <c r="F875" s="280" t="s">
        <v>673</v>
      </c>
      <c r="G875" s="280" t="s">
        <v>673</v>
      </c>
      <c r="H875" s="280" t="s">
        <v>673</v>
      </c>
      <c r="I875" s="280" t="s">
        <v>1090</v>
      </c>
      <c r="J875" s="280">
        <v>3.7877288000000002E-2</v>
      </c>
      <c r="K875" s="372"/>
    </row>
    <row r="876" spans="1:11" x14ac:dyDescent="0.3">
      <c r="A876" s="281" t="s">
        <v>1785</v>
      </c>
      <c r="B876" s="281" t="s">
        <v>1789</v>
      </c>
      <c r="C876" s="281" t="s">
        <v>1768</v>
      </c>
      <c r="D876" s="281" t="s">
        <v>1770</v>
      </c>
      <c r="E876" s="281" t="s">
        <v>923</v>
      </c>
      <c r="F876" s="281" t="s">
        <v>673</v>
      </c>
      <c r="G876" s="281" t="s">
        <v>673</v>
      </c>
      <c r="H876" s="281" t="s">
        <v>673</v>
      </c>
      <c r="I876" s="281" t="s">
        <v>1090</v>
      </c>
      <c r="J876" s="281">
        <v>0.21611698900000001</v>
      </c>
      <c r="K876" s="372"/>
    </row>
    <row r="877" spans="1:11" x14ac:dyDescent="0.3">
      <c r="A877" s="280" t="s">
        <v>1785</v>
      </c>
      <c r="B877" s="280" t="s">
        <v>1789</v>
      </c>
      <c r="C877" s="280" t="s">
        <v>1768</v>
      </c>
      <c r="D877" s="280" t="s">
        <v>1770</v>
      </c>
      <c r="E877" s="280" t="s">
        <v>923</v>
      </c>
      <c r="F877" s="280" t="s">
        <v>673</v>
      </c>
      <c r="G877" s="280" t="s">
        <v>673</v>
      </c>
      <c r="H877" s="280" t="s">
        <v>673</v>
      </c>
      <c r="I877" s="280" t="s">
        <v>1090</v>
      </c>
      <c r="J877" s="280">
        <v>0.37368299100000002</v>
      </c>
      <c r="K877" s="372"/>
    </row>
    <row r="878" spans="1:11" x14ac:dyDescent="0.3">
      <c r="A878" s="281" t="s">
        <v>1785</v>
      </c>
      <c r="B878" s="281" t="s">
        <v>1789</v>
      </c>
      <c r="C878" s="281" t="s">
        <v>1768</v>
      </c>
      <c r="D878" s="281" t="s">
        <v>1770</v>
      </c>
      <c r="E878" s="281" t="s">
        <v>923</v>
      </c>
      <c r="F878" s="281" t="s">
        <v>673</v>
      </c>
      <c r="G878" s="281" t="s">
        <v>673</v>
      </c>
      <c r="H878" s="281" t="s">
        <v>673</v>
      </c>
      <c r="I878" s="281" t="s">
        <v>1090</v>
      </c>
      <c r="J878" s="281">
        <v>2.2785159999999999E-2</v>
      </c>
      <c r="K878" s="372"/>
    </row>
    <row r="879" spans="1:11" x14ac:dyDescent="0.3">
      <c r="A879" s="280" t="s">
        <v>1785</v>
      </c>
      <c r="B879" s="280" t="s">
        <v>1789</v>
      </c>
      <c r="C879" s="280" t="s">
        <v>1768</v>
      </c>
      <c r="D879" s="280" t="s">
        <v>1770</v>
      </c>
      <c r="E879" s="280" t="s">
        <v>923</v>
      </c>
      <c r="F879" s="280" t="s">
        <v>673</v>
      </c>
      <c r="G879" s="280" t="s">
        <v>673</v>
      </c>
      <c r="H879" s="280" t="s">
        <v>673</v>
      </c>
      <c r="I879" s="280" t="s">
        <v>1090</v>
      </c>
      <c r="J879" s="280">
        <v>7.5279576000000001E-2</v>
      </c>
      <c r="K879" s="372"/>
    </row>
    <row r="880" spans="1:11" x14ac:dyDescent="0.3">
      <c r="A880" s="281" t="s">
        <v>1785</v>
      </c>
      <c r="B880" s="281" t="s">
        <v>1789</v>
      </c>
      <c r="C880" s="281" t="s">
        <v>1768</v>
      </c>
      <c r="D880" s="281" t="s">
        <v>1770</v>
      </c>
      <c r="E880" s="281" t="s">
        <v>923</v>
      </c>
      <c r="F880" s="281" t="s">
        <v>673</v>
      </c>
      <c r="G880" s="281" t="s">
        <v>673</v>
      </c>
      <c r="H880" s="281" t="s">
        <v>673</v>
      </c>
      <c r="I880" s="281" t="s">
        <v>1090</v>
      </c>
      <c r="J880" s="281">
        <v>0.19369809399999999</v>
      </c>
      <c r="K880" s="372"/>
    </row>
    <row r="881" spans="1:11" x14ac:dyDescent="0.3">
      <c r="A881" s="280" t="s">
        <v>1785</v>
      </c>
      <c r="B881" s="280" t="s">
        <v>1789</v>
      </c>
      <c r="C881" s="280" t="s">
        <v>1768</v>
      </c>
      <c r="D881" s="280" t="s">
        <v>1770</v>
      </c>
      <c r="E881" s="280" t="s">
        <v>923</v>
      </c>
      <c r="F881" s="280" t="s">
        <v>673</v>
      </c>
      <c r="G881" s="280" t="s">
        <v>673</v>
      </c>
      <c r="H881" s="280" t="s">
        <v>673</v>
      </c>
      <c r="I881" s="280" t="s">
        <v>1090</v>
      </c>
      <c r="J881" s="280">
        <v>1.995958119</v>
      </c>
      <c r="K881" s="372"/>
    </row>
    <row r="882" spans="1:11" x14ac:dyDescent="0.3">
      <c r="A882" s="281" t="s">
        <v>1785</v>
      </c>
      <c r="B882" s="281" t="s">
        <v>1789</v>
      </c>
      <c r="C882" s="281" t="s">
        <v>1768</v>
      </c>
      <c r="D882" s="281" t="s">
        <v>1770</v>
      </c>
      <c r="E882" s="281" t="s">
        <v>923</v>
      </c>
      <c r="F882" s="281" t="s">
        <v>673</v>
      </c>
      <c r="G882" s="281" t="s">
        <v>673</v>
      </c>
      <c r="H882" s="281" t="s">
        <v>673</v>
      </c>
      <c r="I882" s="281" t="s">
        <v>1090</v>
      </c>
      <c r="J882" s="281">
        <v>6.3574278999999997E-2</v>
      </c>
      <c r="K882" s="372"/>
    </row>
    <row r="883" spans="1:11" x14ac:dyDescent="0.3">
      <c r="A883" s="280" t="s">
        <v>1785</v>
      </c>
      <c r="B883" s="280" t="s">
        <v>1789</v>
      </c>
      <c r="C883" s="280" t="s">
        <v>1768</v>
      </c>
      <c r="D883" s="280" t="s">
        <v>1770</v>
      </c>
      <c r="E883" s="280" t="s">
        <v>923</v>
      </c>
      <c r="F883" s="280" t="s">
        <v>673</v>
      </c>
      <c r="G883" s="280" t="s">
        <v>673</v>
      </c>
      <c r="H883" s="280" t="s">
        <v>673</v>
      </c>
      <c r="I883" s="280" t="s">
        <v>1090</v>
      </c>
      <c r="J883" s="280">
        <v>5.6612016000000001E-2</v>
      </c>
      <c r="K883" s="372"/>
    </row>
    <row r="884" spans="1:11" x14ac:dyDescent="0.3">
      <c r="A884" s="281" t="s">
        <v>1785</v>
      </c>
      <c r="B884" s="281" t="s">
        <v>1789</v>
      </c>
      <c r="C884" s="281" t="s">
        <v>1768</v>
      </c>
      <c r="D884" s="281" t="s">
        <v>1770</v>
      </c>
      <c r="E884" s="281" t="s">
        <v>923</v>
      </c>
      <c r="F884" s="281" t="s">
        <v>673</v>
      </c>
      <c r="G884" s="281" t="s">
        <v>673</v>
      </c>
      <c r="H884" s="281" t="s">
        <v>673</v>
      </c>
      <c r="I884" s="281" t="s">
        <v>1090</v>
      </c>
      <c r="J884" s="281">
        <v>8.9374628999999997E-2</v>
      </c>
      <c r="K884" s="372"/>
    </row>
    <row r="885" spans="1:11" x14ac:dyDescent="0.3">
      <c r="A885" s="280" t="s">
        <v>1785</v>
      </c>
      <c r="B885" s="280" t="s">
        <v>1789</v>
      </c>
      <c r="C885" s="280" t="s">
        <v>1768</v>
      </c>
      <c r="D885" s="280" t="s">
        <v>1770</v>
      </c>
      <c r="E885" s="280" t="s">
        <v>923</v>
      </c>
      <c r="F885" s="280" t="s">
        <v>673</v>
      </c>
      <c r="G885" s="280" t="s">
        <v>673</v>
      </c>
      <c r="H885" s="280" t="s">
        <v>673</v>
      </c>
      <c r="I885" s="280" t="s">
        <v>1090</v>
      </c>
      <c r="J885" s="280">
        <v>2.2674376E-2</v>
      </c>
      <c r="K885" s="372"/>
    </row>
    <row r="886" spans="1:11" x14ac:dyDescent="0.3">
      <c r="A886" s="281" t="s">
        <v>1785</v>
      </c>
      <c r="B886" s="281" t="s">
        <v>1789</v>
      </c>
      <c r="C886" s="281" t="s">
        <v>1768</v>
      </c>
      <c r="D886" s="281" t="s">
        <v>1770</v>
      </c>
      <c r="E886" s="281" t="s">
        <v>923</v>
      </c>
      <c r="F886" s="281" t="s">
        <v>673</v>
      </c>
      <c r="G886" s="281" t="s">
        <v>673</v>
      </c>
      <c r="H886" s="281" t="s">
        <v>673</v>
      </c>
      <c r="I886" s="281" t="s">
        <v>1090</v>
      </c>
      <c r="J886" s="281">
        <v>6.3253260000000006E-2</v>
      </c>
      <c r="K886" s="372"/>
    </row>
    <row r="887" spans="1:11" x14ac:dyDescent="0.3">
      <c r="A887" s="280" t="s">
        <v>1785</v>
      </c>
      <c r="B887" s="280" t="s">
        <v>1789</v>
      </c>
      <c r="C887" s="280" t="s">
        <v>1768</v>
      </c>
      <c r="D887" s="280" t="s">
        <v>1770</v>
      </c>
      <c r="E887" s="280" t="s">
        <v>923</v>
      </c>
      <c r="F887" s="280" t="s">
        <v>673</v>
      </c>
      <c r="G887" s="280" t="s">
        <v>673</v>
      </c>
      <c r="H887" s="280" t="s">
        <v>673</v>
      </c>
      <c r="I887" s="280" t="s">
        <v>1090</v>
      </c>
      <c r="J887" s="280">
        <v>9.3522350000000004E-2</v>
      </c>
      <c r="K887" s="372"/>
    </row>
    <row r="888" spans="1:11" x14ac:dyDescent="0.3">
      <c r="A888" s="281" t="s">
        <v>1785</v>
      </c>
      <c r="B888" s="281" t="s">
        <v>1789</v>
      </c>
      <c r="C888" s="281" t="s">
        <v>1768</v>
      </c>
      <c r="D888" s="281" t="s">
        <v>1770</v>
      </c>
      <c r="E888" s="281" t="s">
        <v>923</v>
      </c>
      <c r="F888" s="281" t="s">
        <v>673</v>
      </c>
      <c r="G888" s="281" t="s">
        <v>673</v>
      </c>
      <c r="H888" s="281" t="s">
        <v>673</v>
      </c>
      <c r="I888" s="281" t="s">
        <v>1090</v>
      </c>
      <c r="J888" s="281">
        <v>0.20117115999999999</v>
      </c>
      <c r="K888" s="372"/>
    </row>
    <row r="889" spans="1:11" x14ac:dyDescent="0.3">
      <c r="A889" s="280" t="s">
        <v>1785</v>
      </c>
      <c r="B889" s="280" t="s">
        <v>1789</v>
      </c>
      <c r="C889" s="280" t="s">
        <v>1768</v>
      </c>
      <c r="D889" s="280" t="s">
        <v>1770</v>
      </c>
      <c r="E889" s="280" t="s">
        <v>923</v>
      </c>
      <c r="F889" s="280" t="s">
        <v>673</v>
      </c>
      <c r="G889" s="280" t="s">
        <v>673</v>
      </c>
      <c r="H889" s="280" t="s">
        <v>673</v>
      </c>
      <c r="I889" s="280" t="s">
        <v>1090</v>
      </c>
      <c r="J889" s="280">
        <v>1.2265180000000001E-2</v>
      </c>
      <c r="K889" s="372"/>
    </row>
    <row r="890" spans="1:11" x14ac:dyDescent="0.3">
      <c r="A890" s="281" t="s">
        <v>1785</v>
      </c>
      <c r="B890" s="281" t="s">
        <v>1789</v>
      </c>
      <c r="C890" s="281" t="s">
        <v>1768</v>
      </c>
      <c r="D890" s="281" t="s">
        <v>1770</v>
      </c>
      <c r="E890" s="281" t="s">
        <v>923</v>
      </c>
      <c r="F890" s="281" t="s">
        <v>673</v>
      </c>
      <c r="G890" s="281" t="s">
        <v>673</v>
      </c>
      <c r="H890" s="281" t="s">
        <v>673</v>
      </c>
      <c r="I890" s="281" t="s">
        <v>1090</v>
      </c>
      <c r="J890" s="281">
        <v>0.24306151000000001</v>
      </c>
      <c r="K890" s="372"/>
    </row>
    <row r="891" spans="1:11" x14ac:dyDescent="0.3">
      <c r="A891" s="280" t="s">
        <v>1785</v>
      </c>
      <c r="B891" s="280" t="s">
        <v>1789</v>
      </c>
      <c r="C891" s="280" t="s">
        <v>1768</v>
      </c>
      <c r="D891" s="280" t="s">
        <v>1770</v>
      </c>
      <c r="E891" s="280" t="s">
        <v>923</v>
      </c>
      <c r="F891" s="280" t="s">
        <v>673</v>
      </c>
      <c r="G891" s="280" t="s">
        <v>673</v>
      </c>
      <c r="H891" s="280" t="s">
        <v>673</v>
      </c>
      <c r="I891" s="280" t="s">
        <v>1090</v>
      </c>
      <c r="J891" s="280">
        <v>8.5970765000000005E-2</v>
      </c>
      <c r="K891" s="372"/>
    </row>
    <row r="892" spans="1:11" x14ac:dyDescent="0.3">
      <c r="A892" s="281" t="s">
        <v>1785</v>
      </c>
      <c r="B892" s="281" t="s">
        <v>1789</v>
      </c>
      <c r="C892" s="281" t="s">
        <v>1768</v>
      </c>
      <c r="D892" s="281" t="s">
        <v>1770</v>
      </c>
      <c r="E892" s="281" t="s">
        <v>923</v>
      </c>
      <c r="F892" s="281" t="s">
        <v>673</v>
      </c>
      <c r="G892" s="281" t="s">
        <v>673</v>
      </c>
      <c r="H892" s="281" t="s">
        <v>673</v>
      </c>
      <c r="I892" s="281" t="s">
        <v>1090</v>
      </c>
      <c r="J892" s="281">
        <v>1.8952561E-2</v>
      </c>
      <c r="K892" s="372"/>
    </row>
    <row r="893" spans="1:11" x14ac:dyDescent="0.3">
      <c r="A893" s="280" t="s">
        <v>1785</v>
      </c>
      <c r="B893" s="280" t="s">
        <v>1789</v>
      </c>
      <c r="C893" s="280" t="s">
        <v>1768</v>
      </c>
      <c r="D893" s="280" t="s">
        <v>1770</v>
      </c>
      <c r="E893" s="280" t="s">
        <v>923</v>
      </c>
      <c r="F893" s="280" t="s">
        <v>673</v>
      </c>
      <c r="G893" s="280" t="s">
        <v>673</v>
      </c>
      <c r="H893" s="280" t="s">
        <v>673</v>
      </c>
      <c r="I893" s="280" t="s">
        <v>1090</v>
      </c>
      <c r="J893" s="280">
        <v>6.0903835000000003E-2</v>
      </c>
      <c r="K893" s="372"/>
    </row>
    <row r="894" spans="1:11" x14ac:dyDescent="0.3">
      <c r="A894" s="281" t="s">
        <v>1785</v>
      </c>
      <c r="B894" s="281" t="s">
        <v>1789</v>
      </c>
      <c r="C894" s="281" t="s">
        <v>1768</v>
      </c>
      <c r="D894" s="281" t="s">
        <v>1770</v>
      </c>
      <c r="E894" s="281" t="s">
        <v>2953</v>
      </c>
      <c r="F894" s="281" t="s">
        <v>673</v>
      </c>
      <c r="G894" s="281" t="s">
        <v>673</v>
      </c>
      <c r="H894" s="281" t="s">
        <v>673</v>
      </c>
      <c r="I894" s="281" t="s">
        <v>1090</v>
      </c>
      <c r="J894" s="281">
        <v>1.3999999999999999E-4</v>
      </c>
      <c r="K894" s="372"/>
    </row>
    <row r="895" spans="1:11" x14ac:dyDescent="0.3">
      <c r="A895" s="280" t="s">
        <v>1785</v>
      </c>
      <c r="B895" s="280" t="s">
        <v>3028</v>
      </c>
      <c r="C895" s="280" t="s">
        <v>1768</v>
      </c>
      <c r="D895" s="280" t="s">
        <v>1770</v>
      </c>
      <c r="E895" s="280" t="s">
        <v>3005</v>
      </c>
      <c r="F895" s="280" t="s">
        <v>673</v>
      </c>
      <c r="G895" s="280" t="s">
        <v>673</v>
      </c>
      <c r="H895" s="280" t="s">
        <v>673</v>
      </c>
      <c r="I895" s="280" t="s">
        <v>1090</v>
      </c>
      <c r="J895" s="280">
        <v>4.0000000000000003E-5</v>
      </c>
      <c r="K895" s="372"/>
    </row>
    <row r="896" spans="1:11" x14ac:dyDescent="0.3">
      <c r="A896" s="281" t="s">
        <v>1785</v>
      </c>
      <c r="B896" s="281" t="s">
        <v>1790</v>
      </c>
      <c r="C896" s="281" t="s">
        <v>1768</v>
      </c>
      <c r="D896" s="281" t="s">
        <v>1770</v>
      </c>
      <c r="E896" s="281" t="s">
        <v>2944</v>
      </c>
      <c r="F896" s="281" t="s">
        <v>673</v>
      </c>
      <c r="G896" s="281" t="s">
        <v>673</v>
      </c>
      <c r="H896" s="281" t="s">
        <v>673</v>
      </c>
      <c r="I896" s="281" t="s">
        <v>1090</v>
      </c>
      <c r="J896" s="281">
        <v>2.1164783059999999</v>
      </c>
      <c r="K896" s="372"/>
    </row>
    <row r="897" spans="1:11" x14ac:dyDescent="0.3">
      <c r="A897" s="280" t="s">
        <v>1785</v>
      </c>
      <c r="B897" s="280" t="s">
        <v>1790</v>
      </c>
      <c r="C897" s="280" t="s">
        <v>1768</v>
      </c>
      <c r="D897" s="280" t="s">
        <v>1770</v>
      </c>
      <c r="E897" s="280" t="s">
        <v>2944</v>
      </c>
      <c r="F897" s="280" t="s">
        <v>673</v>
      </c>
      <c r="G897" s="280" t="s">
        <v>673</v>
      </c>
      <c r="H897" s="280" t="s">
        <v>673</v>
      </c>
      <c r="I897" s="280" t="s">
        <v>1090</v>
      </c>
      <c r="J897" s="280">
        <v>2.1164783059999999</v>
      </c>
      <c r="K897" s="372"/>
    </row>
    <row r="898" spans="1:11" x14ac:dyDescent="0.3">
      <c r="A898" s="281" t="s">
        <v>1785</v>
      </c>
      <c r="B898" s="281" t="s">
        <v>1790</v>
      </c>
      <c r="C898" s="281" t="s">
        <v>1768</v>
      </c>
      <c r="D898" s="281" t="s">
        <v>1770</v>
      </c>
      <c r="E898" s="281" t="s">
        <v>2944</v>
      </c>
      <c r="F898" s="281" t="s">
        <v>673</v>
      </c>
      <c r="G898" s="281" t="s">
        <v>673</v>
      </c>
      <c r="H898" s="281" t="s">
        <v>673</v>
      </c>
      <c r="I898" s="281" t="s">
        <v>1090</v>
      </c>
      <c r="J898" s="281">
        <v>1.796748663</v>
      </c>
      <c r="K898" s="372"/>
    </row>
    <row r="899" spans="1:11" x14ac:dyDescent="0.3">
      <c r="A899" s="280" t="s">
        <v>1785</v>
      </c>
      <c r="B899" s="280" t="s">
        <v>1790</v>
      </c>
      <c r="C899" s="280" t="s">
        <v>1768</v>
      </c>
      <c r="D899" s="280" t="s">
        <v>1770</v>
      </c>
      <c r="E899" s="280" t="s">
        <v>931</v>
      </c>
      <c r="F899" s="280" t="s">
        <v>673</v>
      </c>
      <c r="G899" s="280" t="s">
        <v>673</v>
      </c>
      <c r="H899" s="280" t="s">
        <v>673</v>
      </c>
      <c r="I899" s="280" t="s">
        <v>1090</v>
      </c>
      <c r="J899" s="280">
        <v>1.546256E-3</v>
      </c>
      <c r="K899" s="372"/>
    </row>
    <row r="900" spans="1:11" x14ac:dyDescent="0.3">
      <c r="A900" s="281" t="s">
        <v>1785</v>
      </c>
      <c r="B900" s="281" t="s">
        <v>1790</v>
      </c>
      <c r="C900" s="281" t="s">
        <v>1768</v>
      </c>
      <c r="D900" s="281" t="s">
        <v>1770</v>
      </c>
      <c r="E900" s="281" t="s">
        <v>931</v>
      </c>
      <c r="F900" s="281" t="s">
        <v>673</v>
      </c>
      <c r="G900" s="281" t="s">
        <v>673</v>
      </c>
      <c r="H900" s="281" t="s">
        <v>673</v>
      </c>
      <c r="I900" s="281" t="s">
        <v>1090</v>
      </c>
      <c r="J900" s="281">
        <v>0.45</v>
      </c>
      <c r="K900" s="372"/>
    </row>
    <row r="901" spans="1:11" x14ac:dyDescent="0.3">
      <c r="A901" s="280" t="s">
        <v>1785</v>
      </c>
      <c r="B901" s="280" t="s">
        <v>1790</v>
      </c>
      <c r="C901" s="280" t="s">
        <v>1768</v>
      </c>
      <c r="D901" s="280" t="s">
        <v>1770</v>
      </c>
      <c r="E901" s="280" t="s">
        <v>931</v>
      </c>
      <c r="F901" s="280" t="s">
        <v>673</v>
      </c>
      <c r="G901" s="280" t="s">
        <v>673</v>
      </c>
      <c r="H901" s="280" t="s">
        <v>673</v>
      </c>
      <c r="I901" s="280" t="s">
        <v>1090</v>
      </c>
      <c r="J901" s="280">
        <v>1.6240499999999999E-3</v>
      </c>
      <c r="K901" s="372"/>
    </row>
    <row r="902" spans="1:11" x14ac:dyDescent="0.3">
      <c r="A902" s="281" t="s">
        <v>1785</v>
      </c>
      <c r="B902" s="281" t="s">
        <v>1790</v>
      </c>
      <c r="C902" s="281" t="s">
        <v>1768</v>
      </c>
      <c r="D902" s="281" t="s">
        <v>1770</v>
      </c>
      <c r="E902" s="281" t="s">
        <v>931</v>
      </c>
      <c r="F902" s="281" t="s">
        <v>673</v>
      </c>
      <c r="G902" s="281" t="s">
        <v>673</v>
      </c>
      <c r="H902" s="281" t="s">
        <v>673</v>
      </c>
      <c r="I902" s="281" t="s">
        <v>1090</v>
      </c>
      <c r="J902" s="281">
        <v>1.5625</v>
      </c>
      <c r="K902" s="372"/>
    </row>
    <row r="903" spans="1:11" x14ac:dyDescent="0.3">
      <c r="A903" s="280" t="s">
        <v>1785</v>
      </c>
      <c r="B903" s="280" t="s">
        <v>1790</v>
      </c>
      <c r="C903" s="280" t="s">
        <v>1768</v>
      </c>
      <c r="D903" s="280" t="s">
        <v>1770</v>
      </c>
      <c r="E903" s="280" t="s">
        <v>931</v>
      </c>
      <c r="F903" s="280" t="s">
        <v>673</v>
      </c>
      <c r="G903" s="280" t="s">
        <v>673</v>
      </c>
      <c r="H903" s="280" t="s">
        <v>673</v>
      </c>
      <c r="I903" s="280" t="s">
        <v>1090</v>
      </c>
      <c r="J903" s="280">
        <v>1.587523E-3</v>
      </c>
      <c r="K903" s="372"/>
    </row>
    <row r="904" spans="1:11" x14ac:dyDescent="0.3">
      <c r="A904" s="281" t="s">
        <v>1785</v>
      </c>
      <c r="B904" s="281" t="s">
        <v>1790</v>
      </c>
      <c r="C904" s="281" t="s">
        <v>1768</v>
      </c>
      <c r="D904" s="281" t="s">
        <v>1770</v>
      </c>
      <c r="E904" s="281" t="s">
        <v>931</v>
      </c>
      <c r="F904" s="281" t="s">
        <v>673</v>
      </c>
      <c r="G904" s="281" t="s">
        <v>673</v>
      </c>
      <c r="H904" s="281" t="s">
        <v>673</v>
      </c>
      <c r="I904" s="281" t="s">
        <v>1090</v>
      </c>
      <c r="J904" s="281">
        <v>1.6043819999999999E-3</v>
      </c>
      <c r="K904" s="372"/>
    </row>
    <row r="905" spans="1:11" x14ac:dyDescent="0.3">
      <c r="A905" s="280" t="s">
        <v>1785</v>
      </c>
      <c r="B905" s="280" t="s">
        <v>1790</v>
      </c>
      <c r="C905" s="280" t="s">
        <v>1768</v>
      </c>
      <c r="D905" s="280" t="s">
        <v>1770</v>
      </c>
      <c r="E905" s="280" t="s">
        <v>931</v>
      </c>
      <c r="F905" s="280" t="s">
        <v>673</v>
      </c>
      <c r="G905" s="280" t="s">
        <v>673</v>
      </c>
      <c r="H905" s="280" t="s">
        <v>673</v>
      </c>
      <c r="I905" s="280" t="s">
        <v>1090</v>
      </c>
      <c r="J905" s="280">
        <v>1.432956E-3</v>
      </c>
      <c r="K905" s="372"/>
    </row>
    <row r="906" spans="1:11" x14ac:dyDescent="0.3">
      <c r="A906" s="281" t="s">
        <v>1785</v>
      </c>
      <c r="B906" s="281" t="s">
        <v>1790</v>
      </c>
      <c r="C906" s="281" t="s">
        <v>1768</v>
      </c>
      <c r="D906" s="281" t="s">
        <v>1770</v>
      </c>
      <c r="E906" s="281" t="s">
        <v>931</v>
      </c>
      <c r="F906" s="281" t="s">
        <v>673</v>
      </c>
      <c r="G906" s="281" t="s">
        <v>673</v>
      </c>
      <c r="H906" s="281" t="s">
        <v>673</v>
      </c>
      <c r="I906" s="281" t="s">
        <v>1090</v>
      </c>
      <c r="J906" s="281">
        <v>1.6289060000000001E-3</v>
      </c>
      <c r="K906" s="372"/>
    </row>
    <row r="907" spans="1:11" x14ac:dyDescent="0.3">
      <c r="A907" s="280" t="s">
        <v>1785</v>
      </c>
      <c r="B907" s="280" t="s">
        <v>1790</v>
      </c>
      <c r="C907" s="280" t="s">
        <v>1768</v>
      </c>
      <c r="D907" s="280" t="s">
        <v>1770</v>
      </c>
      <c r="E907" s="280" t="s">
        <v>931</v>
      </c>
      <c r="F907" s="280" t="s">
        <v>673</v>
      </c>
      <c r="G907" s="280" t="s">
        <v>673</v>
      </c>
      <c r="H907" s="280" t="s">
        <v>673</v>
      </c>
      <c r="I907" s="280" t="s">
        <v>1090</v>
      </c>
      <c r="J907" s="280">
        <v>1.593843E-3</v>
      </c>
      <c r="K907" s="372"/>
    </row>
    <row r="908" spans="1:11" x14ac:dyDescent="0.3">
      <c r="A908" s="281" t="s">
        <v>1785</v>
      </c>
      <c r="B908" s="281" t="s">
        <v>1790</v>
      </c>
      <c r="C908" s="281" t="s">
        <v>1768</v>
      </c>
      <c r="D908" s="281" t="s">
        <v>1770</v>
      </c>
      <c r="E908" s="281" t="s">
        <v>931</v>
      </c>
      <c r="F908" s="281" t="s">
        <v>673</v>
      </c>
      <c r="G908" s="281" t="s">
        <v>673</v>
      </c>
      <c r="H908" s="281" t="s">
        <v>673</v>
      </c>
      <c r="I908" s="281" t="s">
        <v>1090</v>
      </c>
      <c r="J908" s="281">
        <v>3.1849539999999998E-3</v>
      </c>
      <c r="K908" s="372"/>
    </row>
    <row r="909" spans="1:11" x14ac:dyDescent="0.3">
      <c r="A909" s="280" t="s">
        <v>1785</v>
      </c>
      <c r="B909" s="280" t="s">
        <v>1790</v>
      </c>
      <c r="C909" s="280" t="s">
        <v>1768</v>
      </c>
      <c r="D909" s="280" t="s">
        <v>1770</v>
      </c>
      <c r="E909" s="280" t="s">
        <v>914</v>
      </c>
      <c r="F909" s="280" t="s">
        <v>673</v>
      </c>
      <c r="G909" s="280" t="s">
        <v>673</v>
      </c>
      <c r="H909" s="280" t="s">
        <v>673</v>
      </c>
      <c r="I909" s="280" t="s">
        <v>1090</v>
      </c>
      <c r="J909" s="280">
        <v>3.0756672360000001</v>
      </c>
      <c r="K909" s="372"/>
    </row>
    <row r="910" spans="1:11" x14ac:dyDescent="0.3">
      <c r="A910" s="281" t="s">
        <v>1785</v>
      </c>
      <c r="B910" s="281" t="s">
        <v>1790</v>
      </c>
      <c r="C910" s="281" t="s">
        <v>1768</v>
      </c>
      <c r="D910" s="281" t="s">
        <v>1770</v>
      </c>
      <c r="E910" s="281" t="s">
        <v>917</v>
      </c>
      <c r="F910" s="281" t="s">
        <v>673</v>
      </c>
      <c r="G910" s="281" t="s">
        <v>673</v>
      </c>
      <c r="H910" s="281" t="s">
        <v>673</v>
      </c>
      <c r="I910" s="281" t="s">
        <v>1090</v>
      </c>
      <c r="J910" s="281">
        <v>0.34027121199999999</v>
      </c>
      <c r="K910" s="372"/>
    </row>
    <row r="911" spans="1:11" x14ac:dyDescent="0.3">
      <c r="A911" s="280" t="s">
        <v>1785</v>
      </c>
      <c r="B911" s="280" t="s">
        <v>1790</v>
      </c>
      <c r="C911" s="280" t="s">
        <v>1768</v>
      </c>
      <c r="D911" s="280" t="s">
        <v>1770</v>
      </c>
      <c r="E911" s="280" t="s">
        <v>917</v>
      </c>
      <c r="F911" s="280" t="s">
        <v>673</v>
      </c>
      <c r="G911" s="280" t="s">
        <v>673</v>
      </c>
      <c r="H911" s="280" t="s">
        <v>673</v>
      </c>
      <c r="I911" s="280" t="s">
        <v>1090</v>
      </c>
      <c r="J911" s="280">
        <v>0.20974763699999999</v>
      </c>
      <c r="K911" s="372"/>
    </row>
    <row r="912" spans="1:11" x14ac:dyDescent="0.3">
      <c r="A912" s="281" t="s">
        <v>1785</v>
      </c>
      <c r="B912" s="281" t="s">
        <v>1790</v>
      </c>
      <c r="C912" s="281" t="s">
        <v>1768</v>
      </c>
      <c r="D912" s="281" t="s">
        <v>1770</v>
      </c>
      <c r="E912" s="281" t="s">
        <v>917</v>
      </c>
      <c r="F912" s="281" t="s">
        <v>673</v>
      </c>
      <c r="G912" s="281" t="s">
        <v>673</v>
      </c>
      <c r="H912" s="281" t="s">
        <v>673</v>
      </c>
      <c r="I912" s="281" t="s">
        <v>1090</v>
      </c>
      <c r="J912" s="281">
        <v>0.220463407</v>
      </c>
      <c r="K912" s="372"/>
    </row>
    <row r="913" spans="1:11" x14ac:dyDescent="0.3">
      <c r="A913" s="280" t="s">
        <v>1785</v>
      </c>
      <c r="B913" s="280" t="s">
        <v>1790</v>
      </c>
      <c r="C913" s="280" t="s">
        <v>1768</v>
      </c>
      <c r="D913" s="280" t="s">
        <v>1770</v>
      </c>
      <c r="E913" s="280" t="s">
        <v>917</v>
      </c>
      <c r="F913" s="280" t="s">
        <v>673</v>
      </c>
      <c r="G913" s="280" t="s">
        <v>673</v>
      </c>
      <c r="H913" s="280" t="s">
        <v>673</v>
      </c>
      <c r="I913" s="280" t="s">
        <v>1090</v>
      </c>
      <c r="J913" s="280">
        <v>0.38266587600000002</v>
      </c>
      <c r="K913" s="372"/>
    </row>
    <row r="914" spans="1:11" x14ac:dyDescent="0.3">
      <c r="A914" s="281" t="s">
        <v>1785</v>
      </c>
      <c r="B914" s="281" t="s">
        <v>1790</v>
      </c>
      <c r="C914" s="281" t="s">
        <v>1768</v>
      </c>
      <c r="D914" s="281" t="s">
        <v>1770</v>
      </c>
      <c r="E914" s="281" t="s">
        <v>917</v>
      </c>
      <c r="F914" s="281" t="s">
        <v>673</v>
      </c>
      <c r="G914" s="281" t="s">
        <v>673</v>
      </c>
      <c r="H914" s="281" t="s">
        <v>673</v>
      </c>
      <c r="I914" s="281" t="s">
        <v>1090</v>
      </c>
      <c r="J914" s="281">
        <v>0.19384839100000001</v>
      </c>
      <c r="K914" s="372"/>
    </row>
    <row r="915" spans="1:11" x14ac:dyDescent="0.3">
      <c r="A915" s="280" t="s">
        <v>1785</v>
      </c>
      <c r="B915" s="280" t="s">
        <v>1790</v>
      </c>
      <c r="C915" s="280" t="s">
        <v>1768</v>
      </c>
      <c r="D915" s="280" t="s">
        <v>1770</v>
      </c>
      <c r="E915" s="280" t="s">
        <v>917</v>
      </c>
      <c r="F915" s="280" t="s">
        <v>673</v>
      </c>
      <c r="G915" s="280" t="s">
        <v>673</v>
      </c>
      <c r="H915" s="280" t="s">
        <v>673</v>
      </c>
      <c r="I915" s="280" t="s">
        <v>1090</v>
      </c>
      <c r="J915" s="280">
        <v>0.36058578099999999</v>
      </c>
      <c r="K915" s="372"/>
    </row>
    <row r="916" spans="1:11" x14ac:dyDescent="0.3">
      <c r="A916" s="281" t="s">
        <v>1785</v>
      </c>
      <c r="B916" s="281" t="s">
        <v>1790</v>
      </c>
      <c r="C916" s="281" t="s">
        <v>1768</v>
      </c>
      <c r="D916" s="281" t="s">
        <v>1770</v>
      </c>
      <c r="E916" s="281" t="s">
        <v>917</v>
      </c>
      <c r="F916" s="281" t="s">
        <v>673</v>
      </c>
      <c r="G916" s="281" t="s">
        <v>673</v>
      </c>
      <c r="H916" s="281" t="s">
        <v>673</v>
      </c>
      <c r="I916" s="281" t="s">
        <v>1090</v>
      </c>
      <c r="J916" s="281">
        <v>0.23857587899999999</v>
      </c>
      <c r="K916" s="372"/>
    </row>
    <row r="917" spans="1:11" x14ac:dyDescent="0.3">
      <c r="A917" s="280" t="s">
        <v>1785</v>
      </c>
      <c r="B917" s="280" t="s">
        <v>1790</v>
      </c>
      <c r="C917" s="280" t="s">
        <v>1768</v>
      </c>
      <c r="D917" s="280" t="s">
        <v>1770</v>
      </c>
      <c r="E917" s="280" t="s">
        <v>917</v>
      </c>
      <c r="F917" s="280" t="s">
        <v>673</v>
      </c>
      <c r="G917" s="280" t="s">
        <v>673</v>
      </c>
      <c r="H917" s="280" t="s">
        <v>673</v>
      </c>
      <c r="I917" s="280" t="s">
        <v>1090</v>
      </c>
      <c r="J917" s="280">
        <v>0.20249208899999999</v>
      </c>
      <c r="K917" s="372"/>
    </row>
    <row r="918" spans="1:11" x14ac:dyDescent="0.3">
      <c r="A918" s="281" t="s">
        <v>1785</v>
      </c>
      <c r="B918" s="281" t="s">
        <v>1790</v>
      </c>
      <c r="C918" s="281" t="s">
        <v>1768</v>
      </c>
      <c r="D918" s="281" t="s">
        <v>1770</v>
      </c>
      <c r="E918" s="281" t="s">
        <v>917</v>
      </c>
      <c r="F918" s="281" t="s">
        <v>673</v>
      </c>
      <c r="G918" s="281" t="s">
        <v>673</v>
      </c>
      <c r="H918" s="281" t="s">
        <v>673</v>
      </c>
      <c r="I918" s="281" t="s">
        <v>1090</v>
      </c>
      <c r="J918" s="281">
        <v>0.245282894</v>
      </c>
      <c r="K918" s="372"/>
    </row>
    <row r="919" spans="1:11" x14ac:dyDescent="0.3">
      <c r="A919" s="280" t="s">
        <v>1785</v>
      </c>
      <c r="B919" s="280" t="s">
        <v>1790</v>
      </c>
      <c r="C919" s="280" t="s">
        <v>1768</v>
      </c>
      <c r="D919" s="280" t="s">
        <v>1770</v>
      </c>
      <c r="E919" s="280" t="s">
        <v>917</v>
      </c>
      <c r="F919" s="280" t="s">
        <v>673</v>
      </c>
      <c r="G919" s="280" t="s">
        <v>673</v>
      </c>
      <c r="H919" s="280" t="s">
        <v>673</v>
      </c>
      <c r="I919" s="280" t="s">
        <v>1090</v>
      </c>
      <c r="J919" s="280">
        <v>0.31845918299999998</v>
      </c>
      <c r="K919" s="372"/>
    </row>
    <row r="920" spans="1:11" x14ac:dyDescent="0.3">
      <c r="A920" s="281" t="s">
        <v>1785</v>
      </c>
      <c r="B920" s="281" t="s">
        <v>1790</v>
      </c>
      <c r="C920" s="281" t="s">
        <v>1768</v>
      </c>
      <c r="D920" s="281" t="s">
        <v>1770</v>
      </c>
      <c r="E920" s="281" t="s">
        <v>917</v>
      </c>
      <c r="F920" s="281" t="s">
        <v>673</v>
      </c>
      <c r="G920" s="281" t="s">
        <v>673</v>
      </c>
      <c r="H920" s="281" t="s">
        <v>673</v>
      </c>
      <c r="I920" s="281" t="s">
        <v>1090</v>
      </c>
      <c r="J920" s="281">
        <v>0.34385522299999999</v>
      </c>
      <c r="K920" s="372"/>
    </row>
    <row r="921" spans="1:11" x14ac:dyDescent="0.3">
      <c r="A921" s="280" t="s">
        <v>1785</v>
      </c>
      <c r="B921" s="280" t="s">
        <v>1790</v>
      </c>
      <c r="C921" s="280" t="s">
        <v>1768</v>
      </c>
      <c r="D921" s="280" t="s">
        <v>1770</v>
      </c>
      <c r="E921" s="280" t="s">
        <v>917</v>
      </c>
      <c r="F921" s="280" t="s">
        <v>673</v>
      </c>
      <c r="G921" s="280" t="s">
        <v>673</v>
      </c>
      <c r="H921" s="280" t="s">
        <v>673</v>
      </c>
      <c r="I921" s="280" t="s">
        <v>1090</v>
      </c>
      <c r="J921" s="280">
        <v>0.21901791900000001</v>
      </c>
      <c r="K921" s="372"/>
    </row>
    <row r="922" spans="1:11" x14ac:dyDescent="0.3">
      <c r="A922" s="281" t="s">
        <v>1785</v>
      </c>
      <c r="B922" s="281" t="s">
        <v>1790</v>
      </c>
      <c r="C922" s="281" t="s">
        <v>1768</v>
      </c>
      <c r="D922" s="281" t="s">
        <v>1770</v>
      </c>
      <c r="E922" s="281" t="s">
        <v>2945</v>
      </c>
      <c r="F922" s="281" t="s">
        <v>673</v>
      </c>
      <c r="G922" s="281" t="s">
        <v>673</v>
      </c>
      <c r="H922" s="281" t="s">
        <v>673</v>
      </c>
      <c r="I922" s="281" t="s">
        <v>1090</v>
      </c>
      <c r="J922" s="281">
        <v>4.6516778000000002E-2</v>
      </c>
      <c r="K922" s="372"/>
    </row>
    <row r="923" spans="1:11" x14ac:dyDescent="0.3">
      <c r="A923" s="280" t="s">
        <v>1785</v>
      </c>
      <c r="B923" s="280" t="s">
        <v>1790</v>
      </c>
      <c r="C923" s="280" t="s">
        <v>1768</v>
      </c>
      <c r="D923" s="280" t="s">
        <v>1770</v>
      </c>
      <c r="E923" s="280" t="s">
        <v>2945</v>
      </c>
      <c r="F923" s="280" t="s">
        <v>673</v>
      </c>
      <c r="G923" s="280" t="s">
        <v>673</v>
      </c>
      <c r="H923" s="280" t="s">
        <v>673</v>
      </c>
      <c r="I923" s="280" t="s">
        <v>1090</v>
      </c>
      <c r="J923" s="280">
        <v>0.14672790399999999</v>
      </c>
      <c r="K923" s="372"/>
    </row>
    <row r="924" spans="1:11" x14ac:dyDescent="0.3">
      <c r="A924" s="281" t="s">
        <v>1785</v>
      </c>
      <c r="B924" s="281" t="s">
        <v>1790</v>
      </c>
      <c r="C924" s="281" t="s">
        <v>1768</v>
      </c>
      <c r="D924" s="281" t="s">
        <v>1770</v>
      </c>
      <c r="E924" s="281" t="s">
        <v>2949</v>
      </c>
      <c r="F924" s="281" t="s">
        <v>673</v>
      </c>
      <c r="G924" s="281" t="s">
        <v>673</v>
      </c>
      <c r="H924" s="281" t="s">
        <v>673</v>
      </c>
      <c r="I924" s="281" t="s">
        <v>1090</v>
      </c>
      <c r="J924" s="281">
        <v>7.2900000000000005E-4</v>
      </c>
      <c r="K924" s="372"/>
    </row>
    <row r="925" spans="1:11" x14ac:dyDescent="0.3">
      <c r="A925" s="280" t="s">
        <v>1785</v>
      </c>
      <c r="B925" s="280" t="s">
        <v>1790</v>
      </c>
      <c r="C925" s="280" t="s">
        <v>1768</v>
      </c>
      <c r="D925" s="280" t="s">
        <v>1770</v>
      </c>
      <c r="E925" s="280" t="s">
        <v>2949</v>
      </c>
      <c r="F925" s="280" t="s">
        <v>673</v>
      </c>
      <c r="G925" s="280" t="s">
        <v>673</v>
      </c>
      <c r="H925" s="280" t="s">
        <v>673</v>
      </c>
      <c r="I925" s="280" t="s">
        <v>1090</v>
      </c>
      <c r="J925" s="280">
        <v>7.2900000000000005E-4</v>
      </c>
      <c r="K925" s="372"/>
    </row>
    <row r="926" spans="1:11" x14ac:dyDescent="0.3">
      <c r="A926" s="281" t="s">
        <v>1785</v>
      </c>
      <c r="B926" s="281" t="s">
        <v>1790</v>
      </c>
      <c r="C926" s="281" t="s">
        <v>1768</v>
      </c>
      <c r="D926" s="281" t="s">
        <v>1770</v>
      </c>
      <c r="E926" s="281" t="s">
        <v>2949</v>
      </c>
      <c r="F926" s="281" t="s">
        <v>673</v>
      </c>
      <c r="G926" s="281" t="s">
        <v>673</v>
      </c>
      <c r="H926" s="281" t="s">
        <v>673</v>
      </c>
      <c r="I926" s="281" t="s">
        <v>1090</v>
      </c>
      <c r="J926" s="281">
        <v>1.668E-3</v>
      </c>
      <c r="K926" s="372"/>
    </row>
    <row r="927" spans="1:11" x14ac:dyDescent="0.3">
      <c r="A927" s="280" t="s">
        <v>1785</v>
      </c>
      <c r="B927" s="280" t="s">
        <v>1790</v>
      </c>
      <c r="C927" s="280" t="s">
        <v>1768</v>
      </c>
      <c r="D927" s="280" t="s">
        <v>1770</v>
      </c>
      <c r="E927" s="280" t="s">
        <v>2949</v>
      </c>
      <c r="F927" s="280" t="s">
        <v>673</v>
      </c>
      <c r="G927" s="280" t="s">
        <v>673</v>
      </c>
      <c r="H927" s="280" t="s">
        <v>673</v>
      </c>
      <c r="I927" s="280" t="s">
        <v>1090</v>
      </c>
      <c r="J927" s="280">
        <v>1.668E-3</v>
      </c>
      <c r="K927" s="372"/>
    </row>
    <row r="928" spans="1:11" x14ac:dyDescent="0.3">
      <c r="A928" s="281" t="s">
        <v>1785</v>
      </c>
      <c r="B928" s="281" t="s">
        <v>1790</v>
      </c>
      <c r="C928" s="281" t="s">
        <v>1768</v>
      </c>
      <c r="D928" s="281" t="s">
        <v>1770</v>
      </c>
      <c r="E928" s="281" t="s">
        <v>2949</v>
      </c>
      <c r="F928" s="281" t="s">
        <v>673</v>
      </c>
      <c r="G928" s="281" t="s">
        <v>673</v>
      </c>
      <c r="H928" s="281" t="s">
        <v>673</v>
      </c>
      <c r="I928" s="281" t="s">
        <v>1090</v>
      </c>
      <c r="J928" s="281">
        <v>7.2900000000000005E-4</v>
      </c>
      <c r="K928" s="372"/>
    </row>
    <row r="929" spans="1:11" x14ac:dyDescent="0.3">
      <c r="A929" s="280" t="s">
        <v>1785</v>
      </c>
      <c r="B929" s="280" t="s">
        <v>1790</v>
      </c>
      <c r="C929" s="280" t="s">
        <v>1768</v>
      </c>
      <c r="D929" s="280" t="s">
        <v>1770</v>
      </c>
      <c r="E929" s="280" t="s">
        <v>2949</v>
      </c>
      <c r="F929" s="280" t="s">
        <v>673</v>
      </c>
      <c r="G929" s="280" t="s">
        <v>673</v>
      </c>
      <c r="H929" s="280" t="s">
        <v>673</v>
      </c>
      <c r="I929" s="280" t="s">
        <v>1090</v>
      </c>
      <c r="J929" s="280">
        <v>7.7399999999999995E-4</v>
      </c>
      <c r="K929" s="372"/>
    </row>
    <row r="930" spans="1:11" x14ac:dyDescent="0.3">
      <c r="A930" s="281" t="s">
        <v>1785</v>
      </c>
      <c r="B930" s="281" t="s">
        <v>1790</v>
      </c>
      <c r="C930" s="281" t="s">
        <v>1768</v>
      </c>
      <c r="D930" s="281" t="s">
        <v>1770</v>
      </c>
      <c r="E930" s="281" t="s">
        <v>2950</v>
      </c>
      <c r="F930" s="281" t="s">
        <v>673</v>
      </c>
      <c r="G930" s="281" t="s">
        <v>673</v>
      </c>
      <c r="H930" s="281" t="s">
        <v>673</v>
      </c>
      <c r="I930" s="281" t="s">
        <v>1090</v>
      </c>
      <c r="J930" s="281">
        <v>8.2424472999999998E-2</v>
      </c>
      <c r="K930" s="372"/>
    </row>
    <row r="931" spans="1:11" x14ac:dyDescent="0.3">
      <c r="A931" s="280" t="s">
        <v>1785</v>
      </c>
      <c r="B931" s="280" t="s">
        <v>1790</v>
      </c>
      <c r="C931" s="280" t="s">
        <v>1768</v>
      </c>
      <c r="D931" s="280" t="s">
        <v>1770</v>
      </c>
      <c r="E931" s="280" t="s">
        <v>2950</v>
      </c>
      <c r="F931" s="280" t="s">
        <v>673</v>
      </c>
      <c r="G931" s="280" t="s">
        <v>673</v>
      </c>
      <c r="H931" s="280" t="s">
        <v>673</v>
      </c>
      <c r="I931" s="280" t="s">
        <v>1090</v>
      </c>
      <c r="J931" s="280">
        <v>3.030689E-3</v>
      </c>
      <c r="K931" s="372"/>
    </row>
    <row r="932" spans="1:11" x14ac:dyDescent="0.3">
      <c r="A932" s="281" t="s">
        <v>1785</v>
      </c>
      <c r="B932" s="281" t="s">
        <v>1790</v>
      </c>
      <c r="C932" s="281" t="s">
        <v>1768</v>
      </c>
      <c r="D932" s="281" t="s">
        <v>1770</v>
      </c>
      <c r="E932" s="281" t="s">
        <v>2950</v>
      </c>
      <c r="F932" s="281" t="s">
        <v>673</v>
      </c>
      <c r="G932" s="281" t="s">
        <v>673</v>
      </c>
      <c r="H932" s="281" t="s">
        <v>673</v>
      </c>
      <c r="I932" s="281" t="s">
        <v>1090</v>
      </c>
      <c r="J932" s="281">
        <v>6.7132260000000001E-3</v>
      </c>
      <c r="K932" s="372"/>
    </row>
    <row r="933" spans="1:11" x14ac:dyDescent="0.3">
      <c r="A933" s="280" t="s">
        <v>1785</v>
      </c>
      <c r="B933" s="280" t="s">
        <v>1790</v>
      </c>
      <c r="C933" s="280" t="s">
        <v>1768</v>
      </c>
      <c r="D933" s="280" t="s">
        <v>1770</v>
      </c>
      <c r="E933" s="280" t="s">
        <v>2950</v>
      </c>
      <c r="F933" s="280" t="s">
        <v>673</v>
      </c>
      <c r="G933" s="280" t="s">
        <v>673</v>
      </c>
      <c r="H933" s="280" t="s">
        <v>673</v>
      </c>
      <c r="I933" s="280" t="s">
        <v>1090</v>
      </c>
      <c r="J933" s="280">
        <v>4.9166569999999996E-3</v>
      </c>
      <c r="K933" s="372"/>
    </row>
    <row r="934" spans="1:11" x14ac:dyDescent="0.3">
      <c r="A934" s="281" t="s">
        <v>1785</v>
      </c>
      <c r="B934" s="281" t="s">
        <v>1790</v>
      </c>
      <c r="C934" s="281" t="s">
        <v>1768</v>
      </c>
      <c r="D934" s="281" t="s">
        <v>1770</v>
      </c>
      <c r="E934" s="281" t="s">
        <v>2950</v>
      </c>
      <c r="F934" s="281" t="s">
        <v>673</v>
      </c>
      <c r="G934" s="281" t="s">
        <v>673</v>
      </c>
      <c r="H934" s="281" t="s">
        <v>673</v>
      </c>
      <c r="I934" s="281" t="s">
        <v>1090</v>
      </c>
      <c r="J934" s="281">
        <v>2.2688836E-2</v>
      </c>
      <c r="K934" s="372"/>
    </row>
    <row r="935" spans="1:11" x14ac:dyDescent="0.3">
      <c r="A935" s="280" t="s">
        <v>1785</v>
      </c>
      <c r="B935" s="280" t="s">
        <v>1790</v>
      </c>
      <c r="C935" s="280" t="s">
        <v>1768</v>
      </c>
      <c r="D935" s="280" t="s">
        <v>1770</v>
      </c>
      <c r="E935" s="280" t="s">
        <v>2950</v>
      </c>
      <c r="F935" s="280" t="s">
        <v>673</v>
      </c>
      <c r="G935" s="280" t="s">
        <v>673</v>
      </c>
      <c r="H935" s="280" t="s">
        <v>673</v>
      </c>
      <c r="I935" s="280" t="s">
        <v>1090</v>
      </c>
      <c r="J935" s="280">
        <v>3.7176750000000001E-3</v>
      </c>
      <c r="K935" s="372"/>
    </row>
    <row r="936" spans="1:11" x14ac:dyDescent="0.3">
      <c r="A936" s="281" t="s">
        <v>1785</v>
      </c>
      <c r="B936" s="281" t="s">
        <v>1790</v>
      </c>
      <c r="C936" s="281" t="s">
        <v>1768</v>
      </c>
      <c r="D936" s="281" t="s">
        <v>1770</v>
      </c>
      <c r="E936" s="281" t="s">
        <v>2950</v>
      </c>
      <c r="F936" s="281" t="s">
        <v>673</v>
      </c>
      <c r="G936" s="281" t="s">
        <v>673</v>
      </c>
      <c r="H936" s="281" t="s">
        <v>673</v>
      </c>
      <c r="I936" s="281" t="s">
        <v>1090</v>
      </c>
      <c r="J936" s="281">
        <v>2.7189010000000001E-3</v>
      </c>
      <c r="K936" s="372"/>
    </row>
    <row r="937" spans="1:11" x14ac:dyDescent="0.3">
      <c r="A937" s="280" t="s">
        <v>1785</v>
      </c>
      <c r="B937" s="280" t="s">
        <v>1790</v>
      </c>
      <c r="C937" s="280" t="s">
        <v>1768</v>
      </c>
      <c r="D937" s="280" t="s">
        <v>1770</v>
      </c>
      <c r="E937" s="280" t="s">
        <v>2950</v>
      </c>
      <c r="F937" s="280" t="s">
        <v>673</v>
      </c>
      <c r="G937" s="280" t="s">
        <v>673</v>
      </c>
      <c r="H937" s="280" t="s">
        <v>673</v>
      </c>
      <c r="I937" s="280" t="s">
        <v>1090</v>
      </c>
      <c r="J937" s="280">
        <v>1.2035967E-2</v>
      </c>
      <c r="K937" s="372"/>
    </row>
    <row r="938" spans="1:11" x14ac:dyDescent="0.3">
      <c r="A938" s="281" t="s">
        <v>1785</v>
      </c>
      <c r="B938" s="281" t="s">
        <v>1790</v>
      </c>
      <c r="C938" s="281" t="s">
        <v>1768</v>
      </c>
      <c r="D938" s="281" t="s">
        <v>1770</v>
      </c>
      <c r="E938" s="281" t="s">
        <v>2950</v>
      </c>
      <c r="F938" s="281" t="s">
        <v>673</v>
      </c>
      <c r="G938" s="281" t="s">
        <v>673</v>
      </c>
      <c r="H938" s="281" t="s">
        <v>673</v>
      </c>
      <c r="I938" s="281" t="s">
        <v>1090</v>
      </c>
      <c r="J938" s="281">
        <v>1.5920660000000001E-3</v>
      </c>
      <c r="K938" s="372"/>
    </row>
    <row r="939" spans="1:11" x14ac:dyDescent="0.3">
      <c r="A939" s="280" t="s">
        <v>1785</v>
      </c>
      <c r="B939" s="280" t="s">
        <v>1790</v>
      </c>
      <c r="C939" s="280" t="s">
        <v>1768</v>
      </c>
      <c r="D939" s="280" t="s">
        <v>1770</v>
      </c>
      <c r="E939" s="280" t="s">
        <v>2950</v>
      </c>
      <c r="F939" s="280" t="s">
        <v>673</v>
      </c>
      <c r="G939" s="280" t="s">
        <v>673</v>
      </c>
      <c r="H939" s="280" t="s">
        <v>673</v>
      </c>
      <c r="I939" s="280" t="s">
        <v>1090</v>
      </c>
      <c r="J939" s="280">
        <v>2.9699069999999999E-3</v>
      </c>
      <c r="K939" s="372"/>
    </row>
    <row r="940" spans="1:11" x14ac:dyDescent="0.3">
      <c r="A940" s="281" t="s">
        <v>1785</v>
      </c>
      <c r="B940" s="281" t="s">
        <v>1790</v>
      </c>
      <c r="C940" s="281" t="s">
        <v>1768</v>
      </c>
      <c r="D940" s="281" t="s">
        <v>1770</v>
      </c>
      <c r="E940" s="281" t="s">
        <v>2950</v>
      </c>
      <c r="F940" s="281" t="s">
        <v>673</v>
      </c>
      <c r="G940" s="281" t="s">
        <v>673</v>
      </c>
      <c r="H940" s="281" t="s">
        <v>673</v>
      </c>
      <c r="I940" s="281" t="s">
        <v>1090</v>
      </c>
      <c r="J940" s="281">
        <v>2.0841330000000002E-3</v>
      </c>
      <c r="K940" s="372"/>
    </row>
    <row r="941" spans="1:11" x14ac:dyDescent="0.3">
      <c r="A941" s="280" t="s">
        <v>1785</v>
      </c>
      <c r="B941" s="280" t="s">
        <v>1790</v>
      </c>
      <c r="C941" s="280" t="s">
        <v>1768</v>
      </c>
      <c r="D941" s="280" t="s">
        <v>1770</v>
      </c>
      <c r="E941" s="280" t="s">
        <v>2950</v>
      </c>
      <c r="F941" s="280" t="s">
        <v>673</v>
      </c>
      <c r="G941" s="280" t="s">
        <v>673</v>
      </c>
      <c r="H941" s="280" t="s">
        <v>673</v>
      </c>
      <c r="I941" s="280" t="s">
        <v>1090</v>
      </c>
      <c r="J941" s="280">
        <v>7.4273143999999999E-2</v>
      </c>
      <c r="K941" s="372"/>
    </row>
    <row r="942" spans="1:11" x14ac:dyDescent="0.3">
      <c r="A942" s="281" t="s">
        <v>1785</v>
      </c>
      <c r="B942" s="281" t="s">
        <v>1790</v>
      </c>
      <c r="C942" s="281" t="s">
        <v>1768</v>
      </c>
      <c r="D942" s="281" t="s">
        <v>1770</v>
      </c>
      <c r="E942" s="281" t="s">
        <v>928</v>
      </c>
      <c r="F942" s="281" t="s">
        <v>673</v>
      </c>
      <c r="G942" s="281" t="s">
        <v>673</v>
      </c>
      <c r="H942" s="281" t="s">
        <v>673</v>
      </c>
      <c r="I942" s="281" t="s">
        <v>1090</v>
      </c>
      <c r="J942" s="281">
        <v>3.9501420000000002E-3</v>
      </c>
      <c r="K942" s="372"/>
    </row>
    <row r="943" spans="1:11" x14ac:dyDescent="0.3">
      <c r="A943" s="280" t="s">
        <v>1785</v>
      </c>
      <c r="B943" s="280" t="s">
        <v>1790</v>
      </c>
      <c r="C943" s="280" t="s">
        <v>1768</v>
      </c>
      <c r="D943" s="280" t="s">
        <v>1770</v>
      </c>
      <c r="E943" s="280" t="s">
        <v>928</v>
      </c>
      <c r="F943" s="280" t="s">
        <v>673</v>
      </c>
      <c r="G943" s="280" t="s">
        <v>673</v>
      </c>
      <c r="H943" s="280" t="s">
        <v>673</v>
      </c>
      <c r="I943" s="280" t="s">
        <v>1090</v>
      </c>
      <c r="J943" s="280">
        <v>6.1007700000000002E-3</v>
      </c>
      <c r="K943" s="372"/>
    </row>
    <row r="944" spans="1:11" x14ac:dyDescent="0.3">
      <c r="A944" s="281" t="s">
        <v>1785</v>
      </c>
      <c r="B944" s="281" t="s">
        <v>1790</v>
      </c>
      <c r="C944" s="281" t="s">
        <v>1768</v>
      </c>
      <c r="D944" s="281" t="s">
        <v>1770</v>
      </c>
      <c r="E944" s="281" t="s">
        <v>928</v>
      </c>
      <c r="F944" s="281" t="s">
        <v>673</v>
      </c>
      <c r="G944" s="281" t="s">
        <v>673</v>
      </c>
      <c r="H944" s="281" t="s">
        <v>673</v>
      </c>
      <c r="I944" s="281" t="s">
        <v>1090</v>
      </c>
      <c r="J944" s="281">
        <v>1.9253151999999999E-2</v>
      </c>
      <c r="K944" s="372"/>
    </row>
    <row r="945" spans="1:11" x14ac:dyDescent="0.3">
      <c r="A945" s="280" t="s">
        <v>1785</v>
      </c>
      <c r="B945" s="280" t="s">
        <v>1790</v>
      </c>
      <c r="C945" s="280" t="s">
        <v>1768</v>
      </c>
      <c r="D945" s="280" t="s">
        <v>1770</v>
      </c>
      <c r="E945" s="280" t="s">
        <v>928</v>
      </c>
      <c r="F945" s="280" t="s">
        <v>673</v>
      </c>
      <c r="G945" s="280" t="s">
        <v>673</v>
      </c>
      <c r="H945" s="280" t="s">
        <v>673</v>
      </c>
      <c r="I945" s="280" t="s">
        <v>1090</v>
      </c>
      <c r="J945" s="280">
        <v>3.0203909999999999E-3</v>
      </c>
      <c r="K945" s="372"/>
    </row>
    <row r="946" spans="1:11" x14ac:dyDescent="0.3">
      <c r="A946" s="281" t="s">
        <v>1785</v>
      </c>
      <c r="B946" s="281" t="s">
        <v>1790</v>
      </c>
      <c r="C946" s="281" t="s">
        <v>1768</v>
      </c>
      <c r="D946" s="281" t="s">
        <v>1770</v>
      </c>
      <c r="E946" s="281" t="s">
        <v>928</v>
      </c>
      <c r="F946" s="281" t="s">
        <v>673</v>
      </c>
      <c r="G946" s="281" t="s">
        <v>673</v>
      </c>
      <c r="H946" s="281" t="s">
        <v>673</v>
      </c>
      <c r="I946" s="281" t="s">
        <v>1090</v>
      </c>
      <c r="J946" s="281">
        <v>2.4162699999999999E-3</v>
      </c>
      <c r="K946" s="372"/>
    </row>
    <row r="947" spans="1:11" x14ac:dyDescent="0.3">
      <c r="A947" s="280" t="s">
        <v>1785</v>
      </c>
      <c r="B947" s="280" t="s">
        <v>1790</v>
      </c>
      <c r="C947" s="280" t="s">
        <v>1768</v>
      </c>
      <c r="D947" s="280" t="s">
        <v>1770</v>
      </c>
      <c r="E947" s="280" t="s">
        <v>928</v>
      </c>
      <c r="F947" s="280" t="s">
        <v>673</v>
      </c>
      <c r="G947" s="280" t="s">
        <v>673</v>
      </c>
      <c r="H947" s="280" t="s">
        <v>673</v>
      </c>
      <c r="I947" s="280" t="s">
        <v>1090</v>
      </c>
      <c r="J947" s="280">
        <v>5.195318E-3</v>
      </c>
      <c r="K947" s="372"/>
    </row>
    <row r="948" spans="1:11" x14ac:dyDescent="0.3">
      <c r="A948" s="281" t="s">
        <v>1785</v>
      </c>
      <c r="B948" s="281" t="s">
        <v>1790</v>
      </c>
      <c r="C948" s="281" t="s">
        <v>1768</v>
      </c>
      <c r="D948" s="281" t="s">
        <v>1770</v>
      </c>
      <c r="E948" s="281" t="s">
        <v>928</v>
      </c>
      <c r="F948" s="281" t="s">
        <v>673</v>
      </c>
      <c r="G948" s="281" t="s">
        <v>673</v>
      </c>
      <c r="H948" s="281" t="s">
        <v>673</v>
      </c>
      <c r="I948" s="281" t="s">
        <v>1090</v>
      </c>
      <c r="J948" s="281">
        <v>5.5843569999999999E-3</v>
      </c>
      <c r="K948" s="372"/>
    </row>
    <row r="949" spans="1:11" x14ac:dyDescent="0.3">
      <c r="A949" s="280" t="s">
        <v>1785</v>
      </c>
      <c r="B949" s="280" t="s">
        <v>1790</v>
      </c>
      <c r="C949" s="280" t="s">
        <v>1768</v>
      </c>
      <c r="D949" s="280" t="s">
        <v>1770</v>
      </c>
      <c r="E949" s="280" t="s">
        <v>928</v>
      </c>
      <c r="F949" s="280" t="s">
        <v>673</v>
      </c>
      <c r="G949" s="280" t="s">
        <v>673</v>
      </c>
      <c r="H949" s="280" t="s">
        <v>673</v>
      </c>
      <c r="I949" s="280" t="s">
        <v>1090</v>
      </c>
      <c r="J949" s="280">
        <v>1.5581658999999999E-2</v>
      </c>
      <c r="K949" s="372"/>
    </row>
    <row r="950" spans="1:11" x14ac:dyDescent="0.3">
      <c r="A950" s="281" t="s">
        <v>1785</v>
      </c>
      <c r="B950" s="281" t="s">
        <v>1790</v>
      </c>
      <c r="C950" s="281" t="s">
        <v>1768</v>
      </c>
      <c r="D950" s="281" t="s">
        <v>1770</v>
      </c>
      <c r="E950" s="281" t="s">
        <v>928</v>
      </c>
      <c r="F950" s="281" t="s">
        <v>673</v>
      </c>
      <c r="G950" s="281" t="s">
        <v>673</v>
      </c>
      <c r="H950" s="281" t="s">
        <v>673</v>
      </c>
      <c r="I950" s="281" t="s">
        <v>1090</v>
      </c>
      <c r="J950" s="281">
        <v>2.7465499999999999E-3</v>
      </c>
      <c r="K950" s="372"/>
    </row>
    <row r="951" spans="1:11" x14ac:dyDescent="0.3">
      <c r="A951" s="280" t="s">
        <v>1785</v>
      </c>
      <c r="B951" s="280" t="s">
        <v>1790</v>
      </c>
      <c r="C951" s="280" t="s">
        <v>1768</v>
      </c>
      <c r="D951" s="280" t="s">
        <v>1770</v>
      </c>
      <c r="E951" s="280" t="s">
        <v>928</v>
      </c>
      <c r="F951" s="280" t="s">
        <v>673</v>
      </c>
      <c r="G951" s="280" t="s">
        <v>673</v>
      </c>
      <c r="H951" s="280" t="s">
        <v>673</v>
      </c>
      <c r="I951" s="280" t="s">
        <v>1090</v>
      </c>
      <c r="J951" s="280">
        <v>2.560016E-3</v>
      </c>
      <c r="K951" s="372"/>
    </row>
    <row r="952" spans="1:11" x14ac:dyDescent="0.3">
      <c r="A952" s="281" t="s">
        <v>1785</v>
      </c>
      <c r="B952" s="281" t="s">
        <v>1790</v>
      </c>
      <c r="C952" s="281" t="s">
        <v>1768</v>
      </c>
      <c r="D952" s="281" t="s">
        <v>1770</v>
      </c>
      <c r="E952" s="281" t="s">
        <v>928</v>
      </c>
      <c r="F952" s="281" t="s">
        <v>673</v>
      </c>
      <c r="G952" s="281" t="s">
        <v>673</v>
      </c>
      <c r="H952" s="281" t="s">
        <v>673</v>
      </c>
      <c r="I952" s="281" t="s">
        <v>1090</v>
      </c>
      <c r="J952" s="281">
        <v>2.5452439999999999E-3</v>
      </c>
      <c r="K952" s="372"/>
    </row>
    <row r="953" spans="1:11" x14ac:dyDescent="0.3">
      <c r="A953" s="280" t="s">
        <v>1785</v>
      </c>
      <c r="B953" s="280" t="s">
        <v>1790</v>
      </c>
      <c r="C953" s="280" t="s">
        <v>1768</v>
      </c>
      <c r="D953" s="280" t="s">
        <v>1770</v>
      </c>
      <c r="E953" s="280" t="s">
        <v>928</v>
      </c>
      <c r="F953" s="280" t="s">
        <v>673</v>
      </c>
      <c r="G953" s="280" t="s">
        <v>673</v>
      </c>
      <c r="H953" s="280" t="s">
        <v>673</v>
      </c>
      <c r="I953" s="280" t="s">
        <v>1090</v>
      </c>
      <c r="J953" s="280">
        <v>1.9639895000000001E-2</v>
      </c>
      <c r="K953" s="372"/>
    </row>
    <row r="954" spans="1:11" x14ac:dyDescent="0.3">
      <c r="A954" s="281" t="s">
        <v>1785</v>
      </c>
      <c r="B954" s="281" t="s">
        <v>1790</v>
      </c>
      <c r="C954" s="281" t="s">
        <v>1768</v>
      </c>
      <c r="D954" s="281" t="s">
        <v>1770</v>
      </c>
      <c r="E954" s="281" t="s">
        <v>2951</v>
      </c>
      <c r="F954" s="281" t="s">
        <v>673</v>
      </c>
      <c r="G954" s="281" t="s">
        <v>673</v>
      </c>
      <c r="H954" s="281" t="s">
        <v>673</v>
      </c>
      <c r="I954" s="281" t="s">
        <v>1090</v>
      </c>
      <c r="J954" s="281">
        <v>1.9999999999999999E-6</v>
      </c>
      <c r="K954" s="372"/>
    </row>
    <row r="955" spans="1:11" x14ac:dyDescent="0.3">
      <c r="A955" s="280" t="s">
        <v>1785</v>
      </c>
      <c r="B955" s="280" t="s">
        <v>1790</v>
      </c>
      <c r="C955" s="280" t="s">
        <v>1768</v>
      </c>
      <c r="D955" s="280" t="s">
        <v>1770</v>
      </c>
      <c r="E955" s="280" t="s">
        <v>2952</v>
      </c>
      <c r="F955" s="280" t="s">
        <v>673</v>
      </c>
      <c r="G955" s="280" t="s">
        <v>673</v>
      </c>
      <c r="H955" s="280" t="s">
        <v>673</v>
      </c>
      <c r="I955" s="280" t="s">
        <v>1090</v>
      </c>
      <c r="J955" s="280">
        <v>3.6919240000000001E-3</v>
      </c>
      <c r="K955" s="372"/>
    </row>
    <row r="956" spans="1:11" x14ac:dyDescent="0.3">
      <c r="A956" s="281" t="s">
        <v>1785</v>
      </c>
      <c r="B956" s="281" t="s">
        <v>1790</v>
      </c>
      <c r="C956" s="281" t="s">
        <v>1768</v>
      </c>
      <c r="D956" s="281" t="s">
        <v>1770</v>
      </c>
      <c r="E956" s="281" t="s">
        <v>941</v>
      </c>
      <c r="F956" s="281" t="s">
        <v>673</v>
      </c>
      <c r="G956" s="281" t="s">
        <v>673</v>
      </c>
      <c r="H956" s="281" t="s">
        <v>673</v>
      </c>
      <c r="I956" s="281" t="s">
        <v>1090</v>
      </c>
      <c r="J956" s="281">
        <v>4.6684414E-2</v>
      </c>
      <c r="K956" s="372"/>
    </row>
    <row r="957" spans="1:11" x14ac:dyDescent="0.3">
      <c r="A957" s="280" t="s">
        <v>1785</v>
      </c>
      <c r="B957" s="280" t="s">
        <v>1790</v>
      </c>
      <c r="C957" s="280" t="s">
        <v>1768</v>
      </c>
      <c r="D957" s="280" t="s">
        <v>1770</v>
      </c>
      <c r="E957" s="280" t="s">
        <v>941</v>
      </c>
      <c r="F957" s="280" t="s">
        <v>673</v>
      </c>
      <c r="G957" s="280" t="s">
        <v>673</v>
      </c>
      <c r="H957" s="280" t="s">
        <v>673</v>
      </c>
      <c r="I957" s="280" t="s">
        <v>1090</v>
      </c>
      <c r="J957" s="280">
        <v>3.0311860999999999E-2</v>
      </c>
      <c r="K957" s="372"/>
    </row>
    <row r="958" spans="1:11" x14ac:dyDescent="0.3">
      <c r="A958" s="281" t="s">
        <v>1785</v>
      </c>
      <c r="B958" s="281" t="s">
        <v>1790</v>
      </c>
      <c r="C958" s="281" t="s">
        <v>1768</v>
      </c>
      <c r="D958" s="281" t="s">
        <v>1770</v>
      </c>
      <c r="E958" s="281" t="s">
        <v>941</v>
      </c>
      <c r="F958" s="281" t="s">
        <v>673</v>
      </c>
      <c r="G958" s="281" t="s">
        <v>673</v>
      </c>
      <c r="H958" s="281" t="s">
        <v>673</v>
      </c>
      <c r="I958" s="281" t="s">
        <v>1090</v>
      </c>
      <c r="J958" s="281">
        <v>3.1683452000000001E-2</v>
      </c>
      <c r="K958" s="372"/>
    </row>
    <row r="959" spans="1:11" x14ac:dyDescent="0.3">
      <c r="A959" s="280" t="s">
        <v>1785</v>
      </c>
      <c r="B959" s="280" t="s">
        <v>1790</v>
      </c>
      <c r="C959" s="280" t="s">
        <v>1768</v>
      </c>
      <c r="D959" s="280" t="s">
        <v>1770</v>
      </c>
      <c r="E959" s="280" t="s">
        <v>941</v>
      </c>
      <c r="F959" s="280" t="s">
        <v>673</v>
      </c>
      <c r="G959" s="280" t="s">
        <v>673</v>
      </c>
      <c r="H959" s="280" t="s">
        <v>673</v>
      </c>
      <c r="I959" s="280" t="s">
        <v>1090</v>
      </c>
      <c r="J959" s="280">
        <v>5.1544501E-2</v>
      </c>
      <c r="K959" s="372"/>
    </row>
    <row r="960" spans="1:11" x14ac:dyDescent="0.3">
      <c r="A960" s="281" t="s">
        <v>1785</v>
      </c>
      <c r="B960" s="281" t="s">
        <v>1790</v>
      </c>
      <c r="C960" s="281" t="s">
        <v>1768</v>
      </c>
      <c r="D960" s="281" t="s">
        <v>1770</v>
      </c>
      <c r="E960" s="281" t="s">
        <v>941</v>
      </c>
      <c r="F960" s="281" t="s">
        <v>673</v>
      </c>
      <c r="G960" s="281" t="s">
        <v>673</v>
      </c>
      <c r="H960" s="281" t="s">
        <v>673</v>
      </c>
      <c r="I960" s="281" t="s">
        <v>1090</v>
      </c>
      <c r="J960" s="281">
        <v>2.7909321000000001E-2</v>
      </c>
      <c r="K960" s="372"/>
    </row>
    <row r="961" spans="1:11" x14ac:dyDescent="0.3">
      <c r="A961" s="280" t="s">
        <v>1785</v>
      </c>
      <c r="B961" s="280" t="s">
        <v>1790</v>
      </c>
      <c r="C961" s="280" t="s">
        <v>1768</v>
      </c>
      <c r="D961" s="280" t="s">
        <v>1770</v>
      </c>
      <c r="E961" s="280" t="s">
        <v>941</v>
      </c>
      <c r="F961" s="280" t="s">
        <v>673</v>
      </c>
      <c r="G961" s="280" t="s">
        <v>673</v>
      </c>
      <c r="H961" s="280" t="s">
        <v>673</v>
      </c>
      <c r="I961" s="280" t="s">
        <v>1090</v>
      </c>
      <c r="J961" s="280">
        <v>4.9198243000000003E-2</v>
      </c>
      <c r="K961" s="372"/>
    </row>
    <row r="962" spans="1:11" x14ac:dyDescent="0.3">
      <c r="A962" s="281" t="s">
        <v>1785</v>
      </c>
      <c r="B962" s="281" t="s">
        <v>1790</v>
      </c>
      <c r="C962" s="281" t="s">
        <v>1768</v>
      </c>
      <c r="D962" s="281" t="s">
        <v>1770</v>
      </c>
      <c r="E962" s="281" t="s">
        <v>941</v>
      </c>
      <c r="F962" s="281" t="s">
        <v>673</v>
      </c>
      <c r="G962" s="281" t="s">
        <v>673</v>
      </c>
      <c r="H962" s="281" t="s">
        <v>673</v>
      </c>
      <c r="I962" s="281" t="s">
        <v>1090</v>
      </c>
      <c r="J962" s="281">
        <v>3.3679424999999999E-2</v>
      </c>
      <c r="K962" s="372"/>
    </row>
    <row r="963" spans="1:11" x14ac:dyDescent="0.3">
      <c r="A963" s="280" t="s">
        <v>1785</v>
      </c>
      <c r="B963" s="280" t="s">
        <v>1790</v>
      </c>
      <c r="C963" s="280" t="s">
        <v>1768</v>
      </c>
      <c r="D963" s="280" t="s">
        <v>1770</v>
      </c>
      <c r="E963" s="280" t="s">
        <v>941</v>
      </c>
      <c r="F963" s="280" t="s">
        <v>673</v>
      </c>
      <c r="G963" s="280" t="s">
        <v>673</v>
      </c>
      <c r="H963" s="280" t="s">
        <v>673</v>
      </c>
      <c r="I963" s="280" t="s">
        <v>1090</v>
      </c>
      <c r="J963" s="280">
        <v>2.8921230999999999E-2</v>
      </c>
      <c r="K963" s="372"/>
    </row>
    <row r="964" spans="1:11" x14ac:dyDescent="0.3">
      <c r="A964" s="281" t="s">
        <v>1785</v>
      </c>
      <c r="B964" s="281" t="s">
        <v>1790</v>
      </c>
      <c r="C964" s="281" t="s">
        <v>1768</v>
      </c>
      <c r="D964" s="281" t="s">
        <v>1770</v>
      </c>
      <c r="E964" s="281" t="s">
        <v>941</v>
      </c>
      <c r="F964" s="281" t="s">
        <v>673</v>
      </c>
      <c r="G964" s="281" t="s">
        <v>673</v>
      </c>
      <c r="H964" s="281" t="s">
        <v>673</v>
      </c>
      <c r="I964" s="281" t="s">
        <v>1090</v>
      </c>
      <c r="J964" s="281">
        <v>3.4991866000000003E-2</v>
      </c>
      <c r="K964" s="372"/>
    </row>
    <row r="965" spans="1:11" x14ac:dyDescent="0.3">
      <c r="A965" s="280" t="s">
        <v>1785</v>
      </c>
      <c r="B965" s="280" t="s">
        <v>1790</v>
      </c>
      <c r="C965" s="280" t="s">
        <v>1768</v>
      </c>
      <c r="D965" s="280" t="s">
        <v>1770</v>
      </c>
      <c r="E965" s="280" t="s">
        <v>941</v>
      </c>
      <c r="F965" s="280" t="s">
        <v>673</v>
      </c>
      <c r="G965" s="280" t="s">
        <v>673</v>
      </c>
      <c r="H965" s="280" t="s">
        <v>673</v>
      </c>
      <c r="I965" s="280" t="s">
        <v>1090</v>
      </c>
      <c r="J965" s="280">
        <v>4.3628631000000001E-2</v>
      </c>
      <c r="K965" s="372"/>
    </row>
    <row r="966" spans="1:11" x14ac:dyDescent="0.3">
      <c r="A966" s="281" t="s">
        <v>1785</v>
      </c>
      <c r="B966" s="281" t="s">
        <v>1790</v>
      </c>
      <c r="C966" s="281" t="s">
        <v>1768</v>
      </c>
      <c r="D966" s="281" t="s">
        <v>1770</v>
      </c>
      <c r="E966" s="281" t="s">
        <v>941</v>
      </c>
      <c r="F966" s="281" t="s">
        <v>673</v>
      </c>
      <c r="G966" s="281" t="s">
        <v>673</v>
      </c>
      <c r="H966" s="281" t="s">
        <v>673</v>
      </c>
      <c r="I966" s="281" t="s">
        <v>1090</v>
      </c>
      <c r="J966" s="281">
        <v>4.6848856000000001E-2</v>
      </c>
      <c r="K966" s="372"/>
    </row>
    <row r="967" spans="1:11" x14ac:dyDescent="0.3">
      <c r="A967" s="280" t="s">
        <v>1785</v>
      </c>
      <c r="B967" s="280" t="s">
        <v>1790</v>
      </c>
      <c r="C967" s="280" t="s">
        <v>1768</v>
      </c>
      <c r="D967" s="280" t="s">
        <v>1770</v>
      </c>
      <c r="E967" s="280" t="s">
        <v>941</v>
      </c>
      <c r="F967" s="280" t="s">
        <v>673</v>
      </c>
      <c r="G967" s="280" t="s">
        <v>673</v>
      </c>
      <c r="H967" s="280" t="s">
        <v>673</v>
      </c>
      <c r="I967" s="280" t="s">
        <v>1090</v>
      </c>
      <c r="J967" s="280">
        <v>3.1557491999999999E-2</v>
      </c>
      <c r="K967" s="372"/>
    </row>
    <row r="968" spans="1:11" x14ac:dyDescent="0.3">
      <c r="A968" s="281" t="s">
        <v>1785</v>
      </c>
      <c r="B968" s="281" t="s">
        <v>1790</v>
      </c>
      <c r="C968" s="281" t="s">
        <v>1768</v>
      </c>
      <c r="D968" s="281" t="s">
        <v>1770</v>
      </c>
      <c r="E968" s="281" t="s">
        <v>923</v>
      </c>
      <c r="F968" s="281" t="s">
        <v>673</v>
      </c>
      <c r="G968" s="281" t="s">
        <v>673</v>
      </c>
      <c r="H968" s="281" t="s">
        <v>673</v>
      </c>
      <c r="I968" s="281" t="s">
        <v>1090</v>
      </c>
      <c r="J968" s="281">
        <v>0.91777437500000003</v>
      </c>
      <c r="K968" s="372"/>
    </row>
    <row r="969" spans="1:11" x14ac:dyDescent="0.3">
      <c r="A969" s="280" t="s">
        <v>1785</v>
      </c>
      <c r="B969" s="280" t="s">
        <v>1790</v>
      </c>
      <c r="C969" s="280" t="s">
        <v>1768</v>
      </c>
      <c r="D969" s="280" t="s">
        <v>1770</v>
      </c>
      <c r="E969" s="280" t="s">
        <v>923</v>
      </c>
      <c r="F969" s="280" t="s">
        <v>673</v>
      </c>
      <c r="G969" s="280" t="s">
        <v>673</v>
      </c>
      <c r="H969" s="280" t="s">
        <v>673</v>
      </c>
      <c r="I969" s="280" t="s">
        <v>1090</v>
      </c>
      <c r="J969" s="280">
        <v>4.7282369999999997E-3</v>
      </c>
      <c r="K969" s="372"/>
    </row>
    <row r="970" spans="1:11" x14ac:dyDescent="0.3">
      <c r="A970" s="281" t="s">
        <v>1785</v>
      </c>
      <c r="B970" s="281" t="s">
        <v>1790</v>
      </c>
      <c r="C970" s="281" t="s">
        <v>1768</v>
      </c>
      <c r="D970" s="281" t="s">
        <v>1770</v>
      </c>
      <c r="E970" s="281" t="s">
        <v>923</v>
      </c>
      <c r="F970" s="281" t="s">
        <v>673</v>
      </c>
      <c r="G970" s="281" t="s">
        <v>673</v>
      </c>
      <c r="H970" s="281" t="s">
        <v>673</v>
      </c>
      <c r="I970" s="281" t="s">
        <v>1090</v>
      </c>
      <c r="J970" s="281">
        <v>0.90663771400000004</v>
      </c>
      <c r="K970" s="372"/>
    </row>
    <row r="971" spans="1:11" x14ac:dyDescent="0.3">
      <c r="A971" s="280" t="s">
        <v>1785</v>
      </c>
      <c r="B971" s="280" t="s">
        <v>1790</v>
      </c>
      <c r="C971" s="280" t="s">
        <v>1768</v>
      </c>
      <c r="D971" s="280" t="s">
        <v>1770</v>
      </c>
      <c r="E971" s="280" t="s">
        <v>923</v>
      </c>
      <c r="F971" s="280" t="s">
        <v>673</v>
      </c>
      <c r="G971" s="280" t="s">
        <v>673</v>
      </c>
      <c r="H971" s="280" t="s">
        <v>673</v>
      </c>
      <c r="I971" s="280" t="s">
        <v>1090</v>
      </c>
      <c r="J971" s="280">
        <v>5.2832310000000002E-3</v>
      </c>
      <c r="K971" s="372"/>
    </row>
    <row r="972" spans="1:11" x14ac:dyDescent="0.3">
      <c r="A972" s="281" t="s">
        <v>1785</v>
      </c>
      <c r="B972" s="281" t="s">
        <v>1790</v>
      </c>
      <c r="C972" s="281" t="s">
        <v>1768</v>
      </c>
      <c r="D972" s="281" t="s">
        <v>1770</v>
      </c>
      <c r="E972" s="281" t="s">
        <v>923</v>
      </c>
      <c r="F972" s="281" t="s">
        <v>673</v>
      </c>
      <c r="G972" s="281" t="s">
        <v>673</v>
      </c>
      <c r="H972" s="281" t="s">
        <v>673</v>
      </c>
      <c r="I972" s="281" t="s">
        <v>1090</v>
      </c>
      <c r="J972" s="281">
        <v>0.72359313599999997</v>
      </c>
      <c r="K972" s="372"/>
    </row>
    <row r="973" spans="1:11" x14ac:dyDescent="0.3">
      <c r="A973" s="280" t="s">
        <v>1785</v>
      </c>
      <c r="B973" s="280" t="s">
        <v>1790</v>
      </c>
      <c r="C973" s="280" t="s">
        <v>1768</v>
      </c>
      <c r="D973" s="280" t="s">
        <v>1770</v>
      </c>
      <c r="E973" s="280" t="s">
        <v>923</v>
      </c>
      <c r="F973" s="280" t="s">
        <v>673</v>
      </c>
      <c r="G973" s="280" t="s">
        <v>673</v>
      </c>
      <c r="H973" s="280" t="s">
        <v>673</v>
      </c>
      <c r="I973" s="280" t="s">
        <v>1090</v>
      </c>
      <c r="J973" s="280">
        <v>3.0687570000000001E-3</v>
      </c>
      <c r="K973" s="372"/>
    </row>
    <row r="974" spans="1:11" x14ac:dyDescent="0.3">
      <c r="A974" s="281" t="s">
        <v>1785</v>
      </c>
      <c r="B974" s="281" t="s">
        <v>1790</v>
      </c>
      <c r="C974" s="281" t="s">
        <v>1768</v>
      </c>
      <c r="D974" s="281" t="s">
        <v>1770</v>
      </c>
      <c r="E974" s="281" t="s">
        <v>923</v>
      </c>
      <c r="F974" s="281" t="s">
        <v>673</v>
      </c>
      <c r="G974" s="281" t="s">
        <v>673</v>
      </c>
      <c r="H974" s="281" t="s">
        <v>673</v>
      </c>
      <c r="I974" s="281" t="s">
        <v>1090</v>
      </c>
      <c r="J974" s="281">
        <v>0.92830571399999995</v>
      </c>
      <c r="K974" s="372"/>
    </row>
    <row r="975" spans="1:11" x14ac:dyDescent="0.3">
      <c r="A975" s="280" t="s">
        <v>1785</v>
      </c>
      <c r="B975" s="280" t="s">
        <v>1790</v>
      </c>
      <c r="C975" s="280" t="s">
        <v>1768</v>
      </c>
      <c r="D975" s="280" t="s">
        <v>1770</v>
      </c>
      <c r="E975" s="280" t="s">
        <v>923</v>
      </c>
      <c r="F975" s="280" t="s">
        <v>673</v>
      </c>
      <c r="G975" s="280" t="s">
        <v>673</v>
      </c>
      <c r="H975" s="280" t="s">
        <v>673</v>
      </c>
      <c r="I975" s="280" t="s">
        <v>1090</v>
      </c>
      <c r="J975" s="280">
        <v>1.3392275E-2</v>
      </c>
      <c r="K975" s="372"/>
    </row>
    <row r="976" spans="1:11" x14ac:dyDescent="0.3">
      <c r="A976" s="281" t="s">
        <v>1785</v>
      </c>
      <c r="B976" s="281" t="s">
        <v>1790</v>
      </c>
      <c r="C976" s="281" t="s">
        <v>1768</v>
      </c>
      <c r="D976" s="281" t="s">
        <v>1770</v>
      </c>
      <c r="E976" s="281" t="s">
        <v>923</v>
      </c>
      <c r="F976" s="281" t="s">
        <v>673</v>
      </c>
      <c r="G976" s="281" t="s">
        <v>673</v>
      </c>
      <c r="H976" s="281" t="s">
        <v>673</v>
      </c>
      <c r="I976" s="281" t="s">
        <v>1090</v>
      </c>
      <c r="J976" s="281">
        <v>1.256340325</v>
      </c>
      <c r="K976" s="372"/>
    </row>
    <row r="977" spans="1:11" x14ac:dyDescent="0.3">
      <c r="A977" s="280" t="s">
        <v>1785</v>
      </c>
      <c r="B977" s="280" t="s">
        <v>1790</v>
      </c>
      <c r="C977" s="280" t="s">
        <v>1768</v>
      </c>
      <c r="D977" s="280" t="s">
        <v>1770</v>
      </c>
      <c r="E977" s="280" t="s">
        <v>923</v>
      </c>
      <c r="F977" s="280" t="s">
        <v>673</v>
      </c>
      <c r="G977" s="280" t="s">
        <v>673</v>
      </c>
      <c r="H977" s="280" t="s">
        <v>673</v>
      </c>
      <c r="I977" s="280" t="s">
        <v>1090</v>
      </c>
      <c r="J977" s="280">
        <v>6.8912089999999997E-3</v>
      </c>
      <c r="K977" s="372"/>
    </row>
    <row r="978" spans="1:11" x14ac:dyDescent="0.3">
      <c r="A978" s="281" t="s">
        <v>1785</v>
      </c>
      <c r="B978" s="281" t="s">
        <v>1790</v>
      </c>
      <c r="C978" s="281" t="s">
        <v>1768</v>
      </c>
      <c r="D978" s="281" t="s">
        <v>1770</v>
      </c>
      <c r="E978" s="281" t="s">
        <v>923</v>
      </c>
      <c r="F978" s="281" t="s">
        <v>673</v>
      </c>
      <c r="G978" s="281" t="s">
        <v>673</v>
      </c>
      <c r="H978" s="281" t="s">
        <v>673</v>
      </c>
      <c r="I978" s="281" t="s">
        <v>1090</v>
      </c>
      <c r="J978" s="281">
        <v>0.92729897299999997</v>
      </c>
      <c r="K978" s="372"/>
    </row>
    <row r="979" spans="1:11" x14ac:dyDescent="0.3">
      <c r="A979" s="280" t="s">
        <v>1785</v>
      </c>
      <c r="B979" s="280" t="s">
        <v>1790</v>
      </c>
      <c r="C979" s="280" t="s">
        <v>1768</v>
      </c>
      <c r="D979" s="280" t="s">
        <v>1770</v>
      </c>
      <c r="E979" s="280" t="s">
        <v>923</v>
      </c>
      <c r="F979" s="280" t="s">
        <v>673</v>
      </c>
      <c r="G979" s="280" t="s">
        <v>673</v>
      </c>
      <c r="H979" s="280" t="s">
        <v>673</v>
      </c>
      <c r="I979" s="280" t="s">
        <v>1090</v>
      </c>
      <c r="J979" s="280">
        <v>6.705384E-3</v>
      </c>
      <c r="K979" s="372"/>
    </row>
    <row r="980" spans="1:11" x14ac:dyDescent="0.3">
      <c r="A980" s="281" t="s">
        <v>1785</v>
      </c>
      <c r="B980" s="281" t="s">
        <v>1790</v>
      </c>
      <c r="C980" s="281" t="s">
        <v>1768</v>
      </c>
      <c r="D980" s="281" t="s">
        <v>1770</v>
      </c>
      <c r="E980" s="281" t="s">
        <v>923</v>
      </c>
      <c r="F980" s="281" t="s">
        <v>673</v>
      </c>
      <c r="G980" s="281" t="s">
        <v>673</v>
      </c>
      <c r="H980" s="281" t="s">
        <v>673</v>
      </c>
      <c r="I980" s="281" t="s">
        <v>1090</v>
      </c>
      <c r="J980" s="281">
        <v>0.87229501300000001</v>
      </c>
      <c r="K980" s="372"/>
    </row>
    <row r="981" spans="1:11" x14ac:dyDescent="0.3">
      <c r="A981" s="280" t="s">
        <v>1785</v>
      </c>
      <c r="B981" s="280" t="s">
        <v>1790</v>
      </c>
      <c r="C981" s="280" t="s">
        <v>1768</v>
      </c>
      <c r="D981" s="280" t="s">
        <v>1770</v>
      </c>
      <c r="E981" s="280" t="s">
        <v>923</v>
      </c>
      <c r="F981" s="280" t="s">
        <v>673</v>
      </c>
      <c r="G981" s="280" t="s">
        <v>673</v>
      </c>
      <c r="H981" s="280" t="s">
        <v>673</v>
      </c>
      <c r="I981" s="280" t="s">
        <v>1090</v>
      </c>
      <c r="J981" s="280">
        <v>1.1189985E-2</v>
      </c>
      <c r="K981" s="372"/>
    </row>
    <row r="982" spans="1:11" x14ac:dyDescent="0.3">
      <c r="A982" s="281" t="s">
        <v>1785</v>
      </c>
      <c r="B982" s="281" t="s">
        <v>1790</v>
      </c>
      <c r="C982" s="281" t="s">
        <v>1768</v>
      </c>
      <c r="D982" s="281" t="s">
        <v>1770</v>
      </c>
      <c r="E982" s="281" t="s">
        <v>923</v>
      </c>
      <c r="F982" s="281" t="s">
        <v>673</v>
      </c>
      <c r="G982" s="281" t="s">
        <v>673</v>
      </c>
      <c r="H982" s="281" t="s">
        <v>673</v>
      </c>
      <c r="I982" s="281" t="s">
        <v>1090</v>
      </c>
      <c r="J982" s="281">
        <v>0.83926091599999997</v>
      </c>
      <c r="K982" s="372"/>
    </row>
    <row r="983" spans="1:11" x14ac:dyDescent="0.3">
      <c r="A983" s="280" t="s">
        <v>1785</v>
      </c>
      <c r="B983" s="280" t="s">
        <v>1790</v>
      </c>
      <c r="C983" s="280" t="s">
        <v>1768</v>
      </c>
      <c r="D983" s="280" t="s">
        <v>1770</v>
      </c>
      <c r="E983" s="280" t="s">
        <v>923</v>
      </c>
      <c r="F983" s="280" t="s">
        <v>673</v>
      </c>
      <c r="G983" s="280" t="s">
        <v>673</v>
      </c>
      <c r="H983" s="280" t="s">
        <v>673</v>
      </c>
      <c r="I983" s="280" t="s">
        <v>1090</v>
      </c>
      <c r="J983" s="280">
        <v>7.8257137000000004E-2</v>
      </c>
      <c r="K983" s="372"/>
    </row>
    <row r="984" spans="1:11" x14ac:dyDescent="0.3">
      <c r="A984" s="281" t="s">
        <v>1785</v>
      </c>
      <c r="B984" s="281" t="s">
        <v>1790</v>
      </c>
      <c r="C984" s="281" t="s">
        <v>1768</v>
      </c>
      <c r="D984" s="281" t="s">
        <v>1770</v>
      </c>
      <c r="E984" s="281" t="s">
        <v>923</v>
      </c>
      <c r="F984" s="281" t="s">
        <v>673</v>
      </c>
      <c r="G984" s="281" t="s">
        <v>673</v>
      </c>
      <c r="H984" s="281" t="s">
        <v>673</v>
      </c>
      <c r="I984" s="281" t="s">
        <v>1090</v>
      </c>
      <c r="J984" s="281">
        <v>0.69470117899999995</v>
      </c>
      <c r="K984" s="372"/>
    </row>
    <row r="985" spans="1:11" x14ac:dyDescent="0.3">
      <c r="A985" s="280" t="s">
        <v>1785</v>
      </c>
      <c r="B985" s="280" t="s">
        <v>1790</v>
      </c>
      <c r="C985" s="280" t="s">
        <v>1768</v>
      </c>
      <c r="D985" s="280" t="s">
        <v>1770</v>
      </c>
      <c r="E985" s="280" t="s">
        <v>923</v>
      </c>
      <c r="F985" s="280" t="s">
        <v>673</v>
      </c>
      <c r="G985" s="280" t="s">
        <v>673</v>
      </c>
      <c r="H985" s="280" t="s">
        <v>673</v>
      </c>
      <c r="I985" s="280" t="s">
        <v>1090</v>
      </c>
      <c r="J985" s="280">
        <v>7.0658261999999999E-2</v>
      </c>
      <c r="K985" s="372"/>
    </row>
    <row r="986" spans="1:11" x14ac:dyDescent="0.3">
      <c r="A986" s="281" t="s">
        <v>1785</v>
      </c>
      <c r="B986" s="281" t="s">
        <v>1790</v>
      </c>
      <c r="C986" s="281" t="s">
        <v>1768</v>
      </c>
      <c r="D986" s="281" t="s">
        <v>1770</v>
      </c>
      <c r="E986" s="281" t="s">
        <v>923</v>
      </c>
      <c r="F986" s="281" t="s">
        <v>673</v>
      </c>
      <c r="G986" s="281" t="s">
        <v>673</v>
      </c>
      <c r="H986" s="281" t="s">
        <v>673</v>
      </c>
      <c r="I986" s="281" t="s">
        <v>1090</v>
      </c>
      <c r="J986" s="281">
        <v>0.79691758899999998</v>
      </c>
      <c r="K986" s="372"/>
    </row>
    <row r="987" spans="1:11" x14ac:dyDescent="0.3">
      <c r="A987" s="280" t="s">
        <v>1785</v>
      </c>
      <c r="B987" s="280" t="s">
        <v>1790</v>
      </c>
      <c r="C987" s="280" t="s">
        <v>1768</v>
      </c>
      <c r="D987" s="280" t="s">
        <v>1770</v>
      </c>
      <c r="E987" s="280" t="s">
        <v>923</v>
      </c>
      <c r="F987" s="280" t="s">
        <v>673</v>
      </c>
      <c r="G987" s="280" t="s">
        <v>673</v>
      </c>
      <c r="H987" s="280" t="s">
        <v>673</v>
      </c>
      <c r="I987" s="280" t="s">
        <v>1090</v>
      </c>
      <c r="J987" s="280">
        <v>5.6950949999999998E-3</v>
      </c>
      <c r="K987" s="372"/>
    </row>
    <row r="988" spans="1:11" x14ac:dyDescent="0.3">
      <c r="A988" s="281" t="s">
        <v>1785</v>
      </c>
      <c r="B988" s="281" t="s">
        <v>1790</v>
      </c>
      <c r="C988" s="281" t="s">
        <v>1768</v>
      </c>
      <c r="D988" s="281" t="s">
        <v>1770</v>
      </c>
      <c r="E988" s="281" t="s">
        <v>923</v>
      </c>
      <c r="F988" s="281" t="s">
        <v>673</v>
      </c>
      <c r="G988" s="281" t="s">
        <v>673</v>
      </c>
      <c r="H988" s="281" t="s">
        <v>673</v>
      </c>
      <c r="I988" s="281" t="s">
        <v>1090</v>
      </c>
      <c r="J988" s="281">
        <v>2.1707549E-2</v>
      </c>
      <c r="K988" s="372"/>
    </row>
    <row r="989" spans="1:11" x14ac:dyDescent="0.3">
      <c r="A989" s="280" t="s">
        <v>1785</v>
      </c>
      <c r="B989" s="280" t="s">
        <v>1790</v>
      </c>
      <c r="C989" s="280" t="s">
        <v>1768</v>
      </c>
      <c r="D989" s="280" t="s">
        <v>1770</v>
      </c>
      <c r="E989" s="280" t="s">
        <v>923</v>
      </c>
      <c r="F989" s="280" t="s">
        <v>673</v>
      </c>
      <c r="G989" s="280" t="s">
        <v>673</v>
      </c>
      <c r="H989" s="280" t="s">
        <v>673</v>
      </c>
      <c r="I989" s="280" t="s">
        <v>1090</v>
      </c>
      <c r="J989" s="280">
        <v>0.94641303899999996</v>
      </c>
      <c r="K989" s="372"/>
    </row>
    <row r="990" spans="1:11" x14ac:dyDescent="0.3">
      <c r="A990" s="281" t="s">
        <v>1785</v>
      </c>
      <c r="B990" s="281" t="s">
        <v>1790</v>
      </c>
      <c r="C990" s="281" t="s">
        <v>1768</v>
      </c>
      <c r="D990" s="281" t="s">
        <v>1770</v>
      </c>
      <c r="E990" s="281" t="s">
        <v>923</v>
      </c>
      <c r="F990" s="281" t="s">
        <v>673</v>
      </c>
      <c r="G990" s="281" t="s">
        <v>673</v>
      </c>
      <c r="H990" s="281" t="s">
        <v>673</v>
      </c>
      <c r="I990" s="281" t="s">
        <v>1090</v>
      </c>
      <c r="J990" s="281">
        <v>1.0141243280000001</v>
      </c>
      <c r="K990" s="372"/>
    </row>
    <row r="991" spans="1:11" x14ac:dyDescent="0.3">
      <c r="A991" s="280" t="s">
        <v>1785</v>
      </c>
      <c r="B991" s="280" t="s">
        <v>1790</v>
      </c>
      <c r="C991" s="280" t="s">
        <v>1768</v>
      </c>
      <c r="D991" s="280" t="s">
        <v>1770</v>
      </c>
      <c r="E991" s="280" t="s">
        <v>923</v>
      </c>
      <c r="F991" s="280" t="s">
        <v>673</v>
      </c>
      <c r="G991" s="280" t="s">
        <v>673</v>
      </c>
      <c r="H991" s="280" t="s">
        <v>673</v>
      </c>
      <c r="I991" s="280" t="s">
        <v>1090</v>
      </c>
      <c r="J991" s="280">
        <v>6.5295179999999998E-3</v>
      </c>
      <c r="K991" s="372"/>
    </row>
    <row r="992" spans="1:11" x14ac:dyDescent="0.3">
      <c r="A992" s="281" t="s">
        <v>1785</v>
      </c>
      <c r="B992" s="281" t="s">
        <v>2957</v>
      </c>
      <c r="C992" s="281" t="s">
        <v>1768</v>
      </c>
      <c r="D992" s="281" t="s">
        <v>1770</v>
      </c>
      <c r="E992" s="281" t="s">
        <v>2945</v>
      </c>
      <c r="F992" s="281" t="s">
        <v>673</v>
      </c>
      <c r="G992" s="281" t="s">
        <v>673</v>
      </c>
      <c r="H992" s="281" t="s">
        <v>673</v>
      </c>
      <c r="I992" s="281" t="s">
        <v>1090</v>
      </c>
      <c r="J992" s="281">
        <v>2.2667000000000002E-5</v>
      </c>
      <c r="K992" s="372"/>
    </row>
    <row r="993" spans="1:11" x14ac:dyDescent="0.3">
      <c r="A993" s="280" t="s">
        <v>1785</v>
      </c>
      <c r="B993" s="280" t="s">
        <v>2957</v>
      </c>
      <c r="C993" s="280" t="s">
        <v>1768</v>
      </c>
      <c r="D993" s="280" t="s">
        <v>1770</v>
      </c>
      <c r="E993" s="280" t="s">
        <v>2951</v>
      </c>
      <c r="F993" s="280" t="s">
        <v>673</v>
      </c>
      <c r="G993" s="280" t="s">
        <v>673</v>
      </c>
      <c r="H993" s="280" t="s">
        <v>673</v>
      </c>
      <c r="I993" s="280" t="s">
        <v>1090</v>
      </c>
      <c r="J993" s="280">
        <v>1.9999999999999999E-6</v>
      </c>
      <c r="K993" s="372"/>
    </row>
    <row r="994" spans="1:11" x14ac:dyDescent="0.3">
      <c r="A994" s="281" t="s">
        <v>1785</v>
      </c>
      <c r="B994" s="281" t="s">
        <v>2958</v>
      </c>
      <c r="C994" s="281" t="s">
        <v>1768</v>
      </c>
      <c r="D994" s="281" t="s">
        <v>1770</v>
      </c>
      <c r="E994" s="281" t="s">
        <v>3005</v>
      </c>
      <c r="F994" s="281" t="s">
        <v>673</v>
      </c>
      <c r="G994" s="281" t="s">
        <v>673</v>
      </c>
      <c r="H994" s="281" t="s">
        <v>673</v>
      </c>
      <c r="I994" s="281" t="s">
        <v>1090</v>
      </c>
      <c r="J994" s="281">
        <v>3.0000000000000001E-5</v>
      </c>
      <c r="K994" s="372"/>
    </row>
    <row r="995" spans="1:11" x14ac:dyDescent="0.3">
      <c r="A995" s="280" t="s">
        <v>1785</v>
      </c>
      <c r="B995" s="280" t="s">
        <v>2958</v>
      </c>
      <c r="C995" s="280" t="s">
        <v>1768</v>
      </c>
      <c r="D995" s="280" t="s">
        <v>1770</v>
      </c>
      <c r="E995" s="280" t="s">
        <v>3005</v>
      </c>
      <c r="F995" s="280" t="s">
        <v>673</v>
      </c>
      <c r="G995" s="280" t="s">
        <v>673</v>
      </c>
      <c r="H995" s="280" t="s">
        <v>673</v>
      </c>
      <c r="I995" s="280" t="s">
        <v>1090</v>
      </c>
      <c r="J995" s="280">
        <v>3.0000000000000001E-5</v>
      </c>
      <c r="K995" s="372"/>
    </row>
    <row r="996" spans="1:11" x14ac:dyDescent="0.3">
      <c r="A996" s="281" t="s">
        <v>1785</v>
      </c>
      <c r="B996" s="281" t="s">
        <v>1791</v>
      </c>
      <c r="C996" s="281" t="s">
        <v>1768</v>
      </c>
      <c r="D996" s="281" t="s">
        <v>1770</v>
      </c>
      <c r="E996" s="281" t="s">
        <v>917</v>
      </c>
      <c r="F996" s="281" t="s">
        <v>673</v>
      </c>
      <c r="G996" s="281" t="s">
        <v>673</v>
      </c>
      <c r="H996" s="281" t="s">
        <v>673</v>
      </c>
      <c r="I996" s="281" t="s">
        <v>1090</v>
      </c>
      <c r="J996" s="281">
        <v>1.2999999999999999E-4</v>
      </c>
      <c r="K996" s="372"/>
    </row>
    <row r="997" spans="1:11" x14ac:dyDescent="0.3">
      <c r="A997" s="280" t="s">
        <v>1785</v>
      </c>
      <c r="B997" s="280" t="s">
        <v>1791</v>
      </c>
      <c r="C997" s="280" t="s">
        <v>1768</v>
      </c>
      <c r="D997" s="280" t="s">
        <v>1770</v>
      </c>
      <c r="E997" s="280" t="s">
        <v>917</v>
      </c>
      <c r="F997" s="280" t="s">
        <v>673</v>
      </c>
      <c r="G997" s="280" t="s">
        <v>673</v>
      </c>
      <c r="H997" s="280" t="s">
        <v>673</v>
      </c>
      <c r="I997" s="280" t="s">
        <v>1090</v>
      </c>
      <c r="J997" s="280">
        <v>3.2186699999999999E-4</v>
      </c>
      <c r="K997" s="372"/>
    </row>
    <row r="998" spans="1:11" x14ac:dyDescent="0.3">
      <c r="A998" s="281" t="s">
        <v>1785</v>
      </c>
      <c r="B998" s="281" t="s">
        <v>1791</v>
      </c>
      <c r="C998" s="281" t="s">
        <v>1768</v>
      </c>
      <c r="D998" s="281" t="s">
        <v>1770</v>
      </c>
      <c r="E998" s="281" t="s">
        <v>917</v>
      </c>
      <c r="F998" s="281" t="s">
        <v>673</v>
      </c>
      <c r="G998" s="281" t="s">
        <v>673</v>
      </c>
      <c r="H998" s="281" t="s">
        <v>673</v>
      </c>
      <c r="I998" s="281" t="s">
        <v>1090</v>
      </c>
      <c r="J998" s="281">
        <v>3.0742999999999998E-4</v>
      </c>
      <c r="K998" s="372"/>
    </row>
    <row r="999" spans="1:11" x14ac:dyDescent="0.3">
      <c r="A999" s="280" t="s">
        <v>1785</v>
      </c>
      <c r="B999" s="280" t="s">
        <v>1791</v>
      </c>
      <c r="C999" s="280" t="s">
        <v>1768</v>
      </c>
      <c r="D999" s="280" t="s">
        <v>1770</v>
      </c>
      <c r="E999" s="280" t="s">
        <v>917</v>
      </c>
      <c r="F999" s="280" t="s">
        <v>673</v>
      </c>
      <c r="G999" s="280" t="s">
        <v>673</v>
      </c>
      <c r="H999" s="280" t="s">
        <v>673</v>
      </c>
      <c r="I999" s="280" t="s">
        <v>1090</v>
      </c>
      <c r="J999" s="280">
        <v>2.9679000000000001E-4</v>
      </c>
      <c r="K999" s="372"/>
    </row>
    <row r="1000" spans="1:11" x14ac:dyDescent="0.3">
      <c r="A1000" s="281" t="s">
        <v>1785</v>
      </c>
      <c r="B1000" s="281" t="s">
        <v>1791</v>
      </c>
      <c r="C1000" s="281" t="s">
        <v>1768</v>
      </c>
      <c r="D1000" s="281" t="s">
        <v>1770</v>
      </c>
      <c r="E1000" s="281" t="s">
        <v>917</v>
      </c>
      <c r="F1000" s="281" t="s">
        <v>673</v>
      </c>
      <c r="G1000" s="281" t="s">
        <v>673</v>
      </c>
      <c r="H1000" s="281" t="s">
        <v>673</v>
      </c>
      <c r="I1000" s="281" t="s">
        <v>1090</v>
      </c>
      <c r="J1000" s="281">
        <v>3.8071600000000002E-4</v>
      </c>
      <c r="K1000" s="372"/>
    </row>
    <row r="1001" spans="1:11" x14ac:dyDescent="0.3">
      <c r="A1001" s="280" t="s">
        <v>1785</v>
      </c>
      <c r="B1001" s="280" t="s">
        <v>1791</v>
      </c>
      <c r="C1001" s="280" t="s">
        <v>1768</v>
      </c>
      <c r="D1001" s="280" t="s">
        <v>1770</v>
      </c>
      <c r="E1001" s="280" t="s">
        <v>917</v>
      </c>
      <c r="F1001" s="280" t="s">
        <v>673</v>
      </c>
      <c r="G1001" s="280" t="s">
        <v>673</v>
      </c>
      <c r="H1001" s="280" t="s">
        <v>673</v>
      </c>
      <c r="I1001" s="280" t="s">
        <v>1090</v>
      </c>
      <c r="J1001" s="280">
        <v>3.0475499999999998E-4</v>
      </c>
      <c r="K1001" s="372"/>
    </row>
    <row r="1002" spans="1:11" x14ac:dyDescent="0.3">
      <c r="A1002" s="281" t="s">
        <v>1785</v>
      </c>
      <c r="B1002" s="281" t="s">
        <v>1791</v>
      </c>
      <c r="C1002" s="281" t="s">
        <v>1768</v>
      </c>
      <c r="D1002" s="281" t="s">
        <v>1770</v>
      </c>
      <c r="E1002" s="281" t="s">
        <v>917</v>
      </c>
      <c r="F1002" s="281" t="s">
        <v>673</v>
      </c>
      <c r="G1002" s="281" t="s">
        <v>673</v>
      </c>
      <c r="H1002" s="281" t="s">
        <v>673</v>
      </c>
      <c r="I1002" s="281" t="s">
        <v>1090</v>
      </c>
      <c r="J1002" s="281">
        <v>3.0790100000000002E-4</v>
      </c>
      <c r="K1002" s="372"/>
    </row>
    <row r="1003" spans="1:11" x14ac:dyDescent="0.3">
      <c r="A1003" s="280" t="s">
        <v>1785</v>
      </c>
      <c r="B1003" s="280" t="s">
        <v>1791</v>
      </c>
      <c r="C1003" s="280" t="s">
        <v>1768</v>
      </c>
      <c r="D1003" s="280" t="s">
        <v>1770</v>
      </c>
      <c r="E1003" s="280" t="s">
        <v>917</v>
      </c>
      <c r="F1003" s="280" t="s">
        <v>673</v>
      </c>
      <c r="G1003" s="280" t="s">
        <v>673</v>
      </c>
      <c r="H1003" s="280" t="s">
        <v>673</v>
      </c>
      <c r="I1003" s="280" t="s">
        <v>1090</v>
      </c>
      <c r="J1003" s="280">
        <v>3.5094100000000001E-4</v>
      </c>
      <c r="K1003" s="372"/>
    </row>
    <row r="1004" spans="1:11" x14ac:dyDescent="0.3">
      <c r="A1004" s="281" t="s">
        <v>1785</v>
      </c>
      <c r="B1004" s="281" t="s">
        <v>1791</v>
      </c>
      <c r="C1004" s="281" t="s">
        <v>1768</v>
      </c>
      <c r="D1004" s="281" t="s">
        <v>1770</v>
      </c>
      <c r="E1004" s="281" t="s">
        <v>917</v>
      </c>
      <c r="F1004" s="281" t="s">
        <v>673</v>
      </c>
      <c r="G1004" s="281" t="s">
        <v>673</v>
      </c>
      <c r="H1004" s="281" t="s">
        <v>673</v>
      </c>
      <c r="I1004" s="281" t="s">
        <v>1090</v>
      </c>
      <c r="J1004" s="281">
        <v>8.4532300000000004E-4</v>
      </c>
      <c r="K1004" s="372"/>
    </row>
    <row r="1005" spans="1:11" x14ac:dyDescent="0.3">
      <c r="A1005" s="280" t="s">
        <v>1785</v>
      </c>
      <c r="B1005" s="280" t="s">
        <v>1791</v>
      </c>
      <c r="C1005" s="280" t="s">
        <v>1768</v>
      </c>
      <c r="D1005" s="280" t="s">
        <v>1770</v>
      </c>
      <c r="E1005" s="280" t="s">
        <v>917</v>
      </c>
      <c r="F1005" s="280" t="s">
        <v>673</v>
      </c>
      <c r="G1005" s="280" t="s">
        <v>673</v>
      </c>
      <c r="H1005" s="280" t="s">
        <v>673</v>
      </c>
      <c r="I1005" s="280" t="s">
        <v>1090</v>
      </c>
      <c r="J1005" s="280">
        <v>3.2751500000000001E-4</v>
      </c>
      <c r="K1005" s="372"/>
    </row>
    <row r="1006" spans="1:11" x14ac:dyDescent="0.3">
      <c r="A1006" s="281" t="s">
        <v>1785</v>
      </c>
      <c r="B1006" s="281" t="s">
        <v>1791</v>
      </c>
      <c r="C1006" s="281" t="s">
        <v>1768</v>
      </c>
      <c r="D1006" s="281" t="s">
        <v>1770</v>
      </c>
      <c r="E1006" s="281" t="s">
        <v>917</v>
      </c>
      <c r="F1006" s="281" t="s">
        <v>673</v>
      </c>
      <c r="G1006" s="281" t="s">
        <v>673</v>
      </c>
      <c r="H1006" s="281" t="s">
        <v>673</v>
      </c>
      <c r="I1006" s="281" t="s">
        <v>1090</v>
      </c>
      <c r="J1006" s="281">
        <v>3.6389700000000002E-4</v>
      </c>
      <c r="K1006" s="372"/>
    </row>
    <row r="1007" spans="1:11" x14ac:dyDescent="0.3">
      <c r="A1007" s="280" t="s">
        <v>1785</v>
      </c>
      <c r="B1007" s="280" t="s">
        <v>1791</v>
      </c>
      <c r="C1007" s="280" t="s">
        <v>1768</v>
      </c>
      <c r="D1007" s="280" t="s">
        <v>1770</v>
      </c>
      <c r="E1007" s="280" t="s">
        <v>917</v>
      </c>
      <c r="F1007" s="280" t="s">
        <v>673</v>
      </c>
      <c r="G1007" s="280" t="s">
        <v>673</v>
      </c>
      <c r="H1007" s="280" t="s">
        <v>673</v>
      </c>
      <c r="I1007" s="280" t="s">
        <v>1090</v>
      </c>
      <c r="J1007" s="280">
        <v>3.2340400000000001E-4</v>
      </c>
      <c r="K1007" s="372"/>
    </row>
    <row r="1008" spans="1:11" x14ac:dyDescent="0.3">
      <c r="A1008" s="281" t="s">
        <v>1785</v>
      </c>
      <c r="B1008" s="281" t="s">
        <v>1791</v>
      </c>
      <c r="C1008" s="281" t="s">
        <v>1768</v>
      </c>
      <c r="D1008" s="281" t="s">
        <v>1770</v>
      </c>
      <c r="E1008" s="281" t="s">
        <v>917</v>
      </c>
      <c r="F1008" s="281" t="s">
        <v>673</v>
      </c>
      <c r="G1008" s="281" t="s">
        <v>673</v>
      </c>
      <c r="H1008" s="281" t="s">
        <v>673</v>
      </c>
      <c r="I1008" s="281" t="s">
        <v>1090</v>
      </c>
      <c r="J1008" s="281">
        <v>2.03205E-4</v>
      </c>
      <c r="K1008" s="372"/>
    </row>
    <row r="1009" spans="1:11" x14ac:dyDescent="0.3">
      <c r="A1009" s="280" t="s">
        <v>1785</v>
      </c>
      <c r="B1009" s="280" t="s">
        <v>1791</v>
      </c>
      <c r="C1009" s="280" t="s">
        <v>1768</v>
      </c>
      <c r="D1009" s="280" t="s">
        <v>1770</v>
      </c>
      <c r="E1009" s="280" t="s">
        <v>2946</v>
      </c>
      <c r="F1009" s="280" t="s">
        <v>673</v>
      </c>
      <c r="G1009" s="280" t="s">
        <v>673</v>
      </c>
      <c r="H1009" s="280" t="s">
        <v>673</v>
      </c>
      <c r="I1009" s="280" t="s">
        <v>1090</v>
      </c>
      <c r="J1009" s="280">
        <v>2.1416E-5</v>
      </c>
      <c r="K1009" s="372"/>
    </row>
    <row r="1010" spans="1:11" x14ac:dyDescent="0.3">
      <c r="A1010" s="281" t="s">
        <v>1785</v>
      </c>
      <c r="B1010" s="281" t="s">
        <v>1791</v>
      </c>
      <c r="C1010" s="281" t="s">
        <v>1768</v>
      </c>
      <c r="D1010" s="281" t="s">
        <v>1770</v>
      </c>
      <c r="E1010" s="281" t="s">
        <v>928</v>
      </c>
      <c r="F1010" s="281" t="s">
        <v>673</v>
      </c>
      <c r="G1010" s="281" t="s">
        <v>673</v>
      </c>
      <c r="H1010" s="281" t="s">
        <v>673</v>
      </c>
      <c r="I1010" s="281" t="s">
        <v>1090</v>
      </c>
      <c r="J1010" s="281">
        <v>2.1723599999999999E-4</v>
      </c>
      <c r="K1010" s="372"/>
    </row>
    <row r="1011" spans="1:11" x14ac:dyDescent="0.3">
      <c r="A1011" s="280" t="s">
        <v>1785</v>
      </c>
      <c r="B1011" s="280" t="s">
        <v>1791</v>
      </c>
      <c r="C1011" s="280" t="s">
        <v>1768</v>
      </c>
      <c r="D1011" s="280" t="s">
        <v>1770</v>
      </c>
      <c r="E1011" s="280" t="s">
        <v>928</v>
      </c>
      <c r="F1011" s="280" t="s">
        <v>673</v>
      </c>
      <c r="G1011" s="280" t="s">
        <v>673</v>
      </c>
      <c r="H1011" s="280" t="s">
        <v>673</v>
      </c>
      <c r="I1011" s="280" t="s">
        <v>1090</v>
      </c>
      <c r="J1011" s="280">
        <v>1.36141E-4</v>
      </c>
      <c r="K1011" s="372"/>
    </row>
    <row r="1012" spans="1:11" x14ac:dyDescent="0.3">
      <c r="A1012" s="281" t="s">
        <v>1785</v>
      </c>
      <c r="B1012" s="281" t="s">
        <v>2959</v>
      </c>
      <c r="C1012" s="281" t="s">
        <v>1768</v>
      </c>
      <c r="D1012" s="281" t="s">
        <v>1770</v>
      </c>
      <c r="E1012" s="281" t="s">
        <v>3005</v>
      </c>
      <c r="F1012" s="281" t="s">
        <v>673</v>
      </c>
      <c r="G1012" s="281" t="s">
        <v>673</v>
      </c>
      <c r="H1012" s="281" t="s">
        <v>673</v>
      </c>
      <c r="I1012" s="281" t="s">
        <v>1090</v>
      </c>
      <c r="J1012" s="281">
        <v>2.0000000000000001E-4</v>
      </c>
      <c r="K1012" s="372"/>
    </row>
    <row r="1013" spans="1:11" x14ac:dyDescent="0.3">
      <c r="A1013" s="280" t="s">
        <v>1785</v>
      </c>
      <c r="B1013" s="280" t="s">
        <v>1793</v>
      </c>
      <c r="C1013" s="280" t="s">
        <v>1768</v>
      </c>
      <c r="D1013" s="280" t="s">
        <v>1770</v>
      </c>
      <c r="E1013" s="280" t="s">
        <v>2949</v>
      </c>
      <c r="F1013" s="280" t="s">
        <v>673</v>
      </c>
      <c r="G1013" s="280" t="s">
        <v>673</v>
      </c>
      <c r="H1013" s="280" t="s">
        <v>673</v>
      </c>
      <c r="I1013" s="280" t="s">
        <v>1090</v>
      </c>
      <c r="J1013" s="280">
        <v>1.4580000000000001E-3</v>
      </c>
      <c r="K1013" s="372"/>
    </row>
    <row r="1014" spans="1:11" x14ac:dyDescent="0.3">
      <c r="A1014" s="281" t="s">
        <v>1785</v>
      </c>
      <c r="B1014" s="281" t="s">
        <v>1793</v>
      </c>
      <c r="C1014" s="281" t="s">
        <v>1768</v>
      </c>
      <c r="D1014" s="281" t="s">
        <v>1770</v>
      </c>
      <c r="E1014" s="281" t="s">
        <v>928</v>
      </c>
      <c r="F1014" s="281" t="s">
        <v>673</v>
      </c>
      <c r="G1014" s="281" t="s">
        <v>673</v>
      </c>
      <c r="H1014" s="281" t="s">
        <v>673</v>
      </c>
      <c r="I1014" s="281" t="s">
        <v>1090</v>
      </c>
      <c r="J1014" s="281">
        <v>1.053E-4</v>
      </c>
      <c r="K1014" s="372"/>
    </row>
    <row r="1015" spans="1:11" x14ac:dyDescent="0.3">
      <c r="A1015" s="280" t="s">
        <v>1785</v>
      </c>
      <c r="B1015" s="280" t="s">
        <v>1794</v>
      </c>
      <c r="C1015" s="280" t="s">
        <v>1768</v>
      </c>
      <c r="D1015" s="280" t="s">
        <v>1770</v>
      </c>
      <c r="E1015" s="280" t="s">
        <v>917</v>
      </c>
      <c r="F1015" s="280" t="s">
        <v>673</v>
      </c>
      <c r="G1015" s="280" t="s">
        <v>673</v>
      </c>
      <c r="H1015" s="280" t="s">
        <v>673</v>
      </c>
      <c r="I1015" s="280" t="s">
        <v>1090</v>
      </c>
      <c r="J1015" s="280">
        <v>1.7434500000000001E-4</v>
      </c>
      <c r="K1015" s="372"/>
    </row>
    <row r="1016" spans="1:11" x14ac:dyDescent="0.3">
      <c r="A1016" s="281" t="s">
        <v>1785</v>
      </c>
      <c r="B1016" s="281" t="s">
        <v>1794</v>
      </c>
      <c r="C1016" s="281" t="s">
        <v>1768</v>
      </c>
      <c r="D1016" s="281" t="s">
        <v>1770</v>
      </c>
      <c r="E1016" s="281" t="s">
        <v>917</v>
      </c>
      <c r="F1016" s="281" t="s">
        <v>673</v>
      </c>
      <c r="G1016" s="281" t="s">
        <v>673</v>
      </c>
      <c r="H1016" s="281" t="s">
        <v>673</v>
      </c>
      <c r="I1016" s="281" t="s">
        <v>1090</v>
      </c>
      <c r="J1016" s="281">
        <v>1.62845E-4</v>
      </c>
      <c r="K1016" s="372"/>
    </row>
    <row r="1017" spans="1:11" x14ac:dyDescent="0.3">
      <c r="A1017" s="280" t="s">
        <v>1785</v>
      </c>
      <c r="B1017" s="280" t="s">
        <v>1794</v>
      </c>
      <c r="C1017" s="280" t="s">
        <v>1768</v>
      </c>
      <c r="D1017" s="280" t="s">
        <v>1770</v>
      </c>
      <c r="E1017" s="280" t="s">
        <v>917</v>
      </c>
      <c r="F1017" s="280" t="s">
        <v>673</v>
      </c>
      <c r="G1017" s="280" t="s">
        <v>673</v>
      </c>
      <c r="H1017" s="280" t="s">
        <v>673</v>
      </c>
      <c r="I1017" s="280" t="s">
        <v>1090</v>
      </c>
      <c r="J1017" s="280">
        <v>1.62845E-4</v>
      </c>
      <c r="K1017" s="372"/>
    </row>
    <row r="1018" spans="1:11" x14ac:dyDescent="0.3">
      <c r="A1018" s="281" t="s">
        <v>1785</v>
      </c>
      <c r="B1018" s="281" t="s">
        <v>1794</v>
      </c>
      <c r="C1018" s="281" t="s">
        <v>1768</v>
      </c>
      <c r="D1018" s="281" t="s">
        <v>1770</v>
      </c>
      <c r="E1018" s="281" t="s">
        <v>917</v>
      </c>
      <c r="F1018" s="281" t="s">
        <v>673</v>
      </c>
      <c r="G1018" s="281" t="s">
        <v>673</v>
      </c>
      <c r="H1018" s="281" t="s">
        <v>673</v>
      </c>
      <c r="I1018" s="281" t="s">
        <v>1090</v>
      </c>
      <c r="J1018" s="281">
        <v>1.8441900000000001E-4</v>
      </c>
      <c r="K1018" s="372"/>
    </row>
    <row r="1019" spans="1:11" x14ac:dyDescent="0.3">
      <c r="A1019" s="280" t="s">
        <v>1785</v>
      </c>
      <c r="B1019" s="280" t="s">
        <v>1794</v>
      </c>
      <c r="C1019" s="280" t="s">
        <v>1768</v>
      </c>
      <c r="D1019" s="280" t="s">
        <v>1770</v>
      </c>
      <c r="E1019" s="280" t="s">
        <v>917</v>
      </c>
      <c r="F1019" s="280" t="s">
        <v>673</v>
      </c>
      <c r="G1019" s="280" t="s">
        <v>673</v>
      </c>
      <c r="H1019" s="280" t="s">
        <v>673</v>
      </c>
      <c r="I1019" s="280" t="s">
        <v>1090</v>
      </c>
      <c r="J1019" s="280">
        <v>1.62845E-4</v>
      </c>
      <c r="K1019" s="372"/>
    </row>
    <row r="1020" spans="1:11" x14ac:dyDescent="0.3">
      <c r="A1020" s="281" t="s">
        <v>1785</v>
      </c>
      <c r="B1020" s="281" t="s">
        <v>1794</v>
      </c>
      <c r="C1020" s="281" t="s">
        <v>1768</v>
      </c>
      <c r="D1020" s="281" t="s">
        <v>1770</v>
      </c>
      <c r="E1020" s="281" t="s">
        <v>917</v>
      </c>
      <c r="F1020" s="281" t="s">
        <v>673</v>
      </c>
      <c r="G1020" s="281" t="s">
        <v>673</v>
      </c>
      <c r="H1020" s="281" t="s">
        <v>673</v>
      </c>
      <c r="I1020" s="281" t="s">
        <v>1090</v>
      </c>
      <c r="J1020" s="281">
        <v>1.62845E-4</v>
      </c>
      <c r="K1020" s="372"/>
    </row>
    <row r="1021" spans="1:11" x14ac:dyDescent="0.3">
      <c r="A1021" s="280" t="s">
        <v>1785</v>
      </c>
      <c r="B1021" s="280" t="s">
        <v>1794</v>
      </c>
      <c r="C1021" s="280" t="s">
        <v>1768</v>
      </c>
      <c r="D1021" s="280" t="s">
        <v>1770</v>
      </c>
      <c r="E1021" s="280" t="s">
        <v>917</v>
      </c>
      <c r="F1021" s="280" t="s">
        <v>673</v>
      </c>
      <c r="G1021" s="280" t="s">
        <v>673</v>
      </c>
      <c r="H1021" s="280" t="s">
        <v>673</v>
      </c>
      <c r="I1021" s="280" t="s">
        <v>1090</v>
      </c>
      <c r="J1021" s="280">
        <v>1.62845E-4</v>
      </c>
      <c r="K1021" s="372"/>
    </row>
    <row r="1022" spans="1:11" x14ac:dyDescent="0.3">
      <c r="A1022" s="281" t="s">
        <v>1785</v>
      </c>
      <c r="B1022" s="281" t="s">
        <v>1794</v>
      </c>
      <c r="C1022" s="281" t="s">
        <v>1768</v>
      </c>
      <c r="D1022" s="281" t="s">
        <v>1770</v>
      </c>
      <c r="E1022" s="281" t="s">
        <v>917</v>
      </c>
      <c r="F1022" s="281" t="s">
        <v>673</v>
      </c>
      <c r="G1022" s="281" t="s">
        <v>673</v>
      </c>
      <c r="H1022" s="281" t="s">
        <v>673</v>
      </c>
      <c r="I1022" s="281" t="s">
        <v>1090</v>
      </c>
      <c r="J1022" s="281">
        <v>1.62845E-4</v>
      </c>
      <c r="K1022" s="372"/>
    </row>
    <row r="1023" spans="1:11" x14ac:dyDescent="0.3">
      <c r="A1023" s="280" t="s">
        <v>1785</v>
      </c>
      <c r="B1023" s="280" t="s">
        <v>1794</v>
      </c>
      <c r="C1023" s="280" t="s">
        <v>1768</v>
      </c>
      <c r="D1023" s="280" t="s">
        <v>1770</v>
      </c>
      <c r="E1023" s="280" t="s">
        <v>917</v>
      </c>
      <c r="F1023" s="280" t="s">
        <v>673</v>
      </c>
      <c r="G1023" s="280" t="s">
        <v>673</v>
      </c>
      <c r="H1023" s="280" t="s">
        <v>673</v>
      </c>
      <c r="I1023" s="280" t="s">
        <v>1090</v>
      </c>
      <c r="J1023" s="280">
        <v>1.62845E-4</v>
      </c>
      <c r="K1023" s="372"/>
    </row>
    <row r="1024" spans="1:11" x14ac:dyDescent="0.3">
      <c r="A1024" s="281" t="s">
        <v>1785</v>
      </c>
      <c r="B1024" s="281" t="s">
        <v>1794</v>
      </c>
      <c r="C1024" s="281" t="s">
        <v>1768</v>
      </c>
      <c r="D1024" s="281" t="s">
        <v>1770</v>
      </c>
      <c r="E1024" s="281" t="s">
        <v>917</v>
      </c>
      <c r="F1024" s="281" t="s">
        <v>673</v>
      </c>
      <c r="G1024" s="281" t="s">
        <v>673</v>
      </c>
      <c r="H1024" s="281" t="s">
        <v>673</v>
      </c>
      <c r="I1024" s="281" t="s">
        <v>1090</v>
      </c>
      <c r="J1024" s="281">
        <v>1.62845E-4</v>
      </c>
      <c r="K1024" s="372"/>
    </row>
    <row r="1025" spans="1:11" x14ac:dyDescent="0.3">
      <c r="A1025" s="280" t="s">
        <v>1785</v>
      </c>
      <c r="B1025" s="280" t="s">
        <v>1794</v>
      </c>
      <c r="C1025" s="280" t="s">
        <v>1768</v>
      </c>
      <c r="D1025" s="280" t="s">
        <v>1770</v>
      </c>
      <c r="E1025" s="280" t="s">
        <v>917</v>
      </c>
      <c r="F1025" s="280" t="s">
        <v>673</v>
      </c>
      <c r="G1025" s="280" t="s">
        <v>673</v>
      </c>
      <c r="H1025" s="280" t="s">
        <v>673</v>
      </c>
      <c r="I1025" s="280" t="s">
        <v>1090</v>
      </c>
      <c r="J1025" s="280">
        <v>1.62845E-4</v>
      </c>
      <c r="K1025" s="372"/>
    </row>
    <row r="1026" spans="1:11" x14ac:dyDescent="0.3">
      <c r="A1026" s="281" t="s">
        <v>1785</v>
      </c>
      <c r="B1026" s="281" t="s">
        <v>1794</v>
      </c>
      <c r="C1026" s="281" t="s">
        <v>1768</v>
      </c>
      <c r="D1026" s="281" t="s">
        <v>1770</v>
      </c>
      <c r="E1026" s="281" t="s">
        <v>917</v>
      </c>
      <c r="F1026" s="281" t="s">
        <v>673</v>
      </c>
      <c r="G1026" s="281" t="s">
        <v>673</v>
      </c>
      <c r="H1026" s="281" t="s">
        <v>673</v>
      </c>
      <c r="I1026" s="281" t="s">
        <v>1090</v>
      </c>
      <c r="J1026" s="281">
        <v>1.62845E-4</v>
      </c>
      <c r="K1026" s="372"/>
    </row>
    <row r="1027" spans="1:11" x14ac:dyDescent="0.3">
      <c r="A1027" s="280" t="s">
        <v>1785</v>
      </c>
      <c r="B1027" s="280" t="s">
        <v>1794</v>
      </c>
      <c r="C1027" s="280" t="s">
        <v>1768</v>
      </c>
      <c r="D1027" s="280" t="s">
        <v>1770</v>
      </c>
      <c r="E1027" s="280" t="s">
        <v>928</v>
      </c>
      <c r="F1027" s="280" t="s">
        <v>673</v>
      </c>
      <c r="G1027" s="280" t="s">
        <v>673</v>
      </c>
      <c r="H1027" s="280" t="s">
        <v>673</v>
      </c>
      <c r="I1027" s="280" t="s">
        <v>1090</v>
      </c>
      <c r="J1027" s="280">
        <v>1.053E-4</v>
      </c>
      <c r="K1027" s="372"/>
    </row>
    <row r="1028" spans="1:11" x14ac:dyDescent="0.3">
      <c r="A1028" s="281" t="s">
        <v>1785</v>
      </c>
      <c r="B1028" s="281" t="s">
        <v>1794</v>
      </c>
      <c r="C1028" s="281" t="s">
        <v>1768</v>
      </c>
      <c r="D1028" s="281" t="s">
        <v>1770</v>
      </c>
      <c r="E1028" s="281" t="s">
        <v>928</v>
      </c>
      <c r="F1028" s="281" t="s">
        <v>673</v>
      </c>
      <c r="G1028" s="281" t="s">
        <v>673</v>
      </c>
      <c r="H1028" s="281" t="s">
        <v>673</v>
      </c>
      <c r="I1028" s="281" t="s">
        <v>1090</v>
      </c>
      <c r="J1028" s="281">
        <v>1.7499999999999998E-5</v>
      </c>
      <c r="K1028" s="372"/>
    </row>
    <row r="1029" spans="1:11" x14ac:dyDescent="0.3">
      <c r="A1029" s="280" t="s">
        <v>1785</v>
      </c>
      <c r="B1029" s="280" t="s">
        <v>1794</v>
      </c>
      <c r="C1029" s="280" t="s">
        <v>1768</v>
      </c>
      <c r="D1029" s="280" t="s">
        <v>1770</v>
      </c>
      <c r="E1029" s="280" t="s">
        <v>928</v>
      </c>
      <c r="F1029" s="280" t="s">
        <v>673</v>
      </c>
      <c r="G1029" s="280" t="s">
        <v>673</v>
      </c>
      <c r="H1029" s="280" t="s">
        <v>673</v>
      </c>
      <c r="I1029" s="280" t="s">
        <v>1090</v>
      </c>
      <c r="J1029" s="280">
        <v>4.9166999999999999E-5</v>
      </c>
      <c r="K1029" s="372"/>
    </row>
    <row r="1030" spans="1:11" x14ac:dyDescent="0.3">
      <c r="A1030" s="281" t="s">
        <v>1785</v>
      </c>
      <c r="B1030" s="281" t="s">
        <v>2960</v>
      </c>
      <c r="C1030" s="281" t="s">
        <v>1768</v>
      </c>
      <c r="D1030" s="281" t="s">
        <v>1770</v>
      </c>
      <c r="E1030" s="281" t="s">
        <v>3005</v>
      </c>
      <c r="F1030" s="281" t="s">
        <v>673</v>
      </c>
      <c r="G1030" s="281" t="s">
        <v>673</v>
      </c>
      <c r="H1030" s="281" t="s">
        <v>673</v>
      </c>
      <c r="I1030" s="281" t="s">
        <v>1090</v>
      </c>
      <c r="J1030" s="281">
        <v>8.0000000000000007E-5</v>
      </c>
      <c r="K1030" s="372"/>
    </row>
    <row r="1031" spans="1:11" x14ac:dyDescent="0.3">
      <c r="A1031" s="280" t="s">
        <v>1785</v>
      </c>
      <c r="B1031" s="280" t="s">
        <v>1795</v>
      </c>
      <c r="C1031" s="280" t="s">
        <v>1768</v>
      </c>
      <c r="D1031" s="280" t="s">
        <v>1770</v>
      </c>
      <c r="E1031" s="280" t="s">
        <v>2944</v>
      </c>
      <c r="F1031" s="280" t="s">
        <v>673</v>
      </c>
      <c r="G1031" s="280" t="s">
        <v>673</v>
      </c>
      <c r="H1031" s="280" t="s">
        <v>673</v>
      </c>
      <c r="I1031" s="280" t="s">
        <v>1090</v>
      </c>
      <c r="J1031" s="280">
        <v>7.4999999999999993E-5</v>
      </c>
      <c r="K1031" s="372"/>
    </row>
    <row r="1032" spans="1:11" x14ac:dyDescent="0.3">
      <c r="A1032" s="281" t="s">
        <v>1785</v>
      </c>
      <c r="B1032" s="281" t="s">
        <v>1795</v>
      </c>
      <c r="C1032" s="281" t="s">
        <v>1768</v>
      </c>
      <c r="D1032" s="281" t="s">
        <v>1770</v>
      </c>
      <c r="E1032" s="281" t="s">
        <v>2944</v>
      </c>
      <c r="F1032" s="281" t="s">
        <v>673</v>
      </c>
      <c r="G1032" s="281" t="s">
        <v>673</v>
      </c>
      <c r="H1032" s="281" t="s">
        <v>673</v>
      </c>
      <c r="I1032" s="281" t="s">
        <v>1090</v>
      </c>
      <c r="J1032" s="281">
        <v>7.4999999999999993E-5</v>
      </c>
      <c r="K1032" s="372"/>
    </row>
    <row r="1033" spans="1:11" x14ac:dyDescent="0.3">
      <c r="A1033" s="280" t="s">
        <v>1785</v>
      </c>
      <c r="B1033" s="280" t="s">
        <v>1795</v>
      </c>
      <c r="C1033" s="280" t="s">
        <v>1768</v>
      </c>
      <c r="D1033" s="280" t="s">
        <v>1770</v>
      </c>
      <c r="E1033" s="280" t="s">
        <v>914</v>
      </c>
      <c r="F1033" s="280" t="s">
        <v>673</v>
      </c>
      <c r="G1033" s="280" t="s">
        <v>673</v>
      </c>
      <c r="H1033" s="280" t="s">
        <v>673</v>
      </c>
      <c r="I1033" s="280" t="s">
        <v>1090</v>
      </c>
      <c r="J1033" s="280">
        <v>1.4999999999999999E-4</v>
      </c>
      <c r="K1033" s="372"/>
    </row>
    <row r="1034" spans="1:11" x14ac:dyDescent="0.3">
      <c r="A1034" s="281" t="s">
        <v>1785</v>
      </c>
      <c r="B1034" s="281" t="s">
        <v>1795</v>
      </c>
      <c r="C1034" s="281" t="s">
        <v>1768</v>
      </c>
      <c r="D1034" s="281" t="s">
        <v>1770</v>
      </c>
      <c r="E1034" s="281" t="s">
        <v>914</v>
      </c>
      <c r="F1034" s="281" t="s">
        <v>673</v>
      </c>
      <c r="G1034" s="281" t="s">
        <v>673</v>
      </c>
      <c r="H1034" s="281" t="s">
        <v>673</v>
      </c>
      <c r="I1034" s="281" t="s">
        <v>1090</v>
      </c>
      <c r="J1034" s="281">
        <v>2.5000000000000001E-4</v>
      </c>
      <c r="K1034" s="372"/>
    </row>
    <row r="1035" spans="1:11" x14ac:dyDescent="0.3">
      <c r="A1035" s="280" t="s">
        <v>1785</v>
      </c>
      <c r="B1035" s="280" t="s">
        <v>1795</v>
      </c>
      <c r="C1035" s="280" t="s">
        <v>1768</v>
      </c>
      <c r="D1035" s="280" t="s">
        <v>1770</v>
      </c>
      <c r="E1035" s="280" t="s">
        <v>914</v>
      </c>
      <c r="F1035" s="280" t="s">
        <v>673</v>
      </c>
      <c r="G1035" s="280" t="s">
        <v>673</v>
      </c>
      <c r="H1035" s="280" t="s">
        <v>673</v>
      </c>
      <c r="I1035" s="280" t="s">
        <v>1090</v>
      </c>
      <c r="J1035" s="280">
        <v>1E-4</v>
      </c>
      <c r="K1035" s="372"/>
    </row>
    <row r="1036" spans="1:11" x14ac:dyDescent="0.3">
      <c r="A1036" s="281" t="s">
        <v>1785</v>
      </c>
      <c r="B1036" s="281" t="s">
        <v>1795</v>
      </c>
      <c r="C1036" s="281" t="s">
        <v>1768</v>
      </c>
      <c r="D1036" s="281" t="s">
        <v>1770</v>
      </c>
      <c r="E1036" s="281" t="s">
        <v>914</v>
      </c>
      <c r="F1036" s="281" t="s">
        <v>673</v>
      </c>
      <c r="G1036" s="281" t="s">
        <v>673</v>
      </c>
      <c r="H1036" s="281" t="s">
        <v>673</v>
      </c>
      <c r="I1036" s="281" t="s">
        <v>1090</v>
      </c>
      <c r="J1036" s="281">
        <v>1.4999999999999999E-4</v>
      </c>
      <c r="K1036" s="372"/>
    </row>
    <row r="1037" spans="1:11" x14ac:dyDescent="0.3">
      <c r="A1037" s="280" t="s">
        <v>1785</v>
      </c>
      <c r="B1037" s="280" t="s">
        <v>1795</v>
      </c>
      <c r="C1037" s="280" t="s">
        <v>1768</v>
      </c>
      <c r="D1037" s="280" t="s">
        <v>1770</v>
      </c>
      <c r="E1037" s="280" t="s">
        <v>2945</v>
      </c>
      <c r="F1037" s="280" t="s">
        <v>673</v>
      </c>
      <c r="G1037" s="280" t="s">
        <v>673</v>
      </c>
      <c r="H1037" s="280" t="s">
        <v>673</v>
      </c>
      <c r="I1037" s="280" t="s">
        <v>1090</v>
      </c>
      <c r="J1037" s="280">
        <v>1.9599999999999999E-5</v>
      </c>
      <c r="K1037" s="372"/>
    </row>
    <row r="1038" spans="1:11" x14ac:dyDescent="0.3">
      <c r="A1038" s="281" t="s">
        <v>1785</v>
      </c>
      <c r="B1038" s="281" t="s">
        <v>1795</v>
      </c>
      <c r="C1038" s="281" t="s">
        <v>1768</v>
      </c>
      <c r="D1038" s="281" t="s">
        <v>1770</v>
      </c>
      <c r="E1038" s="281" t="s">
        <v>2945</v>
      </c>
      <c r="F1038" s="281" t="s">
        <v>673</v>
      </c>
      <c r="G1038" s="281" t="s">
        <v>673</v>
      </c>
      <c r="H1038" s="281" t="s">
        <v>673</v>
      </c>
      <c r="I1038" s="281" t="s">
        <v>1090</v>
      </c>
      <c r="J1038" s="281">
        <v>1.9599999999999999E-5</v>
      </c>
      <c r="K1038" s="372"/>
    </row>
    <row r="1039" spans="1:11" x14ac:dyDescent="0.3">
      <c r="A1039" s="280" t="s">
        <v>1785</v>
      </c>
      <c r="B1039" s="280" t="s">
        <v>1795</v>
      </c>
      <c r="C1039" s="280" t="s">
        <v>1768</v>
      </c>
      <c r="D1039" s="280" t="s">
        <v>1770</v>
      </c>
      <c r="E1039" s="280" t="s">
        <v>2945</v>
      </c>
      <c r="F1039" s="280" t="s">
        <v>673</v>
      </c>
      <c r="G1039" s="280" t="s">
        <v>673</v>
      </c>
      <c r="H1039" s="280" t="s">
        <v>673</v>
      </c>
      <c r="I1039" s="280" t="s">
        <v>1090</v>
      </c>
      <c r="J1039" s="280">
        <v>1.9599999999999999E-5</v>
      </c>
      <c r="K1039" s="372"/>
    </row>
    <row r="1040" spans="1:11" x14ac:dyDescent="0.3">
      <c r="A1040" s="281" t="s">
        <v>1785</v>
      </c>
      <c r="B1040" s="281" t="s">
        <v>1795</v>
      </c>
      <c r="C1040" s="281" t="s">
        <v>1768</v>
      </c>
      <c r="D1040" s="281" t="s">
        <v>1770</v>
      </c>
      <c r="E1040" s="281" t="s">
        <v>2945</v>
      </c>
      <c r="F1040" s="281" t="s">
        <v>673</v>
      </c>
      <c r="G1040" s="281" t="s">
        <v>673</v>
      </c>
      <c r="H1040" s="281" t="s">
        <v>673</v>
      </c>
      <c r="I1040" s="281" t="s">
        <v>1090</v>
      </c>
      <c r="J1040" s="281">
        <v>9.5999999999999996E-6</v>
      </c>
      <c r="K1040" s="372"/>
    </row>
    <row r="1041" spans="1:11" x14ac:dyDescent="0.3">
      <c r="A1041" s="280" t="s">
        <v>1785</v>
      </c>
      <c r="B1041" s="280" t="s">
        <v>1795</v>
      </c>
      <c r="C1041" s="280" t="s">
        <v>1768</v>
      </c>
      <c r="D1041" s="280" t="s">
        <v>1770</v>
      </c>
      <c r="E1041" s="280" t="s">
        <v>2945</v>
      </c>
      <c r="F1041" s="280" t="s">
        <v>673</v>
      </c>
      <c r="G1041" s="280" t="s">
        <v>673</v>
      </c>
      <c r="H1041" s="280" t="s">
        <v>673</v>
      </c>
      <c r="I1041" s="280" t="s">
        <v>1090</v>
      </c>
      <c r="J1041" s="280">
        <v>2.4600000000000002E-5</v>
      </c>
      <c r="K1041" s="372"/>
    </row>
    <row r="1042" spans="1:11" x14ac:dyDescent="0.3">
      <c r="A1042" s="281" t="s">
        <v>1785</v>
      </c>
      <c r="B1042" s="281" t="s">
        <v>1795</v>
      </c>
      <c r="C1042" s="281" t="s">
        <v>1768</v>
      </c>
      <c r="D1042" s="281" t="s">
        <v>1770</v>
      </c>
      <c r="E1042" s="281" t="s">
        <v>2951</v>
      </c>
      <c r="F1042" s="281" t="s">
        <v>673</v>
      </c>
      <c r="G1042" s="281" t="s">
        <v>673</v>
      </c>
      <c r="H1042" s="281" t="s">
        <v>673</v>
      </c>
      <c r="I1042" s="281" t="s">
        <v>1090</v>
      </c>
      <c r="J1042" s="281">
        <v>1.9999999999999999E-6</v>
      </c>
      <c r="K1042" s="372"/>
    </row>
    <row r="1043" spans="1:11" x14ac:dyDescent="0.3">
      <c r="A1043" s="280" t="s">
        <v>1785</v>
      </c>
      <c r="B1043" s="280" t="s">
        <v>1795</v>
      </c>
      <c r="C1043" s="280" t="s">
        <v>1768</v>
      </c>
      <c r="D1043" s="280" t="s">
        <v>1770</v>
      </c>
      <c r="E1043" s="280" t="s">
        <v>2951</v>
      </c>
      <c r="F1043" s="280" t="s">
        <v>673</v>
      </c>
      <c r="G1043" s="280" t="s">
        <v>673</v>
      </c>
      <c r="H1043" s="280" t="s">
        <v>673</v>
      </c>
      <c r="I1043" s="280" t="s">
        <v>1090</v>
      </c>
      <c r="J1043" s="280">
        <v>1.9999999999999999E-6</v>
      </c>
      <c r="K1043" s="372"/>
    </row>
    <row r="1044" spans="1:11" x14ac:dyDescent="0.3">
      <c r="A1044" s="281" t="s">
        <v>1785</v>
      </c>
      <c r="B1044" s="281" t="s">
        <v>1795</v>
      </c>
      <c r="C1044" s="281" t="s">
        <v>1768</v>
      </c>
      <c r="D1044" s="281" t="s">
        <v>1770</v>
      </c>
      <c r="E1044" s="281" t="s">
        <v>2951</v>
      </c>
      <c r="F1044" s="281" t="s">
        <v>673</v>
      </c>
      <c r="G1044" s="281" t="s">
        <v>673</v>
      </c>
      <c r="H1044" s="281" t="s">
        <v>673</v>
      </c>
      <c r="I1044" s="281" t="s">
        <v>1090</v>
      </c>
      <c r="J1044" s="281">
        <v>1.9999999999999999E-6</v>
      </c>
      <c r="K1044" s="372"/>
    </row>
    <row r="1045" spans="1:11" x14ac:dyDescent="0.3">
      <c r="A1045" s="280" t="s">
        <v>1785</v>
      </c>
      <c r="B1045" s="280" t="s">
        <v>1795</v>
      </c>
      <c r="C1045" s="280" t="s">
        <v>1768</v>
      </c>
      <c r="D1045" s="280" t="s">
        <v>1770</v>
      </c>
      <c r="E1045" s="280" t="s">
        <v>2951</v>
      </c>
      <c r="F1045" s="280" t="s">
        <v>673</v>
      </c>
      <c r="G1045" s="280" t="s">
        <v>673</v>
      </c>
      <c r="H1045" s="280" t="s">
        <v>673</v>
      </c>
      <c r="I1045" s="280" t="s">
        <v>1090</v>
      </c>
      <c r="J1045" s="280">
        <v>1.9999999999999999E-6</v>
      </c>
      <c r="K1045" s="372"/>
    </row>
    <row r="1046" spans="1:11" x14ac:dyDescent="0.3">
      <c r="A1046" s="281" t="s">
        <v>1785</v>
      </c>
      <c r="B1046" s="281" t="s">
        <v>1795</v>
      </c>
      <c r="C1046" s="281" t="s">
        <v>1768</v>
      </c>
      <c r="D1046" s="281" t="s">
        <v>1770</v>
      </c>
      <c r="E1046" s="281" t="s">
        <v>2951</v>
      </c>
      <c r="F1046" s="281" t="s">
        <v>673</v>
      </c>
      <c r="G1046" s="281" t="s">
        <v>673</v>
      </c>
      <c r="H1046" s="281" t="s">
        <v>673</v>
      </c>
      <c r="I1046" s="281" t="s">
        <v>1090</v>
      </c>
      <c r="J1046" s="281">
        <v>1.9999999999999999E-6</v>
      </c>
      <c r="K1046" s="372"/>
    </row>
    <row r="1047" spans="1:11" x14ac:dyDescent="0.3">
      <c r="A1047" s="280" t="s">
        <v>1785</v>
      </c>
      <c r="B1047" s="280" t="s">
        <v>1795</v>
      </c>
      <c r="C1047" s="280" t="s">
        <v>1768</v>
      </c>
      <c r="D1047" s="280" t="s">
        <v>1770</v>
      </c>
      <c r="E1047" s="280" t="s">
        <v>941</v>
      </c>
      <c r="F1047" s="280" t="s">
        <v>673</v>
      </c>
      <c r="G1047" s="280" t="s">
        <v>673</v>
      </c>
      <c r="H1047" s="280" t="s">
        <v>673</v>
      </c>
      <c r="I1047" s="280" t="s">
        <v>1090</v>
      </c>
      <c r="J1047" s="280">
        <v>7.1999999999999997E-6</v>
      </c>
      <c r="K1047" s="372"/>
    </row>
    <row r="1048" spans="1:11" x14ac:dyDescent="0.3">
      <c r="A1048" s="281" t="s">
        <v>1785</v>
      </c>
      <c r="B1048" s="281" t="s">
        <v>1795</v>
      </c>
      <c r="C1048" s="281" t="s">
        <v>1768</v>
      </c>
      <c r="D1048" s="281" t="s">
        <v>1770</v>
      </c>
      <c r="E1048" s="281" t="s">
        <v>941</v>
      </c>
      <c r="F1048" s="281" t="s">
        <v>673</v>
      </c>
      <c r="G1048" s="281" t="s">
        <v>673</v>
      </c>
      <c r="H1048" s="281" t="s">
        <v>673</v>
      </c>
      <c r="I1048" s="281" t="s">
        <v>1090</v>
      </c>
      <c r="J1048" s="281">
        <v>7.1999999999999997E-6</v>
      </c>
      <c r="K1048" s="372"/>
    </row>
    <row r="1049" spans="1:11" x14ac:dyDescent="0.3">
      <c r="A1049" s="280" t="s">
        <v>1785</v>
      </c>
      <c r="B1049" s="280" t="s">
        <v>2961</v>
      </c>
      <c r="C1049" s="280" t="s">
        <v>1768</v>
      </c>
      <c r="D1049" s="280" t="s">
        <v>1770</v>
      </c>
      <c r="E1049" s="280" t="s">
        <v>917</v>
      </c>
      <c r="F1049" s="280" t="s">
        <v>673</v>
      </c>
      <c r="G1049" s="280" t="s">
        <v>673</v>
      </c>
      <c r="H1049" s="280" t="s">
        <v>673</v>
      </c>
      <c r="I1049" s="280" t="s">
        <v>1090</v>
      </c>
      <c r="J1049" s="280">
        <v>1.5894999999999999E-4</v>
      </c>
      <c r="K1049" s="372"/>
    </row>
    <row r="1050" spans="1:11" x14ac:dyDescent="0.3">
      <c r="A1050" s="281" t="s">
        <v>1785</v>
      </c>
      <c r="B1050" s="281" t="s">
        <v>2961</v>
      </c>
      <c r="C1050" s="281" t="s">
        <v>1768</v>
      </c>
      <c r="D1050" s="281" t="s">
        <v>1770</v>
      </c>
      <c r="E1050" s="281" t="s">
        <v>917</v>
      </c>
      <c r="F1050" s="281" t="s">
        <v>673</v>
      </c>
      <c r="G1050" s="281" t="s">
        <v>673</v>
      </c>
      <c r="H1050" s="281" t="s">
        <v>673</v>
      </c>
      <c r="I1050" s="281" t="s">
        <v>1090</v>
      </c>
      <c r="J1050" s="281">
        <v>1.5894999999999999E-4</v>
      </c>
      <c r="K1050" s="372"/>
    </row>
    <row r="1051" spans="1:11" x14ac:dyDescent="0.3">
      <c r="A1051" s="280" t="s">
        <v>1785</v>
      </c>
      <c r="B1051" s="280" t="s">
        <v>2961</v>
      </c>
      <c r="C1051" s="280" t="s">
        <v>1768</v>
      </c>
      <c r="D1051" s="280" t="s">
        <v>1770</v>
      </c>
      <c r="E1051" s="280" t="s">
        <v>917</v>
      </c>
      <c r="F1051" s="280" t="s">
        <v>673</v>
      </c>
      <c r="G1051" s="280" t="s">
        <v>673</v>
      </c>
      <c r="H1051" s="280" t="s">
        <v>673</v>
      </c>
      <c r="I1051" s="280" t="s">
        <v>1090</v>
      </c>
      <c r="J1051" s="280">
        <v>1.5894999999999999E-4</v>
      </c>
      <c r="K1051" s="372"/>
    </row>
    <row r="1052" spans="1:11" x14ac:dyDescent="0.3">
      <c r="A1052" s="281" t="s">
        <v>1785</v>
      </c>
      <c r="B1052" s="281" t="s">
        <v>2961</v>
      </c>
      <c r="C1052" s="281" t="s">
        <v>1768</v>
      </c>
      <c r="D1052" s="281" t="s">
        <v>1770</v>
      </c>
      <c r="E1052" s="281" t="s">
        <v>917</v>
      </c>
      <c r="F1052" s="281" t="s">
        <v>673</v>
      </c>
      <c r="G1052" s="281" t="s">
        <v>673</v>
      </c>
      <c r="H1052" s="281" t="s">
        <v>673</v>
      </c>
      <c r="I1052" s="281" t="s">
        <v>1090</v>
      </c>
      <c r="J1052" s="281">
        <v>1.5894999999999999E-4</v>
      </c>
      <c r="K1052" s="372"/>
    </row>
    <row r="1053" spans="1:11" x14ac:dyDescent="0.3">
      <c r="A1053" s="280" t="s">
        <v>1785</v>
      </c>
      <c r="B1053" s="280" t="s">
        <v>2961</v>
      </c>
      <c r="C1053" s="280" t="s">
        <v>1768</v>
      </c>
      <c r="D1053" s="280" t="s">
        <v>1770</v>
      </c>
      <c r="E1053" s="280" t="s">
        <v>917</v>
      </c>
      <c r="F1053" s="280" t="s">
        <v>673</v>
      </c>
      <c r="G1053" s="280" t="s">
        <v>673</v>
      </c>
      <c r="H1053" s="280" t="s">
        <v>673</v>
      </c>
      <c r="I1053" s="280" t="s">
        <v>1090</v>
      </c>
      <c r="J1053" s="280">
        <v>1.142E-4</v>
      </c>
      <c r="K1053" s="372"/>
    </row>
    <row r="1054" spans="1:11" x14ac:dyDescent="0.3">
      <c r="A1054" s="281" t="s">
        <v>1785</v>
      </c>
      <c r="B1054" s="281" t="s">
        <v>2961</v>
      </c>
      <c r="C1054" s="281" t="s">
        <v>1768</v>
      </c>
      <c r="D1054" s="281" t="s">
        <v>1770</v>
      </c>
      <c r="E1054" s="281" t="s">
        <v>2949</v>
      </c>
      <c r="F1054" s="281" t="s">
        <v>673</v>
      </c>
      <c r="G1054" s="281" t="s">
        <v>673</v>
      </c>
      <c r="H1054" s="281" t="s">
        <v>673</v>
      </c>
      <c r="I1054" s="281" t="s">
        <v>1090</v>
      </c>
      <c r="J1054" s="281">
        <v>3.055E-4</v>
      </c>
      <c r="K1054" s="372"/>
    </row>
    <row r="1055" spans="1:11" x14ac:dyDescent="0.3">
      <c r="A1055" s="280" t="s">
        <v>1785</v>
      </c>
      <c r="B1055" s="280" t="s">
        <v>2961</v>
      </c>
      <c r="C1055" s="280" t="s">
        <v>1768</v>
      </c>
      <c r="D1055" s="280" t="s">
        <v>1770</v>
      </c>
      <c r="E1055" s="280" t="s">
        <v>2949</v>
      </c>
      <c r="F1055" s="280" t="s">
        <v>673</v>
      </c>
      <c r="G1055" s="280" t="s">
        <v>673</v>
      </c>
      <c r="H1055" s="280" t="s">
        <v>673</v>
      </c>
      <c r="I1055" s="280" t="s">
        <v>1090</v>
      </c>
      <c r="J1055" s="280">
        <v>3.055E-4</v>
      </c>
      <c r="K1055" s="372"/>
    </row>
    <row r="1056" spans="1:11" x14ac:dyDescent="0.3">
      <c r="A1056" s="281" t="s">
        <v>1785</v>
      </c>
      <c r="B1056" s="281" t="s">
        <v>2961</v>
      </c>
      <c r="C1056" s="281" t="s">
        <v>1768</v>
      </c>
      <c r="D1056" s="281" t="s">
        <v>1770</v>
      </c>
      <c r="E1056" s="281" t="s">
        <v>2949</v>
      </c>
      <c r="F1056" s="281" t="s">
        <v>673</v>
      </c>
      <c r="G1056" s="281" t="s">
        <v>673</v>
      </c>
      <c r="H1056" s="281" t="s">
        <v>673</v>
      </c>
      <c r="I1056" s="281" t="s">
        <v>1090</v>
      </c>
      <c r="J1056" s="281">
        <v>3.055E-4</v>
      </c>
      <c r="K1056" s="372"/>
    </row>
    <row r="1057" spans="1:11" x14ac:dyDescent="0.3">
      <c r="A1057" s="280" t="s">
        <v>1785</v>
      </c>
      <c r="B1057" s="280" t="s">
        <v>2962</v>
      </c>
      <c r="C1057" s="280" t="s">
        <v>1768</v>
      </c>
      <c r="D1057" s="280" t="s">
        <v>1770</v>
      </c>
      <c r="E1057" s="280" t="s">
        <v>3005</v>
      </c>
      <c r="F1057" s="280" t="s">
        <v>673</v>
      </c>
      <c r="G1057" s="280" t="s">
        <v>673</v>
      </c>
      <c r="H1057" s="280" t="s">
        <v>673</v>
      </c>
      <c r="I1057" s="280" t="s">
        <v>1090</v>
      </c>
      <c r="J1057" s="280">
        <v>1.5E-5</v>
      </c>
      <c r="K1057" s="372"/>
    </row>
    <row r="1058" spans="1:11" x14ac:dyDescent="0.3">
      <c r="A1058" s="281" t="s">
        <v>1785</v>
      </c>
      <c r="B1058" s="281" t="s">
        <v>2963</v>
      </c>
      <c r="C1058" s="281" t="s">
        <v>1768</v>
      </c>
      <c r="D1058" s="281" t="s">
        <v>1770</v>
      </c>
      <c r="E1058" s="281" t="s">
        <v>938</v>
      </c>
      <c r="F1058" s="281" t="s">
        <v>673</v>
      </c>
      <c r="G1058" s="281" t="s">
        <v>673</v>
      </c>
      <c r="H1058" s="281" t="s">
        <v>673</v>
      </c>
      <c r="I1058" s="281" t="s">
        <v>1090</v>
      </c>
      <c r="J1058" s="281">
        <v>2.0000000000000001E-4</v>
      </c>
      <c r="K1058" s="372"/>
    </row>
    <row r="1059" spans="1:11" x14ac:dyDescent="0.3">
      <c r="A1059" s="280" t="s">
        <v>1785</v>
      </c>
      <c r="B1059" s="280" t="s">
        <v>2963</v>
      </c>
      <c r="C1059" s="280" t="s">
        <v>1768</v>
      </c>
      <c r="D1059" s="280" t="s">
        <v>1770</v>
      </c>
      <c r="E1059" s="280" t="s">
        <v>938</v>
      </c>
      <c r="F1059" s="280" t="s">
        <v>673</v>
      </c>
      <c r="G1059" s="280" t="s">
        <v>673</v>
      </c>
      <c r="H1059" s="280" t="s">
        <v>673</v>
      </c>
      <c r="I1059" s="280" t="s">
        <v>1090</v>
      </c>
      <c r="J1059" s="280">
        <v>5.0000000000000002E-5</v>
      </c>
      <c r="K1059" s="372"/>
    </row>
    <row r="1060" spans="1:11" x14ac:dyDescent="0.3">
      <c r="A1060" s="281" t="s">
        <v>1785</v>
      </c>
      <c r="B1060" s="281" t="s">
        <v>2963</v>
      </c>
      <c r="C1060" s="281" t="s">
        <v>1768</v>
      </c>
      <c r="D1060" s="281" t="s">
        <v>1770</v>
      </c>
      <c r="E1060" s="281" t="s">
        <v>917</v>
      </c>
      <c r="F1060" s="281" t="s">
        <v>673</v>
      </c>
      <c r="G1060" s="281" t="s">
        <v>673</v>
      </c>
      <c r="H1060" s="281" t="s">
        <v>673</v>
      </c>
      <c r="I1060" s="281" t="s">
        <v>1090</v>
      </c>
      <c r="J1060" s="281">
        <v>2.266E-6</v>
      </c>
      <c r="K1060" s="372"/>
    </row>
    <row r="1061" spans="1:11" x14ac:dyDescent="0.3">
      <c r="A1061" s="280" t="s">
        <v>1785</v>
      </c>
      <c r="B1061" s="280" t="s">
        <v>2963</v>
      </c>
      <c r="C1061" s="280" t="s">
        <v>1768</v>
      </c>
      <c r="D1061" s="280" t="s">
        <v>1770</v>
      </c>
      <c r="E1061" s="280" t="s">
        <v>917</v>
      </c>
      <c r="F1061" s="280" t="s">
        <v>673</v>
      </c>
      <c r="G1061" s="280" t="s">
        <v>673</v>
      </c>
      <c r="H1061" s="280" t="s">
        <v>673</v>
      </c>
      <c r="I1061" s="280" t="s">
        <v>1090</v>
      </c>
      <c r="J1061" s="280">
        <v>2.266E-6</v>
      </c>
      <c r="K1061" s="372"/>
    </row>
    <row r="1062" spans="1:11" x14ac:dyDescent="0.3">
      <c r="A1062" s="281" t="s">
        <v>1785</v>
      </c>
      <c r="B1062" s="281" t="s">
        <v>2963</v>
      </c>
      <c r="C1062" s="281" t="s">
        <v>1768</v>
      </c>
      <c r="D1062" s="281" t="s">
        <v>1770</v>
      </c>
      <c r="E1062" s="281" t="s">
        <v>917</v>
      </c>
      <c r="F1062" s="281" t="s">
        <v>673</v>
      </c>
      <c r="G1062" s="281" t="s">
        <v>673</v>
      </c>
      <c r="H1062" s="281" t="s">
        <v>673</v>
      </c>
      <c r="I1062" s="281" t="s">
        <v>1090</v>
      </c>
      <c r="J1062" s="281">
        <v>2.266E-6</v>
      </c>
      <c r="K1062" s="372"/>
    </row>
    <row r="1063" spans="1:11" x14ac:dyDescent="0.3">
      <c r="A1063" s="280" t="s">
        <v>1785</v>
      </c>
      <c r="B1063" s="280" t="s">
        <v>2963</v>
      </c>
      <c r="C1063" s="280" t="s">
        <v>1768</v>
      </c>
      <c r="D1063" s="280" t="s">
        <v>1770</v>
      </c>
      <c r="E1063" s="280" t="s">
        <v>917</v>
      </c>
      <c r="F1063" s="280" t="s">
        <v>673</v>
      </c>
      <c r="G1063" s="280" t="s">
        <v>673</v>
      </c>
      <c r="H1063" s="280" t="s">
        <v>673</v>
      </c>
      <c r="I1063" s="280" t="s">
        <v>1090</v>
      </c>
      <c r="J1063" s="280">
        <v>5.575E-6</v>
      </c>
      <c r="K1063" s="372"/>
    </row>
    <row r="1064" spans="1:11" x14ac:dyDescent="0.3">
      <c r="A1064" s="281" t="s">
        <v>1785</v>
      </c>
      <c r="B1064" s="281" t="s">
        <v>2963</v>
      </c>
      <c r="C1064" s="281" t="s">
        <v>1768</v>
      </c>
      <c r="D1064" s="281" t="s">
        <v>1770</v>
      </c>
      <c r="E1064" s="281" t="s">
        <v>917</v>
      </c>
      <c r="F1064" s="281" t="s">
        <v>673</v>
      </c>
      <c r="G1064" s="281" t="s">
        <v>673</v>
      </c>
      <c r="H1064" s="281" t="s">
        <v>673</v>
      </c>
      <c r="I1064" s="281" t="s">
        <v>1090</v>
      </c>
      <c r="J1064" s="281">
        <v>5.575E-6</v>
      </c>
      <c r="K1064" s="372"/>
    </row>
    <row r="1065" spans="1:11" x14ac:dyDescent="0.3">
      <c r="A1065" s="280" t="s">
        <v>1785</v>
      </c>
      <c r="B1065" s="280" t="s">
        <v>2963</v>
      </c>
      <c r="C1065" s="280" t="s">
        <v>1768</v>
      </c>
      <c r="D1065" s="280" t="s">
        <v>1770</v>
      </c>
      <c r="E1065" s="280" t="s">
        <v>917</v>
      </c>
      <c r="F1065" s="280" t="s">
        <v>673</v>
      </c>
      <c r="G1065" s="280" t="s">
        <v>673</v>
      </c>
      <c r="H1065" s="280" t="s">
        <v>673</v>
      </c>
      <c r="I1065" s="280" t="s">
        <v>1090</v>
      </c>
      <c r="J1065" s="280">
        <v>5.1370000000000001E-6</v>
      </c>
      <c r="K1065" s="372"/>
    </row>
    <row r="1066" spans="1:11" x14ac:dyDescent="0.3">
      <c r="A1066" s="281" t="s">
        <v>1785</v>
      </c>
      <c r="B1066" s="281" t="s">
        <v>2963</v>
      </c>
      <c r="C1066" s="281" t="s">
        <v>1768</v>
      </c>
      <c r="D1066" s="281" t="s">
        <v>1770</v>
      </c>
      <c r="E1066" s="281" t="s">
        <v>917</v>
      </c>
      <c r="F1066" s="281" t="s">
        <v>673</v>
      </c>
      <c r="G1066" s="281" t="s">
        <v>673</v>
      </c>
      <c r="H1066" s="281" t="s">
        <v>673</v>
      </c>
      <c r="I1066" s="281" t="s">
        <v>1090</v>
      </c>
      <c r="J1066" s="281">
        <v>5.1370000000000001E-6</v>
      </c>
      <c r="K1066" s="372"/>
    </row>
    <row r="1067" spans="1:11" x14ac:dyDescent="0.3">
      <c r="A1067" s="280" t="s">
        <v>1785</v>
      </c>
      <c r="B1067" s="280" t="s">
        <v>2963</v>
      </c>
      <c r="C1067" s="280" t="s">
        <v>1768</v>
      </c>
      <c r="D1067" s="280" t="s">
        <v>1770</v>
      </c>
      <c r="E1067" s="280" t="s">
        <v>917</v>
      </c>
      <c r="F1067" s="280" t="s">
        <v>673</v>
      </c>
      <c r="G1067" s="280" t="s">
        <v>673</v>
      </c>
      <c r="H1067" s="280" t="s">
        <v>673</v>
      </c>
      <c r="I1067" s="280" t="s">
        <v>1090</v>
      </c>
      <c r="J1067" s="280">
        <v>5.575E-6</v>
      </c>
      <c r="K1067" s="372"/>
    </row>
    <row r="1068" spans="1:11" x14ac:dyDescent="0.3">
      <c r="A1068" s="281" t="s">
        <v>1785</v>
      </c>
      <c r="B1068" s="281" t="s">
        <v>2963</v>
      </c>
      <c r="C1068" s="281" t="s">
        <v>1768</v>
      </c>
      <c r="D1068" s="281" t="s">
        <v>1770</v>
      </c>
      <c r="E1068" s="281" t="s">
        <v>917</v>
      </c>
      <c r="F1068" s="281" t="s">
        <v>673</v>
      </c>
      <c r="G1068" s="281" t="s">
        <v>673</v>
      </c>
      <c r="H1068" s="281" t="s">
        <v>673</v>
      </c>
      <c r="I1068" s="281" t="s">
        <v>1090</v>
      </c>
      <c r="J1068" s="281">
        <v>5.575E-6</v>
      </c>
      <c r="K1068" s="372"/>
    </row>
    <row r="1069" spans="1:11" x14ac:dyDescent="0.3">
      <c r="A1069" s="280" t="s">
        <v>1785</v>
      </c>
      <c r="B1069" s="280" t="s">
        <v>2963</v>
      </c>
      <c r="C1069" s="280" t="s">
        <v>1768</v>
      </c>
      <c r="D1069" s="280" t="s">
        <v>1770</v>
      </c>
      <c r="E1069" s="280" t="s">
        <v>917</v>
      </c>
      <c r="F1069" s="280" t="s">
        <v>673</v>
      </c>
      <c r="G1069" s="280" t="s">
        <v>673</v>
      </c>
      <c r="H1069" s="280" t="s">
        <v>673</v>
      </c>
      <c r="I1069" s="280" t="s">
        <v>1090</v>
      </c>
      <c r="J1069" s="280">
        <v>5.1370000000000001E-6</v>
      </c>
      <c r="K1069" s="372"/>
    </row>
    <row r="1070" spans="1:11" x14ac:dyDescent="0.3">
      <c r="A1070" s="281" t="s">
        <v>1785</v>
      </c>
      <c r="B1070" s="281" t="s">
        <v>2963</v>
      </c>
      <c r="C1070" s="281" t="s">
        <v>1768</v>
      </c>
      <c r="D1070" s="281" t="s">
        <v>1770</v>
      </c>
      <c r="E1070" s="281" t="s">
        <v>917</v>
      </c>
      <c r="F1070" s="281" t="s">
        <v>673</v>
      </c>
      <c r="G1070" s="281" t="s">
        <v>673</v>
      </c>
      <c r="H1070" s="281" t="s">
        <v>673</v>
      </c>
      <c r="I1070" s="281" t="s">
        <v>1090</v>
      </c>
      <c r="J1070" s="281">
        <v>5.1370000000000001E-6</v>
      </c>
      <c r="K1070" s="372"/>
    </row>
    <row r="1071" spans="1:11" x14ac:dyDescent="0.3">
      <c r="A1071" s="280" t="s">
        <v>1785</v>
      </c>
      <c r="B1071" s="280" t="s">
        <v>2963</v>
      </c>
      <c r="C1071" s="280" t="s">
        <v>1768</v>
      </c>
      <c r="D1071" s="280" t="s">
        <v>1770</v>
      </c>
      <c r="E1071" s="280" t="s">
        <v>917</v>
      </c>
      <c r="F1071" s="280" t="s">
        <v>673</v>
      </c>
      <c r="G1071" s="280" t="s">
        <v>673</v>
      </c>
      <c r="H1071" s="280" t="s">
        <v>673</v>
      </c>
      <c r="I1071" s="280" t="s">
        <v>1090</v>
      </c>
      <c r="J1071" s="280">
        <v>5.1370000000000001E-6</v>
      </c>
      <c r="K1071" s="372"/>
    </row>
    <row r="1072" spans="1:11" x14ac:dyDescent="0.3">
      <c r="A1072" s="281" t="s">
        <v>1785</v>
      </c>
      <c r="B1072" s="281" t="s">
        <v>2963</v>
      </c>
      <c r="C1072" s="281" t="s">
        <v>1768</v>
      </c>
      <c r="D1072" s="281" t="s">
        <v>1770</v>
      </c>
      <c r="E1072" s="281" t="s">
        <v>917</v>
      </c>
      <c r="F1072" s="281" t="s">
        <v>673</v>
      </c>
      <c r="G1072" s="281" t="s">
        <v>673</v>
      </c>
      <c r="H1072" s="281" t="s">
        <v>673</v>
      </c>
      <c r="I1072" s="281" t="s">
        <v>1090</v>
      </c>
      <c r="J1072" s="281">
        <v>5.575E-6</v>
      </c>
      <c r="K1072" s="372"/>
    </row>
    <row r="1073" spans="1:11" x14ac:dyDescent="0.3">
      <c r="A1073" s="280" t="s">
        <v>1785</v>
      </c>
      <c r="B1073" s="280" t="s">
        <v>2963</v>
      </c>
      <c r="C1073" s="280" t="s">
        <v>1768</v>
      </c>
      <c r="D1073" s="280" t="s">
        <v>1770</v>
      </c>
      <c r="E1073" s="280" t="s">
        <v>917</v>
      </c>
      <c r="F1073" s="280" t="s">
        <v>673</v>
      </c>
      <c r="G1073" s="280" t="s">
        <v>673</v>
      </c>
      <c r="H1073" s="280" t="s">
        <v>673</v>
      </c>
      <c r="I1073" s="280" t="s">
        <v>1090</v>
      </c>
      <c r="J1073" s="280">
        <v>5.1370000000000001E-6</v>
      </c>
      <c r="K1073" s="372"/>
    </row>
    <row r="1074" spans="1:11" x14ac:dyDescent="0.3">
      <c r="A1074" s="281" t="s">
        <v>1785</v>
      </c>
      <c r="B1074" s="281" t="s">
        <v>2963</v>
      </c>
      <c r="C1074" s="281" t="s">
        <v>1768</v>
      </c>
      <c r="D1074" s="281" t="s">
        <v>1770</v>
      </c>
      <c r="E1074" s="281" t="s">
        <v>917</v>
      </c>
      <c r="F1074" s="281" t="s">
        <v>673</v>
      </c>
      <c r="G1074" s="281" t="s">
        <v>673</v>
      </c>
      <c r="H1074" s="281" t="s">
        <v>673</v>
      </c>
      <c r="I1074" s="281" t="s">
        <v>1090</v>
      </c>
      <c r="J1074" s="281">
        <v>5.1370000000000001E-6</v>
      </c>
      <c r="K1074" s="372"/>
    </row>
    <row r="1075" spans="1:11" x14ac:dyDescent="0.3">
      <c r="A1075" s="280" t="s">
        <v>1785</v>
      </c>
      <c r="B1075" s="280" t="s">
        <v>2963</v>
      </c>
      <c r="C1075" s="280" t="s">
        <v>1768</v>
      </c>
      <c r="D1075" s="280" t="s">
        <v>1770</v>
      </c>
      <c r="E1075" s="280" t="s">
        <v>947</v>
      </c>
      <c r="F1075" s="280" t="s">
        <v>673</v>
      </c>
      <c r="G1075" s="280" t="s">
        <v>673</v>
      </c>
      <c r="H1075" s="280" t="s">
        <v>673</v>
      </c>
      <c r="I1075" s="280" t="s">
        <v>1090</v>
      </c>
      <c r="J1075" s="280">
        <v>8.3332999999999996E-5</v>
      </c>
      <c r="K1075" s="372"/>
    </row>
    <row r="1076" spans="1:11" x14ac:dyDescent="0.3">
      <c r="A1076" s="281" t="s">
        <v>1785</v>
      </c>
      <c r="B1076" s="281" t="s">
        <v>2963</v>
      </c>
      <c r="C1076" s="281" t="s">
        <v>1768</v>
      </c>
      <c r="D1076" s="281" t="s">
        <v>1770</v>
      </c>
      <c r="E1076" s="281" t="s">
        <v>947</v>
      </c>
      <c r="F1076" s="281" t="s">
        <v>673</v>
      </c>
      <c r="G1076" s="281" t="s">
        <v>673</v>
      </c>
      <c r="H1076" s="281" t="s">
        <v>673</v>
      </c>
      <c r="I1076" s="281" t="s">
        <v>1090</v>
      </c>
      <c r="J1076" s="281">
        <v>8.3332999999999996E-5</v>
      </c>
      <c r="K1076" s="372"/>
    </row>
    <row r="1077" spans="1:11" x14ac:dyDescent="0.3">
      <c r="A1077" s="280" t="s">
        <v>1785</v>
      </c>
      <c r="B1077" s="280" t="s">
        <v>2963</v>
      </c>
      <c r="C1077" s="280" t="s">
        <v>1768</v>
      </c>
      <c r="D1077" s="280" t="s">
        <v>1770</v>
      </c>
      <c r="E1077" s="280" t="s">
        <v>947</v>
      </c>
      <c r="F1077" s="280" t="s">
        <v>673</v>
      </c>
      <c r="G1077" s="280" t="s">
        <v>673</v>
      </c>
      <c r="H1077" s="280" t="s">
        <v>673</v>
      </c>
      <c r="I1077" s="280" t="s">
        <v>1090</v>
      </c>
      <c r="J1077" s="280">
        <v>8.3332999999999996E-5</v>
      </c>
      <c r="K1077" s="372"/>
    </row>
    <row r="1078" spans="1:11" x14ac:dyDescent="0.3">
      <c r="A1078" s="281" t="s">
        <v>1785</v>
      </c>
      <c r="B1078" s="281" t="s">
        <v>2963</v>
      </c>
      <c r="C1078" s="281" t="s">
        <v>1768</v>
      </c>
      <c r="D1078" s="281" t="s">
        <v>1770</v>
      </c>
      <c r="E1078" s="281" t="s">
        <v>947</v>
      </c>
      <c r="F1078" s="281" t="s">
        <v>673</v>
      </c>
      <c r="G1078" s="281" t="s">
        <v>673</v>
      </c>
      <c r="H1078" s="281" t="s">
        <v>673</v>
      </c>
      <c r="I1078" s="281" t="s">
        <v>1090</v>
      </c>
      <c r="J1078" s="281">
        <v>8.3332999999999996E-5</v>
      </c>
      <c r="K1078" s="372"/>
    </row>
    <row r="1079" spans="1:11" x14ac:dyDescent="0.3">
      <c r="A1079" s="280" t="s">
        <v>1785</v>
      </c>
      <c r="B1079" s="280" t="s">
        <v>2963</v>
      </c>
      <c r="C1079" s="280" t="s">
        <v>1768</v>
      </c>
      <c r="D1079" s="280" t="s">
        <v>1770</v>
      </c>
      <c r="E1079" s="280" t="s">
        <v>947</v>
      </c>
      <c r="F1079" s="280" t="s">
        <v>673</v>
      </c>
      <c r="G1079" s="280" t="s">
        <v>673</v>
      </c>
      <c r="H1079" s="280" t="s">
        <v>673</v>
      </c>
      <c r="I1079" s="280" t="s">
        <v>1090</v>
      </c>
      <c r="J1079" s="280">
        <v>8.3332999999999996E-5</v>
      </c>
      <c r="K1079" s="372"/>
    </row>
    <row r="1080" spans="1:11" x14ac:dyDescent="0.3">
      <c r="A1080" s="281" t="s">
        <v>1785</v>
      </c>
      <c r="B1080" s="281" t="s">
        <v>2963</v>
      </c>
      <c r="C1080" s="281" t="s">
        <v>1768</v>
      </c>
      <c r="D1080" s="281" t="s">
        <v>1770</v>
      </c>
      <c r="E1080" s="281" t="s">
        <v>947</v>
      </c>
      <c r="F1080" s="281" t="s">
        <v>673</v>
      </c>
      <c r="G1080" s="281" t="s">
        <v>673</v>
      </c>
      <c r="H1080" s="281" t="s">
        <v>673</v>
      </c>
      <c r="I1080" s="281" t="s">
        <v>1090</v>
      </c>
      <c r="J1080" s="281">
        <v>8.3332999999999996E-5</v>
      </c>
      <c r="K1080" s="372"/>
    </row>
    <row r="1081" spans="1:11" x14ac:dyDescent="0.3">
      <c r="A1081" s="280" t="s">
        <v>1785</v>
      </c>
      <c r="B1081" s="280" t="s">
        <v>2963</v>
      </c>
      <c r="C1081" s="280" t="s">
        <v>1768</v>
      </c>
      <c r="D1081" s="280" t="s">
        <v>1770</v>
      </c>
      <c r="E1081" s="280" t="s">
        <v>947</v>
      </c>
      <c r="F1081" s="280" t="s">
        <v>673</v>
      </c>
      <c r="G1081" s="280" t="s">
        <v>673</v>
      </c>
      <c r="H1081" s="280" t="s">
        <v>673</v>
      </c>
      <c r="I1081" s="280" t="s">
        <v>1090</v>
      </c>
      <c r="J1081" s="280">
        <v>8.3332999999999996E-5</v>
      </c>
      <c r="K1081" s="372"/>
    </row>
    <row r="1082" spans="1:11" x14ac:dyDescent="0.3">
      <c r="A1082" s="281" t="s">
        <v>1785</v>
      </c>
      <c r="B1082" s="281" t="s">
        <v>2963</v>
      </c>
      <c r="C1082" s="281" t="s">
        <v>1768</v>
      </c>
      <c r="D1082" s="281" t="s">
        <v>1770</v>
      </c>
      <c r="E1082" s="281" t="s">
        <v>947</v>
      </c>
      <c r="F1082" s="281" t="s">
        <v>673</v>
      </c>
      <c r="G1082" s="281" t="s">
        <v>673</v>
      </c>
      <c r="H1082" s="281" t="s">
        <v>673</v>
      </c>
      <c r="I1082" s="281" t="s">
        <v>1090</v>
      </c>
      <c r="J1082" s="281">
        <v>8.3332999999999996E-5</v>
      </c>
      <c r="K1082" s="372"/>
    </row>
    <row r="1083" spans="1:11" x14ac:dyDescent="0.3">
      <c r="A1083" s="280" t="s">
        <v>1785</v>
      </c>
      <c r="B1083" s="280" t="s">
        <v>2963</v>
      </c>
      <c r="C1083" s="280" t="s">
        <v>1768</v>
      </c>
      <c r="D1083" s="280" t="s">
        <v>1770</v>
      </c>
      <c r="E1083" s="280" t="s">
        <v>947</v>
      </c>
      <c r="F1083" s="280" t="s">
        <v>673</v>
      </c>
      <c r="G1083" s="280" t="s">
        <v>673</v>
      </c>
      <c r="H1083" s="280" t="s">
        <v>673</v>
      </c>
      <c r="I1083" s="280" t="s">
        <v>1090</v>
      </c>
      <c r="J1083" s="280">
        <v>8.3332999999999996E-5</v>
      </c>
      <c r="K1083" s="372"/>
    </row>
    <row r="1084" spans="1:11" x14ac:dyDescent="0.3">
      <c r="A1084" s="281" t="s">
        <v>1785</v>
      </c>
      <c r="B1084" s="281" t="s">
        <v>2963</v>
      </c>
      <c r="C1084" s="281" t="s">
        <v>1768</v>
      </c>
      <c r="D1084" s="281" t="s">
        <v>1770</v>
      </c>
      <c r="E1084" s="281" t="s">
        <v>947</v>
      </c>
      <c r="F1084" s="281" t="s">
        <v>673</v>
      </c>
      <c r="G1084" s="281" t="s">
        <v>673</v>
      </c>
      <c r="H1084" s="281" t="s">
        <v>673</v>
      </c>
      <c r="I1084" s="281" t="s">
        <v>1090</v>
      </c>
      <c r="J1084" s="281">
        <v>8.3332999999999996E-5</v>
      </c>
      <c r="K1084" s="372"/>
    </row>
    <row r="1085" spans="1:11" x14ac:dyDescent="0.3">
      <c r="A1085" s="280" t="s">
        <v>1785</v>
      </c>
      <c r="B1085" s="280" t="s">
        <v>2963</v>
      </c>
      <c r="C1085" s="280" t="s">
        <v>1768</v>
      </c>
      <c r="D1085" s="280" t="s">
        <v>1770</v>
      </c>
      <c r="E1085" s="280" t="s">
        <v>947</v>
      </c>
      <c r="F1085" s="280" t="s">
        <v>673</v>
      </c>
      <c r="G1085" s="280" t="s">
        <v>673</v>
      </c>
      <c r="H1085" s="280" t="s">
        <v>673</v>
      </c>
      <c r="I1085" s="280" t="s">
        <v>1090</v>
      </c>
      <c r="J1085" s="280">
        <v>8.3332999999999996E-5</v>
      </c>
      <c r="K1085" s="372"/>
    </row>
    <row r="1086" spans="1:11" x14ac:dyDescent="0.3">
      <c r="A1086" s="281" t="s">
        <v>1785</v>
      </c>
      <c r="B1086" s="281" t="s">
        <v>2963</v>
      </c>
      <c r="C1086" s="281" t="s">
        <v>1768</v>
      </c>
      <c r="D1086" s="281" t="s">
        <v>1770</v>
      </c>
      <c r="E1086" s="281" t="s">
        <v>947</v>
      </c>
      <c r="F1086" s="281" t="s">
        <v>673</v>
      </c>
      <c r="G1086" s="281" t="s">
        <v>673</v>
      </c>
      <c r="H1086" s="281" t="s">
        <v>673</v>
      </c>
      <c r="I1086" s="281" t="s">
        <v>1090</v>
      </c>
      <c r="J1086" s="281">
        <v>8.3332999999999996E-5</v>
      </c>
      <c r="K1086" s="372"/>
    </row>
    <row r="1087" spans="1:11" x14ac:dyDescent="0.3">
      <c r="A1087" s="280" t="s">
        <v>1785</v>
      </c>
      <c r="B1087" s="280" t="s">
        <v>2963</v>
      </c>
      <c r="C1087" s="280" t="s">
        <v>1768</v>
      </c>
      <c r="D1087" s="280" t="s">
        <v>1770</v>
      </c>
      <c r="E1087" s="280" t="s">
        <v>3006</v>
      </c>
      <c r="F1087" s="280" t="s">
        <v>673</v>
      </c>
      <c r="G1087" s="280" t="s">
        <v>673</v>
      </c>
      <c r="H1087" s="280" t="s">
        <v>673</v>
      </c>
      <c r="I1087" s="280" t="s">
        <v>1090</v>
      </c>
      <c r="J1087" s="280">
        <v>1.3999999999999999E-6</v>
      </c>
      <c r="K1087" s="372"/>
    </row>
    <row r="1088" spans="1:11" x14ac:dyDescent="0.3">
      <c r="A1088" s="281" t="s">
        <v>1785</v>
      </c>
      <c r="B1088" s="281" t="s">
        <v>2963</v>
      </c>
      <c r="C1088" s="281" t="s">
        <v>1768</v>
      </c>
      <c r="D1088" s="281" t="s">
        <v>1770</v>
      </c>
      <c r="E1088" s="281" t="s">
        <v>3006</v>
      </c>
      <c r="F1088" s="281" t="s">
        <v>673</v>
      </c>
      <c r="G1088" s="281" t="s">
        <v>673</v>
      </c>
      <c r="H1088" s="281" t="s">
        <v>673</v>
      </c>
      <c r="I1088" s="281" t="s">
        <v>1090</v>
      </c>
      <c r="J1088" s="281">
        <v>2.7999999999999999E-6</v>
      </c>
      <c r="K1088" s="372"/>
    </row>
    <row r="1089" spans="1:11" x14ac:dyDescent="0.3">
      <c r="A1089" s="280" t="s">
        <v>1785</v>
      </c>
      <c r="B1089" s="280" t="s">
        <v>2963</v>
      </c>
      <c r="C1089" s="280" t="s">
        <v>1768</v>
      </c>
      <c r="D1089" s="280" t="s">
        <v>1770</v>
      </c>
      <c r="E1089" s="280" t="s">
        <v>3006</v>
      </c>
      <c r="F1089" s="280" t="s">
        <v>673</v>
      </c>
      <c r="G1089" s="280" t="s">
        <v>673</v>
      </c>
      <c r="H1089" s="280" t="s">
        <v>673</v>
      </c>
      <c r="I1089" s="280" t="s">
        <v>1090</v>
      </c>
      <c r="J1089" s="280">
        <v>4.8999999999999997E-6</v>
      </c>
      <c r="K1089" s="372"/>
    </row>
    <row r="1090" spans="1:11" x14ac:dyDescent="0.3">
      <c r="A1090" s="281" t="s">
        <v>1785</v>
      </c>
      <c r="B1090" s="281" t="s">
        <v>2963</v>
      </c>
      <c r="C1090" s="281" t="s">
        <v>1768</v>
      </c>
      <c r="D1090" s="281" t="s">
        <v>1770</v>
      </c>
      <c r="E1090" s="281" t="s">
        <v>3006</v>
      </c>
      <c r="F1090" s="281" t="s">
        <v>673</v>
      </c>
      <c r="G1090" s="281" t="s">
        <v>673</v>
      </c>
      <c r="H1090" s="281" t="s">
        <v>673</v>
      </c>
      <c r="I1090" s="281" t="s">
        <v>1090</v>
      </c>
      <c r="J1090" s="281">
        <v>3.4999999999999999E-6</v>
      </c>
      <c r="K1090" s="372"/>
    </row>
    <row r="1091" spans="1:11" x14ac:dyDescent="0.3">
      <c r="A1091" s="280" t="s">
        <v>1785</v>
      </c>
      <c r="B1091" s="280" t="s">
        <v>2963</v>
      </c>
      <c r="C1091" s="280" t="s">
        <v>1768</v>
      </c>
      <c r="D1091" s="280" t="s">
        <v>1770</v>
      </c>
      <c r="E1091" s="280" t="s">
        <v>3006</v>
      </c>
      <c r="F1091" s="280" t="s">
        <v>673</v>
      </c>
      <c r="G1091" s="280" t="s">
        <v>673</v>
      </c>
      <c r="H1091" s="280" t="s">
        <v>673</v>
      </c>
      <c r="I1091" s="280" t="s">
        <v>1090</v>
      </c>
      <c r="J1091" s="280">
        <v>2.0999999999999998E-6</v>
      </c>
      <c r="K1091" s="372"/>
    </row>
    <row r="1092" spans="1:11" x14ac:dyDescent="0.3">
      <c r="A1092" s="281" t="s">
        <v>1785</v>
      </c>
      <c r="B1092" s="281" t="s">
        <v>2963</v>
      </c>
      <c r="C1092" s="281" t="s">
        <v>1768</v>
      </c>
      <c r="D1092" s="281" t="s">
        <v>1770</v>
      </c>
      <c r="E1092" s="281" t="s">
        <v>3006</v>
      </c>
      <c r="F1092" s="281" t="s">
        <v>673</v>
      </c>
      <c r="G1092" s="281" t="s">
        <v>673</v>
      </c>
      <c r="H1092" s="281" t="s">
        <v>673</v>
      </c>
      <c r="I1092" s="281" t="s">
        <v>1090</v>
      </c>
      <c r="J1092" s="281">
        <v>4.1999999999999996E-6</v>
      </c>
      <c r="K1092" s="372"/>
    </row>
    <row r="1093" spans="1:11" x14ac:dyDescent="0.3">
      <c r="A1093" s="280" t="s">
        <v>1785</v>
      </c>
      <c r="B1093" s="280" t="s">
        <v>2963</v>
      </c>
      <c r="C1093" s="280" t="s">
        <v>1768</v>
      </c>
      <c r="D1093" s="280" t="s">
        <v>1770</v>
      </c>
      <c r="E1093" s="280" t="s">
        <v>3006</v>
      </c>
      <c r="F1093" s="280" t="s">
        <v>673</v>
      </c>
      <c r="G1093" s="280" t="s">
        <v>673</v>
      </c>
      <c r="H1093" s="280" t="s">
        <v>673</v>
      </c>
      <c r="I1093" s="280" t="s">
        <v>1090</v>
      </c>
      <c r="J1093" s="280">
        <v>6.9999999999999997E-7</v>
      </c>
      <c r="K1093" s="372"/>
    </row>
    <row r="1094" spans="1:11" x14ac:dyDescent="0.3">
      <c r="A1094" s="281" t="s">
        <v>1785</v>
      </c>
      <c r="B1094" s="281" t="s">
        <v>2963</v>
      </c>
      <c r="C1094" s="281" t="s">
        <v>1768</v>
      </c>
      <c r="D1094" s="281" t="s">
        <v>1770</v>
      </c>
      <c r="E1094" s="281" t="s">
        <v>3006</v>
      </c>
      <c r="F1094" s="281" t="s">
        <v>673</v>
      </c>
      <c r="G1094" s="281" t="s">
        <v>673</v>
      </c>
      <c r="H1094" s="281" t="s">
        <v>673</v>
      </c>
      <c r="I1094" s="281" t="s">
        <v>1090</v>
      </c>
      <c r="J1094" s="281">
        <v>2.0999999999999998E-6</v>
      </c>
      <c r="K1094" s="372"/>
    </row>
    <row r="1095" spans="1:11" x14ac:dyDescent="0.3">
      <c r="A1095" s="280" t="s">
        <v>1785</v>
      </c>
      <c r="B1095" s="280" t="s">
        <v>2963</v>
      </c>
      <c r="C1095" s="280" t="s">
        <v>1768</v>
      </c>
      <c r="D1095" s="280" t="s">
        <v>1770</v>
      </c>
      <c r="E1095" s="280" t="s">
        <v>941</v>
      </c>
      <c r="F1095" s="280" t="s">
        <v>673</v>
      </c>
      <c r="G1095" s="280" t="s">
        <v>673</v>
      </c>
      <c r="H1095" s="280" t="s">
        <v>673</v>
      </c>
      <c r="I1095" s="280" t="s">
        <v>1090</v>
      </c>
      <c r="J1095" s="280">
        <v>9.9000000000000001E-6</v>
      </c>
      <c r="K1095" s="372"/>
    </row>
    <row r="1096" spans="1:11" x14ac:dyDescent="0.3">
      <c r="A1096" s="281" t="s">
        <v>1785</v>
      </c>
      <c r="B1096" s="281" t="s">
        <v>2963</v>
      </c>
      <c r="C1096" s="281" t="s">
        <v>1768</v>
      </c>
      <c r="D1096" s="281" t="s">
        <v>1770</v>
      </c>
      <c r="E1096" s="281" t="s">
        <v>941</v>
      </c>
      <c r="F1096" s="281" t="s">
        <v>673</v>
      </c>
      <c r="G1096" s="281" t="s">
        <v>673</v>
      </c>
      <c r="H1096" s="281" t="s">
        <v>673</v>
      </c>
      <c r="I1096" s="281" t="s">
        <v>1090</v>
      </c>
      <c r="J1096" s="281">
        <v>9.9000000000000001E-6</v>
      </c>
      <c r="K1096" s="372"/>
    </row>
    <row r="1097" spans="1:11" x14ac:dyDescent="0.3">
      <c r="A1097" s="280" t="s">
        <v>1785</v>
      </c>
      <c r="B1097" s="280" t="s">
        <v>2963</v>
      </c>
      <c r="C1097" s="280" t="s">
        <v>1768</v>
      </c>
      <c r="D1097" s="280" t="s">
        <v>1770</v>
      </c>
      <c r="E1097" s="280" t="s">
        <v>941</v>
      </c>
      <c r="F1097" s="280" t="s">
        <v>673</v>
      </c>
      <c r="G1097" s="280" t="s">
        <v>673</v>
      </c>
      <c r="H1097" s="280" t="s">
        <v>673</v>
      </c>
      <c r="I1097" s="280" t="s">
        <v>1090</v>
      </c>
      <c r="J1097" s="280">
        <v>9.9000000000000001E-6</v>
      </c>
      <c r="K1097" s="372"/>
    </row>
    <row r="1098" spans="1:11" x14ac:dyDescent="0.3">
      <c r="A1098" s="281" t="s">
        <v>1785</v>
      </c>
      <c r="B1098" s="281" t="s">
        <v>2963</v>
      </c>
      <c r="C1098" s="281" t="s">
        <v>1768</v>
      </c>
      <c r="D1098" s="281" t="s">
        <v>1770</v>
      </c>
      <c r="E1098" s="281" t="s">
        <v>941</v>
      </c>
      <c r="F1098" s="281" t="s">
        <v>673</v>
      </c>
      <c r="G1098" s="281" t="s">
        <v>673</v>
      </c>
      <c r="H1098" s="281" t="s">
        <v>673</v>
      </c>
      <c r="I1098" s="281" t="s">
        <v>1090</v>
      </c>
      <c r="J1098" s="281">
        <v>9.9000000000000001E-6</v>
      </c>
      <c r="K1098" s="372"/>
    </row>
    <row r="1099" spans="1:11" x14ac:dyDescent="0.3">
      <c r="A1099" s="280" t="s">
        <v>1785</v>
      </c>
      <c r="B1099" s="280" t="s">
        <v>2963</v>
      </c>
      <c r="C1099" s="280" t="s">
        <v>1768</v>
      </c>
      <c r="D1099" s="280" t="s">
        <v>1770</v>
      </c>
      <c r="E1099" s="280" t="s">
        <v>941</v>
      </c>
      <c r="F1099" s="280" t="s">
        <v>673</v>
      </c>
      <c r="G1099" s="280" t="s">
        <v>673</v>
      </c>
      <c r="H1099" s="280" t="s">
        <v>673</v>
      </c>
      <c r="I1099" s="280" t="s">
        <v>1090</v>
      </c>
      <c r="J1099" s="280">
        <v>9.9000000000000001E-6</v>
      </c>
      <c r="K1099" s="372"/>
    </row>
    <row r="1100" spans="1:11" x14ac:dyDescent="0.3">
      <c r="A1100" s="281" t="s">
        <v>1785</v>
      </c>
      <c r="B1100" s="281" t="s">
        <v>2963</v>
      </c>
      <c r="C1100" s="281" t="s">
        <v>1768</v>
      </c>
      <c r="D1100" s="281" t="s">
        <v>1770</v>
      </c>
      <c r="E1100" s="281" t="s">
        <v>941</v>
      </c>
      <c r="F1100" s="281" t="s">
        <v>673</v>
      </c>
      <c r="G1100" s="281" t="s">
        <v>673</v>
      </c>
      <c r="H1100" s="281" t="s">
        <v>673</v>
      </c>
      <c r="I1100" s="281" t="s">
        <v>1090</v>
      </c>
      <c r="J1100" s="281">
        <v>9.9000000000000001E-6</v>
      </c>
      <c r="K1100" s="372"/>
    </row>
    <row r="1101" spans="1:11" x14ac:dyDescent="0.3">
      <c r="A1101" s="280" t="s">
        <v>1785</v>
      </c>
      <c r="B1101" s="280" t="s">
        <v>2963</v>
      </c>
      <c r="C1101" s="280" t="s">
        <v>1768</v>
      </c>
      <c r="D1101" s="280" t="s">
        <v>1770</v>
      </c>
      <c r="E1101" s="280" t="s">
        <v>941</v>
      </c>
      <c r="F1101" s="280" t="s">
        <v>673</v>
      </c>
      <c r="G1101" s="280" t="s">
        <v>673</v>
      </c>
      <c r="H1101" s="280" t="s">
        <v>673</v>
      </c>
      <c r="I1101" s="280" t="s">
        <v>1090</v>
      </c>
      <c r="J1101" s="280">
        <v>9.9000000000000001E-6</v>
      </c>
      <c r="K1101" s="372"/>
    </row>
    <row r="1102" spans="1:11" x14ac:dyDescent="0.3">
      <c r="A1102" s="281" t="s">
        <v>1785</v>
      </c>
      <c r="B1102" s="281" t="s">
        <v>2963</v>
      </c>
      <c r="C1102" s="281" t="s">
        <v>1768</v>
      </c>
      <c r="D1102" s="281" t="s">
        <v>1770</v>
      </c>
      <c r="E1102" s="281" t="s">
        <v>941</v>
      </c>
      <c r="F1102" s="281" t="s">
        <v>673</v>
      </c>
      <c r="G1102" s="281" t="s">
        <v>673</v>
      </c>
      <c r="H1102" s="281" t="s">
        <v>673</v>
      </c>
      <c r="I1102" s="281" t="s">
        <v>1090</v>
      </c>
      <c r="J1102" s="281">
        <v>9.9000000000000001E-6</v>
      </c>
      <c r="K1102" s="372"/>
    </row>
    <row r="1103" spans="1:11" x14ac:dyDescent="0.3">
      <c r="A1103" s="280" t="s">
        <v>1785</v>
      </c>
      <c r="B1103" s="280" t="s">
        <v>2963</v>
      </c>
      <c r="C1103" s="280" t="s">
        <v>1768</v>
      </c>
      <c r="D1103" s="280" t="s">
        <v>1770</v>
      </c>
      <c r="E1103" s="280" t="s">
        <v>941</v>
      </c>
      <c r="F1103" s="280" t="s">
        <v>673</v>
      </c>
      <c r="G1103" s="280" t="s">
        <v>673</v>
      </c>
      <c r="H1103" s="280" t="s">
        <v>673</v>
      </c>
      <c r="I1103" s="280" t="s">
        <v>1090</v>
      </c>
      <c r="J1103" s="280">
        <v>9.9000000000000001E-6</v>
      </c>
      <c r="K1103" s="372"/>
    </row>
    <row r="1104" spans="1:11" x14ac:dyDescent="0.3">
      <c r="A1104" s="281" t="s">
        <v>1785</v>
      </c>
      <c r="B1104" s="281" t="s">
        <v>2963</v>
      </c>
      <c r="C1104" s="281" t="s">
        <v>1768</v>
      </c>
      <c r="D1104" s="281" t="s">
        <v>1770</v>
      </c>
      <c r="E1104" s="281" t="s">
        <v>941</v>
      </c>
      <c r="F1104" s="281" t="s">
        <v>673</v>
      </c>
      <c r="G1104" s="281" t="s">
        <v>673</v>
      </c>
      <c r="H1104" s="281" t="s">
        <v>673</v>
      </c>
      <c r="I1104" s="281" t="s">
        <v>1090</v>
      </c>
      <c r="J1104" s="281">
        <v>9.9000000000000001E-6</v>
      </c>
      <c r="K1104" s="372"/>
    </row>
    <row r="1105" spans="1:11" x14ac:dyDescent="0.3">
      <c r="A1105" s="280" t="s">
        <v>1785</v>
      </c>
      <c r="B1105" s="280" t="s">
        <v>2963</v>
      </c>
      <c r="C1105" s="280" t="s">
        <v>1768</v>
      </c>
      <c r="D1105" s="280" t="s">
        <v>1770</v>
      </c>
      <c r="E1105" s="280" t="s">
        <v>941</v>
      </c>
      <c r="F1105" s="280" t="s">
        <v>673</v>
      </c>
      <c r="G1105" s="280" t="s">
        <v>673</v>
      </c>
      <c r="H1105" s="280" t="s">
        <v>673</v>
      </c>
      <c r="I1105" s="280" t="s">
        <v>1090</v>
      </c>
      <c r="J1105" s="280">
        <v>9.9000000000000001E-6</v>
      </c>
      <c r="K1105" s="372"/>
    </row>
    <row r="1106" spans="1:11" x14ac:dyDescent="0.3">
      <c r="A1106" s="281" t="s">
        <v>1785</v>
      </c>
      <c r="B1106" s="281" t="s">
        <v>2963</v>
      </c>
      <c r="C1106" s="281" t="s">
        <v>1768</v>
      </c>
      <c r="D1106" s="281" t="s">
        <v>1770</v>
      </c>
      <c r="E1106" s="281" t="s">
        <v>941</v>
      </c>
      <c r="F1106" s="281" t="s">
        <v>673</v>
      </c>
      <c r="G1106" s="281" t="s">
        <v>673</v>
      </c>
      <c r="H1106" s="281" t="s">
        <v>673</v>
      </c>
      <c r="I1106" s="281" t="s">
        <v>1090</v>
      </c>
      <c r="J1106" s="281">
        <v>9.9000000000000001E-6</v>
      </c>
      <c r="K1106" s="372"/>
    </row>
    <row r="1107" spans="1:11" x14ac:dyDescent="0.3">
      <c r="A1107" s="280" t="s">
        <v>1785</v>
      </c>
      <c r="B1107" s="280" t="s">
        <v>1797</v>
      </c>
      <c r="C1107" s="280" t="s">
        <v>1768</v>
      </c>
      <c r="D1107" s="280" t="s">
        <v>1770</v>
      </c>
      <c r="E1107" s="280" t="s">
        <v>928</v>
      </c>
      <c r="F1107" s="280" t="s">
        <v>673</v>
      </c>
      <c r="G1107" s="280" t="s">
        <v>673</v>
      </c>
      <c r="H1107" s="280" t="s">
        <v>673</v>
      </c>
      <c r="I1107" s="280" t="s">
        <v>1090</v>
      </c>
      <c r="J1107" s="280">
        <v>3.5775999999999998E-5</v>
      </c>
      <c r="K1107" s="372"/>
    </row>
    <row r="1108" spans="1:11" x14ac:dyDescent="0.3">
      <c r="A1108" s="281" t="s">
        <v>1785</v>
      </c>
      <c r="B1108" s="281" t="s">
        <v>1797</v>
      </c>
      <c r="C1108" s="281" t="s">
        <v>1768</v>
      </c>
      <c r="D1108" s="281" t="s">
        <v>1770</v>
      </c>
      <c r="E1108" s="281" t="s">
        <v>928</v>
      </c>
      <c r="F1108" s="281" t="s">
        <v>673</v>
      </c>
      <c r="G1108" s="281" t="s">
        <v>673</v>
      </c>
      <c r="H1108" s="281" t="s">
        <v>673</v>
      </c>
      <c r="I1108" s="281" t="s">
        <v>1090</v>
      </c>
      <c r="J1108" s="281">
        <v>3.5E-4</v>
      </c>
      <c r="K1108" s="372"/>
    </row>
    <row r="1109" spans="1:11" x14ac:dyDescent="0.3">
      <c r="A1109" s="280" t="s">
        <v>1785</v>
      </c>
      <c r="B1109" s="280" t="s">
        <v>1798</v>
      </c>
      <c r="C1109" s="280" t="s">
        <v>1768</v>
      </c>
      <c r="D1109" s="280" t="s">
        <v>1770</v>
      </c>
      <c r="E1109" s="280" t="s">
        <v>917</v>
      </c>
      <c r="F1109" s="280" t="s">
        <v>673</v>
      </c>
      <c r="G1109" s="280" t="s">
        <v>673</v>
      </c>
      <c r="H1109" s="280" t="s">
        <v>673</v>
      </c>
      <c r="I1109" s="280" t="s">
        <v>1090</v>
      </c>
      <c r="J1109" s="280">
        <v>3.145E-6</v>
      </c>
      <c r="K1109" s="372"/>
    </row>
    <row r="1110" spans="1:11" x14ac:dyDescent="0.3">
      <c r="A1110" s="281" t="s">
        <v>1785</v>
      </c>
      <c r="B1110" s="281" t="s">
        <v>1798</v>
      </c>
      <c r="C1110" s="281" t="s">
        <v>1768</v>
      </c>
      <c r="D1110" s="281" t="s">
        <v>1770</v>
      </c>
      <c r="E1110" s="281" t="s">
        <v>917</v>
      </c>
      <c r="F1110" s="281" t="s">
        <v>673</v>
      </c>
      <c r="G1110" s="281" t="s">
        <v>673</v>
      </c>
      <c r="H1110" s="281" t="s">
        <v>673</v>
      </c>
      <c r="I1110" s="281" t="s">
        <v>1090</v>
      </c>
      <c r="J1110" s="281">
        <v>7.7740000000000004E-6</v>
      </c>
      <c r="K1110" s="372"/>
    </row>
    <row r="1111" spans="1:11" x14ac:dyDescent="0.3">
      <c r="A1111" s="280" t="s">
        <v>1785</v>
      </c>
      <c r="B1111" s="280" t="s">
        <v>1798</v>
      </c>
      <c r="C1111" s="280" t="s">
        <v>1768</v>
      </c>
      <c r="D1111" s="280" t="s">
        <v>1770</v>
      </c>
      <c r="E1111" s="280" t="s">
        <v>917</v>
      </c>
      <c r="F1111" s="280" t="s">
        <v>673</v>
      </c>
      <c r="G1111" s="280" t="s">
        <v>673</v>
      </c>
      <c r="H1111" s="280" t="s">
        <v>673</v>
      </c>
      <c r="I1111" s="280" t="s">
        <v>1090</v>
      </c>
      <c r="J1111" s="280">
        <v>1.5167000000000001E-5</v>
      </c>
      <c r="K1111" s="372"/>
    </row>
    <row r="1112" spans="1:11" x14ac:dyDescent="0.3">
      <c r="A1112" s="281" t="s">
        <v>1785</v>
      </c>
      <c r="B1112" s="281" t="s">
        <v>1798</v>
      </c>
      <c r="C1112" s="281" t="s">
        <v>1768</v>
      </c>
      <c r="D1112" s="281" t="s">
        <v>1770</v>
      </c>
      <c r="E1112" s="281" t="s">
        <v>917</v>
      </c>
      <c r="F1112" s="281" t="s">
        <v>673</v>
      </c>
      <c r="G1112" s="281" t="s">
        <v>673</v>
      </c>
      <c r="H1112" s="281" t="s">
        <v>673</v>
      </c>
      <c r="I1112" s="281" t="s">
        <v>1090</v>
      </c>
      <c r="J1112" s="281">
        <v>1.4644000000000001E-5</v>
      </c>
      <c r="K1112" s="372"/>
    </row>
    <row r="1113" spans="1:11" x14ac:dyDescent="0.3">
      <c r="A1113" s="280" t="s">
        <v>1785</v>
      </c>
      <c r="B1113" s="280" t="s">
        <v>1798</v>
      </c>
      <c r="C1113" s="280" t="s">
        <v>1768</v>
      </c>
      <c r="D1113" s="280" t="s">
        <v>1770</v>
      </c>
      <c r="E1113" s="280" t="s">
        <v>917</v>
      </c>
      <c r="F1113" s="280" t="s">
        <v>673</v>
      </c>
      <c r="G1113" s="280" t="s">
        <v>673</v>
      </c>
      <c r="H1113" s="280" t="s">
        <v>673</v>
      </c>
      <c r="I1113" s="280" t="s">
        <v>1090</v>
      </c>
      <c r="J1113" s="280">
        <v>1.1147E-5</v>
      </c>
      <c r="K1113" s="372"/>
    </row>
    <row r="1114" spans="1:11" x14ac:dyDescent="0.3">
      <c r="A1114" s="281" t="s">
        <v>1785</v>
      </c>
      <c r="B1114" s="281" t="s">
        <v>1798</v>
      </c>
      <c r="C1114" s="281" t="s">
        <v>1768</v>
      </c>
      <c r="D1114" s="281" t="s">
        <v>1770</v>
      </c>
      <c r="E1114" s="281" t="s">
        <v>917</v>
      </c>
      <c r="F1114" s="281" t="s">
        <v>673</v>
      </c>
      <c r="G1114" s="281" t="s">
        <v>673</v>
      </c>
      <c r="H1114" s="281" t="s">
        <v>673</v>
      </c>
      <c r="I1114" s="281" t="s">
        <v>1090</v>
      </c>
      <c r="J1114" s="281">
        <v>2.1075999999999999E-5</v>
      </c>
      <c r="K1114" s="372"/>
    </row>
    <row r="1115" spans="1:11" x14ac:dyDescent="0.3">
      <c r="A1115" s="280" t="s">
        <v>1785</v>
      </c>
      <c r="B1115" s="280" t="s">
        <v>1798</v>
      </c>
      <c r="C1115" s="280" t="s">
        <v>1768</v>
      </c>
      <c r="D1115" s="280" t="s">
        <v>1770</v>
      </c>
      <c r="E1115" s="280" t="s">
        <v>917</v>
      </c>
      <c r="F1115" s="280" t="s">
        <v>673</v>
      </c>
      <c r="G1115" s="280" t="s">
        <v>673</v>
      </c>
      <c r="H1115" s="280" t="s">
        <v>673</v>
      </c>
      <c r="I1115" s="280" t="s">
        <v>1090</v>
      </c>
      <c r="J1115" s="280">
        <v>1.852E-6</v>
      </c>
      <c r="K1115" s="372"/>
    </row>
    <row r="1116" spans="1:11" x14ac:dyDescent="0.3">
      <c r="A1116" s="281" t="s">
        <v>1785</v>
      </c>
      <c r="B1116" s="281" t="s">
        <v>1798</v>
      </c>
      <c r="C1116" s="281" t="s">
        <v>1768</v>
      </c>
      <c r="D1116" s="281" t="s">
        <v>1770</v>
      </c>
      <c r="E1116" s="281" t="s">
        <v>917</v>
      </c>
      <c r="F1116" s="281" t="s">
        <v>673</v>
      </c>
      <c r="G1116" s="281" t="s">
        <v>673</v>
      </c>
      <c r="H1116" s="281" t="s">
        <v>673</v>
      </c>
      <c r="I1116" s="281" t="s">
        <v>1090</v>
      </c>
      <c r="J1116" s="281">
        <v>3.145E-6</v>
      </c>
      <c r="K1116" s="372"/>
    </row>
    <row r="1117" spans="1:11" x14ac:dyDescent="0.3">
      <c r="A1117" s="280" t="s">
        <v>1785</v>
      </c>
      <c r="B1117" s="280" t="s">
        <v>1798</v>
      </c>
      <c r="C1117" s="280" t="s">
        <v>1768</v>
      </c>
      <c r="D1117" s="280" t="s">
        <v>1770</v>
      </c>
      <c r="E1117" s="280" t="s">
        <v>917</v>
      </c>
      <c r="F1117" s="280" t="s">
        <v>673</v>
      </c>
      <c r="G1117" s="280" t="s">
        <v>673</v>
      </c>
      <c r="H1117" s="280" t="s">
        <v>673</v>
      </c>
      <c r="I1117" s="280" t="s">
        <v>1090</v>
      </c>
      <c r="J1117" s="280">
        <v>8.1240000000000005E-6</v>
      </c>
      <c r="K1117" s="372"/>
    </row>
    <row r="1118" spans="1:11" x14ac:dyDescent="0.3">
      <c r="A1118" s="281" t="s">
        <v>1785</v>
      </c>
      <c r="B1118" s="281" t="s">
        <v>1798</v>
      </c>
      <c r="C1118" s="281" t="s">
        <v>1768</v>
      </c>
      <c r="D1118" s="281" t="s">
        <v>1770</v>
      </c>
      <c r="E1118" s="281" t="s">
        <v>928</v>
      </c>
      <c r="F1118" s="281" t="s">
        <v>673</v>
      </c>
      <c r="G1118" s="281" t="s">
        <v>673</v>
      </c>
      <c r="H1118" s="281" t="s">
        <v>673</v>
      </c>
      <c r="I1118" s="281" t="s">
        <v>1090</v>
      </c>
      <c r="J1118" s="281">
        <v>3.7499999999999997E-5</v>
      </c>
      <c r="K1118" s="372"/>
    </row>
    <row r="1119" spans="1:11" x14ac:dyDescent="0.3">
      <c r="A1119" s="280" t="s">
        <v>1785</v>
      </c>
      <c r="B1119" s="280" t="s">
        <v>1799</v>
      </c>
      <c r="C1119" s="280" t="s">
        <v>1768</v>
      </c>
      <c r="D1119" s="280" t="s">
        <v>1770</v>
      </c>
      <c r="E1119" s="280" t="s">
        <v>917</v>
      </c>
      <c r="F1119" s="280" t="s">
        <v>673</v>
      </c>
      <c r="G1119" s="280" t="s">
        <v>673</v>
      </c>
      <c r="H1119" s="280" t="s">
        <v>673</v>
      </c>
      <c r="I1119" s="280" t="s">
        <v>1090</v>
      </c>
      <c r="J1119" s="280">
        <v>8.9630000000000004E-6</v>
      </c>
      <c r="K1119" s="372"/>
    </row>
    <row r="1120" spans="1:11" x14ac:dyDescent="0.3">
      <c r="A1120" s="281" t="s">
        <v>1785</v>
      </c>
      <c r="B1120" s="281" t="s">
        <v>1799</v>
      </c>
      <c r="C1120" s="281" t="s">
        <v>1768</v>
      </c>
      <c r="D1120" s="281" t="s">
        <v>1770</v>
      </c>
      <c r="E1120" s="281" t="s">
        <v>917</v>
      </c>
      <c r="F1120" s="281" t="s">
        <v>673</v>
      </c>
      <c r="G1120" s="281" t="s">
        <v>673</v>
      </c>
      <c r="H1120" s="281" t="s">
        <v>673</v>
      </c>
      <c r="I1120" s="281" t="s">
        <v>1090</v>
      </c>
      <c r="J1120" s="281">
        <v>5.9104999999999997E-5</v>
      </c>
      <c r="K1120" s="372"/>
    </row>
    <row r="1121" spans="1:11" x14ac:dyDescent="0.3">
      <c r="A1121" s="280" t="s">
        <v>1785</v>
      </c>
      <c r="B1121" s="280" t="s">
        <v>1799</v>
      </c>
      <c r="C1121" s="280" t="s">
        <v>1768</v>
      </c>
      <c r="D1121" s="280" t="s">
        <v>1770</v>
      </c>
      <c r="E1121" s="280" t="s">
        <v>917</v>
      </c>
      <c r="F1121" s="280" t="s">
        <v>673</v>
      </c>
      <c r="G1121" s="280" t="s">
        <v>673</v>
      </c>
      <c r="H1121" s="280" t="s">
        <v>673</v>
      </c>
      <c r="I1121" s="280" t="s">
        <v>1090</v>
      </c>
      <c r="J1121" s="280">
        <v>2.3805999999999999E-5</v>
      </c>
      <c r="K1121" s="372"/>
    </row>
    <row r="1122" spans="1:11" x14ac:dyDescent="0.3">
      <c r="A1122" s="281" t="s">
        <v>1785</v>
      </c>
      <c r="B1122" s="281" t="s">
        <v>1799</v>
      </c>
      <c r="C1122" s="281" t="s">
        <v>1768</v>
      </c>
      <c r="D1122" s="281" t="s">
        <v>1770</v>
      </c>
      <c r="E1122" s="281" t="s">
        <v>917</v>
      </c>
      <c r="F1122" s="281" t="s">
        <v>673</v>
      </c>
      <c r="G1122" s="281" t="s">
        <v>673</v>
      </c>
      <c r="H1122" s="281" t="s">
        <v>673</v>
      </c>
      <c r="I1122" s="281" t="s">
        <v>1090</v>
      </c>
      <c r="J1122" s="281">
        <v>1.02771E-4</v>
      </c>
      <c r="K1122" s="372"/>
    </row>
    <row r="1123" spans="1:11" x14ac:dyDescent="0.3">
      <c r="A1123" s="280" t="s">
        <v>1785</v>
      </c>
      <c r="B1123" s="280" t="s">
        <v>1799</v>
      </c>
      <c r="C1123" s="280" t="s">
        <v>1768</v>
      </c>
      <c r="D1123" s="280" t="s">
        <v>1770</v>
      </c>
      <c r="E1123" s="280" t="s">
        <v>917</v>
      </c>
      <c r="F1123" s="280" t="s">
        <v>673</v>
      </c>
      <c r="G1123" s="280" t="s">
        <v>673</v>
      </c>
      <c r="H1123" s="280" t="s">
        <v>673</v>
      </c>
      <c r="I1123" s="280" t="s">
        <v>1090</v>
      </c>
      <c r="J1123" s="280">
        <v>8.9360000000000005E-6</v>
      </c>
      <c r="K1123" s="372"/>
    </row>
    <row r="1124" spans="1:11" x14ac:dyDescent="0.3">
      <c r="A1124" s="281" t="s">
        <v>1785</v>
      </c>
      <c r="B1124" s="281" t="s">
        <v>1799</v>
      </c>
      <c r="C1124" s="281" t="s">
        <v>1768</v>
      </c>
      <c r="D1124" s="281" t="s">
        <v>1770</v>
      </c>
      <c r="E1124" s="281" t="s">
        <v>917</v>
      </c>
      <c r="F1124" s="281" t="s">
        <v>673</v>
      </c>
      <c r="G1124" s="281" t="s">
        <v>673</v>
      </c>
      <c r="H1124" s="281" t="s">
        <v>673</v>
      </c>
      <c r="I1124" s="281" t="s">
        <v>1090</v>
      </c>
      <c r="J1124" s="281">
        <v>1.1196099999999999E-4</v>
      </c>
      <c r="K1124" s="372"/>
    </row>
    <row r="1125" spans="1:11" x14ac:dyDescent="0.3">
      <c r="A1125" s="280" t="s">
        <v>1785</v>
      </c>
      <c r="B1125" s="280" t="s">
        <v>1799</v>
      </c>
      <c r="C1125" s="280" t="s">
        <v>1768</v>
      </c>
      <c r="D1125" s="280" t="s">
        <v>1770</v>
      </c>
      <c r="E1125" s="280" t="s">
        <v>917</v>
      </c>
      <c r="F1125" s="280" t="s">
        <v>673</v>
      </c>
      <c r="G1125" s="280" t="s">
        <v>673</v>
      </c>
      <c r="H1125" s="280" t="s">
        <v>673</v>
      </c>
      <c r="I1125" s="280" t="s">
        <v>1090</v>
      </c>
      <c r="J1125" s="280">
        <v>1.57901E-4</v>
      </c>
      <c r="K1125" s="372"/>
    </row>
    <row r="1126" spans="1:11" x14ac:dyDescent="0.3">
      <c r="A1126" s="281" t="s">
        <v>1785</v>
      </c>
      <c r="B1126" s="281" t="s">
        <v>1799</v>
      </c>
      <c r="C1126" s="281" t="s">
        <v>1768</v>
      </c>
      <c r="D1126" s="281" t="s">
        <v>1770</v>
      </c>
      <c r="E1126" s="281" t="s">
        <v>917</v>
      </c>
      <c r="F1126" s="281" t="s">
        <v>673</v>
      </c>
      <c r="G1126" s="281" t="s">
        <v>673</v>
      </c>
      <c r="H1126" s="281" t="s">
        <v>673</v>
      </c>
      <c r="I1126" s="281" t="s">
        <v>1090</v>
      </c>
      <c r="J1126" s="281">
        <v>1.02852E-4</v>
      </c>
      <c r="K1126" s="372"/>
    </row>
    <row r="1127" spans="1:11" x14ac:dyDescent="0.3">
      <c r="A1127" s="280" t="s">
        <v>1785</v>
      </c>
      <c r="B1127" s="280" t="s">
        <v>1799</v>
      </c>
      <c r="C1127" s="280" t="s">
        <v>1768</v>
      </c>
      <c r="D1127" s="280" t="s">
        <v>1770</v>
      </c>
      <c r="E1127" s="280" t="s">
        <v>917</v>
      </c>
      <c r="F1127" s="280" t="s">
        <v>673</v>
      </c>
      <c r="G1127" s="280" t="s">
        <v>673</v>
      </c>
      <c r="H1127" s="280" t="s">
        <v>673</v>
      </c>
      <c r="I1127" s="280" t="s">
        <v>1090</v>
      </c>
      <c r="J1127" s="280">
        <v>1.47937E-4</v>
      </c>
      <c r="K1127" s="372"/>
    </row>
    <row r="1128" spans="1:11" x14ac:dyDescent="0.3">
      <c r="A1128" s="281" t="s">
        <v>1785</v>
      </c>
      <c r="B1128" s="281" t="s">
        <v>1799</v>
      </c>
      <c r="C1128" s="281" t="s">
        <v>1768</v>
      </c>
      <c r="D1128" s="281" t="s">
        <v>1770</v>
      </c>
      <c r="E1128" s="281" t="s">
        <v>917</v>
      </c>
      <c r="F1128" s="281" t="s">
        <v>673</v>
      </c>
      <c r="G1128" s="281" t="s">
        <v>673</v>
      </c>
      <c r="H1128" s="281" t="s">
        <v>673</v>
      </c>
      <c r="I1128" s="281" t="s">
        <v>1090</v>
      </c>
      <c r="J1128" s="281">
        <v>7.9540000000000004E-6</v>
      </c>
      <c r="K1128" s="372"/>
    </row>
    <row r="1129" spans="1:11" x14ac:dyDescent="0.3">
      <c r="A1129" s="280" t="s">
        <v>1785</v>
      </c>
      <c r="B1129" s="280" t="s">
        <v>1799</v>
      </c>
      <c r="C1129" s="280" t="s">
        <v>1768</v>
      </c>
      <c r="D1129" s="280" t="s">
        <v>1770</v>
      </c>
      <c r="E1129" s="280" t="s">
        <v>917</v>
      </c>
      <c r="F1129" s="280" t="s">
        <v>673</v>
      </c>
      <c r="G1129" s="280" t="s">
        <v>673</v>
      </c>
      <c r="H1129" s="280" t="s">
        <v>673</v>
      </c>
      <c r="I1129" s="280" t="s">
        <v>1090</v>
      </c>
      <c r="J1129" s="280">
        <v>1.87887E-4</v>
      </c>
      <c r="K1129" s="372"/>
    </row>
    <row r="1130" spans="1:11" x14ac:dyDescent="0.3">
      <c r="A1130" s="281" t="s">
        <v>1785</v>
      </c>
      <c r="B1130" s="281" t="s">
        <v>1799</v>
      </c>
      <c r="C1130" s="281" t="s">
        <v>1768</v>
      </c>
      <c r="D1130" s="281" t="s">
        <v>1770</v>
      </c>
      <c r="E1130" s="281" t="s">
        <v>917</v>
      </c>
      <c r="F1130" s="281" t="s">
        <v>673</v>
      </c>
      <c r="G1130" s="281" t="s">
        <v>673</v>
      </c>
      <c r="H1130" s="281" t="s">
        <v>673</v>
      </c>
      <c r="I1130" s="281" t="s">
        <v>1090</v>
      </c>
      <c r="J1130" s="281">
        <v>1.4187600000000001E-4</v>
      </c>
      <c r="K1130" s="372"/>
    </row>
    <row r="1131" spans="1:11" x14ac:dyDescent="0.3">
      <c r="A1131" s="280" t="s">
        <v>1785</v>
      </c>
      <c r="B1131" s="280" t="s">
        <v>1799</v>
      </c>
      <c r="C1131" s="280" t="s">
        <v>1768</v>
      </c>
      <c r="D1131" s="280" t="s">
        <v>1770</v>
      </c>
      <c r="E1131" s="280" t="s">
        <v>2946</v>
      </c>
      <c r="F1131" s="280" t="s">
        <v>673</v>
      </c>
      <c r="G1131" s="280" t="s">
        <v>673</v>
      </c>
      <c r="H1131" s="280" t="s">
        <v>673</v>
      </c>
      <c r="I1131" s="280" t="s">
        <v>1090</v>
      </c>
      <c r="J1131" s="280">
        <v>2.5000000000000001E-4</v>
      </c>
      <c r="K1131" s="372"/>
    </row>
    <row r="1132" spans="1:11" x14ac:dyDescent="0.3">
      <c r="A1132" s="281" t="s">
        <v>1785</v>
      </c>
      <c r="B1132" s="281" t="s">
        <v>1799</v>
      </c>
      <c r="C1132" s="281" t="s">
        <v>1768</v>
      </c>
      <c r="D1132" s="281" t="s">
        <v>1770</v>
      </c>
      <c r="E1132" s="281" t="s">
        <v>2949</v>
      </c>
      <c r="F1132" s="281" t="s">
        <v>673</v>
      </c>
      <c r="G1132" s="281" t="s">
        <v>673</v>
      </c>
      <c r="H1132" s="281" t="s">
        <v>673</v>
      </c>
      <c r="I1132" s="281" t="s">
        <v>1090</v>
      </c>
      <c r="J1132" s="281">
        <v>4.4499999999999997E-4</v>
      </c>
      <c r="K1132" s="372"/>
    </row>
    <row r="1133" spans="1:11" x14ac:dyDescent="0.3">
      <c r="A1133" s="280" t="s">
        <v>1785</v>
      </c>
      <c r="B1133" s="280" t="s">
        <v>1799</v>
      </c>
      <c r="C1133" s="280" t="s">
        <v>1768</v>
      </c>
      <c r="D1133" s="280" t="s">
        <v>1770</v>
      </c>
      <c r="E1133" s="280" t="s">
        <v>2949</v>
      </c>
      <c r="F1133" s="280" t="s">
        <v>673</v>
      </c>
      <c r="G1133" s="280" t="s">
        <v>673</v>
      </c>
      <c r="H1133" s="280" t="s">
        <v>673</v>
      </c>
      <c r="I1133" s="280" t="s">
        <v>1090</v>
      </c>
      <c r="J1133" s="280">
        <v>4.4549999999999999E-4</v>
      </c>
      <c r="K1133" s="372"/>
    </row>
    <row r="1134" spans="1:11" x14ac:dyDescent="0.3">
      <c r="A1134" s="281" t="s">
        <v>1785</v>
      </c>
      <c r="B1134" s="281" t="s">
        <v>1799</v>
      </c>
      <c r="C1134" s="281" t="s">
        <v>1768</v>
      </c>
      <c r="D1134" s="281" t="s">
        <v>1770</v>
      </c>
      <c r="E1134" s="281" t="s">
        <v>2950</v>
      </c>
      <c r="F1134" s="281" t="s">
        <v>673</v>
      </c>
      <c r="G1134" s="281" t="s">
        <v>673</v>
      </c>
      <c r="H1134" s="281" t="s">
        <v>673</v>
      </c>
      <c r="I1134" s="281" t="s">
        <v>1090</v>
      </c>
      <c r="J1134" s="281">
        <v>1.421985E-3</v>
      </c>
      <c r="K1134" s="372"/>
    </row>
    <row r="1135" spans="1:11" x14ac:dyDescent="0.3">
      <c r="A1135" s="280" t="s">
        <v>1785</v>
      </c>
      <c r="B1135" s="280" t="s">
        <v>1799</v>
      </c>
      <c r="C1135" s="280" t="s">
        <v>1768</v>
      </c>
      <c r="D1135" s="280" t="s">
        <v>1770</v>
      </c>
      <c r="E1135" s="280" t="s">
        <v>2950</v>
      </c>
      <c r="F1135" s="280" t="s">
        <v>673</v>
      </c>
      <c r="G1135" s="280" t="s">
        <v>673</v>
      </c>
      <c r="H1135" s="280" t="s">
        <v>673</v>
      </c>
      <c r="I1135" s="280" t="s">
        <v>1090</v>
      </c>
      <c r="J1135" s="280">
        <v>6.2021199999999998E-4</v>
      </c>
      <c r="K1135" s="372"/>
    </row>
    <row r="1136" spans="1:11" x14ac:dyDescent="0.3">
      <c r="A1136" s="281" t="s">
        <v>1785</v>
      </c>
      <c r="B1136" s="281" t="s">
        <v>1799</v>
      </c>
      <c r="C1136" s="281" t="s">
        <v>1768</v>
      </c>
      <c r="D1136" s="281" t="s">
        <v>1770</v>
      </c>
      <c r="E1136" s="281" t="s">
        <v>928</v>
      </c>
      <c r="F1136" s="281" t="s">
        <v>673</v>
      </c>
      <c r="G1136" s="281" t="s">
        <v>673</v>
      </c>
      <c r="H1136" s="281" t="s">
        <v>673</v>
      </c>
      <c r="I1136" s="281" t="s">
        <v>1090</v>
      </c>
      <c r="J1136" s="281">
        <v>3.1860880000000001E-3</v>
      </c>
      <c r="K1136" s="372"/>
    </row>
    <row r="1137" spans="1:11" x14ac:dyDescent="0.3">
      <c r="A1137" s="280" t="s">
        <v>1785</v>
      </c>
      <c r="B1137" s="280" t="s">
        <v>1799</v>
      </c>
      <c r="C1137" s="280" t="s">
        <v>1768</v>
      </c>
      <c r="D1137" s="280" t="s">
        <v>1770</v>
      </c>
      <c r="E1137" s="280" t="s">
        <v>928</v>
      </c>
      <c r="F1137" s="280" t="s">
        <v>673</v>
      </c>
      <c r="G1137" s="280" t="s">
        <v>673</v>
      </c>
      <c r="H1137" s="280" t="s">
        <v>673</v>
      </c>
      <c r="I1137" s="280" t="s">
        <v>1090</v>
      </c>
      <c r="J1137" s="280">
        <v>2.5799529999999998E-3</v>
      </c>
      <c r="K1137" s="372"/>
    </row>
    <row r="1138" spans="1:11" x14ac:dyDescent="0.3">
      <c r="A1138" s="281" t="s">
        <v>1785</v>
      </c>
      <c r="B1138" s="281" t="s">
        <v>1799</v>
      </c>
      <c r="C1138" s="281" t="s">
        <v>1768</v>
      </c>
      <c r="D1138" s="281" t="s">
        <v>1770</v>
      </c>
      <c r="E1138" s="281" t="s">
        <v>928</v>
      </c>
      <c r="F1138" s="281" t="s">
        <v>673</v>
      </c>
      <c r="G1138" s="281" t="s">
        <v>673</v>
      </c>
      <c r="H1138" s="281" t="s">
        <v>673</v>
      </c>
      <c r="I1138" s="281" t="s">
        <v>1090</v>
      </c>
      <c r="J1138" s="281">
        <v>2.194203E-3</v>
      </c>
      <c r="K1138" s="372"/>
    </row>
    <row r="1139" spans="1:11" x14ac:dyDescent="0.3">
      <c r="A1139" s="280" t="s">
        <v>1785</v>
      </c>
      <c r="B1139" s="280" t="s">
        <v>1799</v>
      </c>
      <c r="C1139" s="280" t="s">
        <v>1768</v>
      </c>
      <c r="D1139" s="280" t="s">
        <v>1770</v>
      </c>
      <c r="E1139" s="280" t="s">
        <v>928</v>
      </c>
      <c r="F1139" s="280" t="s">
        <v>673</v>
      </c>
      <c r="G1139" s="280" t="s">
        <v>673</v>
      </c>
      <c r="H1139" s="280" t="s">
        <v>673</v>
      </c>
      <c r="I1139" s="280" t="s">
        <v>1090</v>
      </c>
      <c r="J1139" s="280">
        <v>1.887264E-3</v>
      </c>
      <c r="K1139" s="372"/>
    </row>
    <row r="1140" spans="1:11" x14ac:dyDescent="0.3">
      <c r="A1140" s="281" t="s">
        <v>1785</v>
      </c>
      <c r="B1140" s="281" t="s">
        <v>1799</v>
      </c>
      <c r="C1140" s="281" t="s">
        <v>1768</v>
      </c>
      <c r="D1140" s="281" t="s">
        <v>1770</v>
      </c>
      <c r="E1140" s="281" t="s">
        <v>928</v>
      </c>
      <c r="F1140" s="281" t="s">
        <v>673</v>
      </c>
      <c r="G1140" s="281" t="s">
        <v>673</v>
      </c>
      <c r="H1140" s="281" t="s">
        <v>673</v>
      </c>
      <c r="I1140" s="281" t="s">
        <v>1090</v>
      </c>
      <c r="J1140" s="281">
        <v>8.0534499999999995E-4</v>
      </c>
      <c r="K1140" s="372"/>
    </row>
    <row r="1141" spans="1:11" x14ac:dyDescent="0.3">
      <c r="A1141" s="280" t="s">
        <v>1785</v>
      </c>
      <c r="B1141" s="280" t="s">
        <v>1799</v>
      </c>
      <c r="C1141" s="280" t="s">
        <v>1768</v>
      </c>
      <c r="D1141" s="280" t="s">
        <v>1770</v>
      </c>
      <c r="E1141" s="280" t="s">
        <v>928</v>
      </c>
      <c r="F1141" s="280" t="s">
        <v>673</v>
      </c>
      <c r="G1141" s="280" t="s">
        <v>673</v>
      </c>
      <c r="H1141" s="280" t="s">
        <v>673</v>
      </c>
      <c r="I1141" s="280" t="s">
        <v>1090</v>
      </c>
      <c r="J1141" s="280">
        <v>6.4614800000000003E-4</v>
      </c>
      <c r="K1141" s="372"/>
    </row>
    <row r="1142" spans="1:11" x14ac:dyDescent="0.3">
      <c r="A1142" s="281" t="s">
        <v>1785</v>
      </c>
      <c r="B1142" s="281" t="s">
        <v>1799</v>
      </c>
      <c r="C1142" s="281" t="s">
        <v>1768</v>
      </c>
      <c r="D1142" s="281" t="s">
        <v>1770</v>
      </c>
      <c r="E1142" s="281" t="s">
        <v>928</v>
      </c>
      <c r="F1142" s="281" t="s">
        <v>673</v>
      </c>
      <c r="G1142" s="281" t="s">
        <v>673</v>
      </c>
      <c r="H1142" s="281" t="s">
        <v>673</v>
      </c>
      <c r="I1142" s="281" t="s">
        <v>1090</v>
      </c>
      <c r="J1142" s="281">
        <v>1.2347580000000001E-3</v>
      </c>
      <c r="K1142" s="372"/>
    </row>
    <row r="1143" spans="1:11" x14ac:dyDescent="0.3">
      <c r="A1143" s="280" t="s">
        <v>1785</v>
      </c>
      <c r="B1143" s="280" t="s">
        <v>1799</v>
      </c>
      <c r="C1143" s="280" t="s">
        <v>1768</v>
      </c>
      <c r="D1143" s="280" t="s">
        <v>1770</v>
      </c>
      <c r="E1143" s="280" t="s">
        <v>928</v>
      </c>
      <c r="F1143" s="280" t="s">
        <v>673</v>
      </c>
      <c r="G1143" s="280" t="s">
        <v>673</v>
      </c>
      <c r="H1143" s="280" t="s">
        <v>673</v>
      </c>
      <c r="I1143" s="280" t="s">
        <v>1090</v>
      </c>
      <c r="J1143" s="280">
        <v>6.5896590000000003E-3</v>
      </c>
      <c r="K1143" s="372"/>
    </row>
    <row r="1144" spans="1:11" x14ac:dyDescent="0.3">
      <c r="A1144" s="281" t="s">
        <v>1785</v>
      </c>
      <c r="B1144" s="281" t="s">
        <v>1799</v>
      </c>
      <c r="C1144" s="281" t="s">
        <v>1768</v>
      </c>
      <c r="D1144" s="281" t="s">
        <v>1770</v>
      </c>
      <c r="E1144" s="281" t="s">
        <v>928</v>
      </c>
      <c r="F1144" s="281" t="s">
        <v>673</v>
      </c>
      <c r="G1144" s="281" t="s">
        <v>673</v>
      </c>
      <c r="H1144" s="281" t="s">
        <v>673</v>
      </c>
      <c r="I1144" s="281" t="s">
        <v>1090</v>
      </c>
      <c r="J1144" s="281">
        <v>1.069714E-3</v>
      </c>
      <c r="K1144" s="372"/>
    </row>
    <row r="1145" spans="1:11" x14ac:dyDescent="0.3">
      <c r="A1145" s="280" t="s">
        <v>1785</v>
      </c>
      <c r="B1145" s="280" t="s">
        <v>1799</v>
      </c>
      <c r="C1145" s="280" t="s">
        <v>1768</v>
      </c>
      <c r="D1145" s="280" t="s">
        <v>1770</v>
      </c>
      <c r="E1145" s="280" t="s">
        <v>928</v>
      </c>
      <c r="F1145" s="280" t="s">
        <v>673</v>
      </c>
      <c r="G1145" s="280" t="s">
        <v>673</v>
      </c>
      <c r="H1145" s="280" t="s">
        <v>673</v>
      </c>
      <c r="I1145" s="280" t="s">
        <v>1090</v>
      </c>
      <c r="J1145" s="280">
        <v>6.2983509999999998E-3</v>
      </c>
      <c r="K1145" s="372"/>
    </row>
    <row r="1146" spans="1:11" x14ac:dyDescent="0.3">
      <c r="A1146" s="281" t="s">
        <v>1785</v>
      </c>
      <c r="B1146" s="281" t="s">
        <v>1799</v>
      </c>
      <c r="C1146" s="281" t="s">
        <v>1768</v>
      </c>
      <c r="D1146" s="281" t="s">
        <v>1770</v>
      </c>
      <c r="E1146" s="281" t="s">
        <v>923</v>
      </c>
      <c r="F1146" s="281" t="s">
        <v>673</v>
      </c>
      <c r="G1146" s="281" t="s">
        <v>673</v>
      </c>
      <c r="H1146" s="281" t="s">
        <v>673</v>
      </c>
      <c r="I1146" s="281" t="s">
        <v>1090</v>
      </c>
      <c r="J1146" s="281">
        <v>2.7E-4</v>
      </c>
      <c r="K1146" s="372"/>
    </row>
    <row r="1147" spans="1:11" x14ac:dyDescent="0.3">
      <c r="A1147" s="280" t="s">
        <v>1785</v>
      </c>
      <c r="B1147" s="280" t="s">
        <v>1799</v>
      </c>
      <c r="C1147" s="280" t="s">
        <v>1768</v>
      </c>
      <c r="D1147" s="280" t="s">
        <v>1770</v>
      </c>
      <c r="E1147" s="280" t="s">
        <v>923</v>
      </c>
      <c r="F1147" s="280" t="s">
        <v>673</v>
      </c>
      <c r="G1147" s="280" t="s">
        <v>673</v>
      </c>
      <c r="H1147" s="280" t="s">
        <v>673</v>
      </c>
      <c r="I1147" s="280" t="s">
        <v>1090</v>
      </c>
      <c r="J1147" s="280">
        <v>9.1682999999999999E-4</v>
      </c>
      <c r="K1147" s="372"/>
    </row>
    <row r="1148" spans="1:11" x14ac:dyDescent="0.3">
      <c r="A1148" s="281" t="s">
        <v>1785</v>
      </c>
      <c r="B1148" s="281" t="s">
        <v>1799</v>
      </c>
      <c r="C1148" s="281" t="s">
        <v>1768</v>
      </c>
      <c r="D1148" s="281" t="s">
        <v>1770</v>
      </c>
      <c r="E1148" s="281" t="s">
        <v>923</v>
      </c>
      <c r="F1148" s="281" t="s">
        <v>673</v>
      </c>
      <c r="G1148" s="281" t="s">
        <v>673</v>
      </c>
      <c r="H1148" s="281" t="s">
        <v>673</v>
      </c>
      <c r="I1148" s="281" t="s">
        <v>1090</v>
      </c>
      <c r="J1148" s="281">
        <v>5.09543E-4</v>
      </c>
      <c r="K1148" s="372"/>
    </row>
    <row r="1149" spans="1:11" x14ac:dyDescent="0.3">
      <c r="A1149" s="280" t="s">
        <v>1785</v>
      </c>
      <c r="B1149" s="280" t="s">
        <v>321</v>
      </c>
      <c r="C1149" s="280" t="s">
        <v>1768</v>
      </c>
      <c r="D1149" s="280" t="s">
        <v>1770</v>
      </c>
      <c r="E1149" s="280" t="s">
        <v>2949</v>
      </c>
      <c r="F1149" s="280" t="s">
        <v>673</v>
      </c>
      <c r="G1149" s="280" t="s">
        <v>673</v>
      </c>
      <c r="H1149" s="280" t="s">
        <v>673</v>
      </c>
      <c r="I1149" s="280" t="s">
        <v>1090</v>
      </c>
      <c r="J1149" s="280">
        <v>4.2900000000000002E-4</v>
      </c>
      <c r="K1149" s="372"/>
    </row>
    <row r="1150" spans="1:11" x14ac:dyDescent="0.3">
      <c r="A1150" s="281" t="s">
        <v>1785</v>
      </c>
      <c r="B1150" s="281" t="s">
        <v>321</v>
      </c>
      <c r="C1150" s="281" t="s">
        <v>1768</v>
      </c>
      <c r="D1150" s="281" t="s">
        <v>1770</v>
      </c>
      <c r="E1150" s="281" t="s">
        <v>2949</v>
      </c>
      <c r="F1150" s="281" t="s">
        <v>673</v>
      </c>
      <c r="G1150" s="281" t="s">
        <v>673</v>
      </c>
      <c r="H1150" s="281" t="s">
        <v>673</v>
      </c>
      <c r="I1150" s="281" t="s">
        <v>1090</v>
      </c>
      <c r="J1150" s="281">
        <v>4.2900000000000002E-4</v>
      </c>
      <c r="K1150" s="372"/>
    </row>
    <row r="1151" spans="1:11" x14ac:dyDescent="0.3">
      <c r="A1151" s="280" t="s">
        <v>1785</v>
      </c>
      <c r="B1151" s="280" t="s">
        <v>321</v>
      </c>
      <c r="C1151" s="280" t="s">
        <v>1768</v>
      </c>
      <c r="D1151" s="280" t="s">
        <v>1770</v>
      </c>
      <c r="E1151" s="280" t="s">
        <v>2949</v>
      </c>
      <c r="F1151" s="280" t="s">
        <v>673</v>
      </c>
      <c r="G1151" s="280" t="s">
        <v>673</v>
      </c>
      <c r="H1151" s="280" t="s">
        <v>673</v>
      </c>
      <c r="I1151" s="280" t="s">
        <v>1090</v>
      </c>
      <c r="J1151" s="280">
        <v>4.2900000000000002E-4</v>
      </c>
      <c r="K1151" s="372"/>
    </row>
    <row r="1152" spans="1:11" x14ac:dyDescent="0.3">
      <c r="A1152" s="281" t="s">
        <v>1785</v>
      </c>
      <c r="B1152" s="281" t="s">
        <v>321</v>
      </c>
      <c r="C1152" s="281" t="s">
        <v>1768</v>
      </c>
      <c r="D1152" s="281" t="s">
        <v>1770</v>
      </c>
      <c r="E1152" s="281" t="s">
        <v>2949</v>
      </c>
      <c r="F1152" s="281" t="s">
        <v>673</v>
      </c>
      <c r="G1152" s="281" t="s">
        <v>673</v>
      </c>
      <c r="H1152" s="281" t="s">
        <v>673</v>
      </c>
      <c r="I1152" s="281" t="s">
        <v>1090</v>
      </c>
      <c r="J1152" s="281">
        <v>1.4300000000000001E-4</v>
      </c>
      <c r="K1152" s="372"/>
    </row>
    <row r="1153" spans="1:11" x14ac:dyDescent="0.3">
      <c r="A1153" s="280" t="s">
        <v>1785</v>
      </c>
      <c r="B1153" s="280" t="s">
        <v>321</v>
      </c>
      <c r="C1153" s="280" t="s">
        <v>1768</v>
      </c>
      <c r="D1153" s="280" t="s">
        <v>1770</v>
      </c>
      <c r="E1153" s="280" t="s">
        <v>2949</v>
      </c>
      <c r="F1153" s="280" t="s">
        <v>673</v>
      </c>
      <c r="G1153" s="280" t="s">
        <v>673</v>
      </c>
      <c r="H1153" s="280" t="s">
        <v>673</v>
      </c>
      <c r="I1153" s="280" t="s">
        <v>1090</v>
      </c>
      <c r="J1153" s="280">
        <v>1.4300000000000001E-4</v>
      </c>
      <c r="K1153" s="372"/>
    </row>
    <row r="1154" spans="1:11" x14ac:dyDescent="0.3">
      <c r="A1154" s="281" t="s">
        <v>1785</v>
      </c>
      <c r="B1154" s="281" t="s">
        <v>321</v>
      </c>
      <c r="C1154" s="281" t="s">
        <v>1768</v>
      </c>
      <c r="D1154" s="281" t="s">
        <v>1770</v>
      </c>
      <c r="E1154" s="281" t="s">
        <v>2949</v>
      </c>
      <c r="F1154" s="281" t="s">
        <v>673</v>
      </c>
      <c r="G1154" s="281" t="s">
        <v>673</v>
      </c>
      <c r="H1154" s="281" t="s">
        <v>673</v>
      </c>
      <c r="I1154" s="281" t="s">
        <v>1090</v>
      </c>
      <c r="J1154" s="281">
        <v>1.4300000000000001E-4</v>
      </c>
      <c r="K1154" s="372"/>
    </row>
    <row r="1155" spans="1:11" x14ac:dyDescent="0.3">
      <c r="A1155" s="280" t="s">
        <v>1785</v>
      </c>
      <c r="B1155" s="280" t="s">
        <v>321</v>
      </c>
      <c r="C1155" s="280" t="s">
        <v>1768</v>
      </c>
      <c r="D1155" s="280" t="s">
        <v>1770</v>
      </c>
      <c r="E1155" s="280" t="s">
        <v>928</v>
      </c>
      <c r="F1155" s="280" t="s">
        <v>673</v>
      </c>
      <c r="G1155" s="280" t="s">
        <v>673</v>
      </c>
      <c r="H1155" s="280" t="s">
        <v>673</v>
      </c>
      <c r="I1155" s="280" t="s">
        <v>1090</v>
      </c>
      <c r="J1155" s="280">
        <v>3.9666000000000003E-5</v>
      </c>
      <c r="K1155" s="372"/>
    </row>
    <row r="1156" spans="1:11" x14ac:dyDescent="0.3">
      <c r="A1156" s="281" t="s">
        <v>1785</v>
      </c>
      <c r="B1156" s="281" t="s">
        <v>321</v>
      </c>
      <c r="C1156" s="281" t="s">
        <v>1768</v>
      </c>
      <c r="D1156" s="281" t="s">
        <v>1770</v>
      </c>
      <c r="E1156" s="281" t="s">
        <v>928</v>
      </c>
      <c r="F1156" s="281" t="s">
        <v>673</v>
      </c>
      <c r="G1156" s="281" t="s">
        <v>673</v>
      </c>
      <c r="H1156" s="281" t="s">
        <v>673</v>
      </c>
      <c r="I1156" s="281" t="s">
        <v>1090</v>
      </c>
      <c r="J1156" s="281">
        <v>3.5892000000000001E-5</v>
      </c>
      <c r="K1156" s="372"/>
    </row>
    <row r="1157" spans="1:11" x14ac:dyDescent="0.3">
      <c r="A1157" s="280" t="s">
        <v>1785</v>
      </c>
      <c r="B1157" s="280" t="s">
        <v>321</v>
      </c>
      <c r="C1157" s="280" t="s">
        <v>1768</v>
      </c>
      <c r="D1157" s="280" t="s">
        <v>1770</v>
      </c>
      <c r="E1157" s="280" t="s">
        <v>928</v>
      </c>
      <c r="F1157" s="280" t="s">
        <v>673</v>
      </c>
      <c r="G1157" s="280" t="s">
        <v>673</v>
      </c>
      <c r="H1157" s="280" t="s">
        <v>673</v>
      </c>
      <c r="I1157" s="280" t="s">
        <v>1090</v>
      </c>
      <c r="J1157" s="280">
        <v>1.10791E-4</v>
      </c>
      <c r="K1157" s="372"/>
    </row>
    <row r="1158" spans="1:11" x14ac:dyDescent="0.3">
      <c r="A1158" s="281" t="s">
        <v>1785</v>
      </c>
      <c r="B1158" s="281" t="s">
        <v>321</v>
      </c>
      <c r="C1158" s="281" t="s">
        <v>1768</v>
      </c>
      <c r="D1158" s="281" t="s">
        <v>1770</v>
      </c>
      <c r="E1158" s="281" t="s">
        <v>928</v>
      </c>
      <c r="F1158" s="281" t="s">
        <v>673</v>
      </c>
      <c r="G1158" s="281" t="s">
        <v>673</v>
      </c>
      <c r="H1158" s="281" t="s">
        <v>673</v>
      </c>
      <c r="I1158" s="281" t="s">
        <v>1090</v>
      </c>
      <c r="J1158" s="281">
        <v>6.9665999999999993E-5</v>
      </c>
      <c r="K1158" s="372"/>
    </row>
    <row r="1159" spans="1:11" x14ac:dyDescent="0.3">
      <c r="A1159" s="280" t="s">
        <v>1785</v>
      </c>
      <c r="B1159" s="280" t="s">
        <v>321</v>
      </c>
      <c r="C1159" s="280" t="s">
        <v>1768</v>
      </c>
      <c r="D1159" s="280" t="s">
        <v>1770</v>
      </c>
      <c r="E1159" s="280" t="s">
        <v>928</v>
      </c>
      <c r="F1159" s="280" t="s">
        <v>673</v>
      </c>
      <c r="G1159" s="280" t="s">
        <v>673</v>
      </c>
      <c r="H1159" s="280" t="s">
        <v>673</v>
      </c>
      <c r="I1159" s="280" t="s">
        <v>1090</v>
      </c>
      <c r="J1159" s="280">
        <v>8.9666000000000005E-5</v>
      </c>
      <c r="K1159" s="372"/>
    </row>
    <row r="1160" spans="1:11" x14ac:dyDescent="0.3">
      <c r="A1160" s="281" t="s">
        <v>1785</v>
      </c>
      <c r="B1160" s="281" t="s">
        <v>321</v>
      </c>
      <c r="C1160" s="281" t="s">
        <v>1768</v>
      </c>
      <c r="D1160" s="281" t="s">
        <v>1770</v>
      </c>
      <c r="E1160" s="281" t="s">
        <v>928</v>
      </c>
      <c r="F1160" s="281" t="s">
        <v>673</v>
      </c>
      <c r="G1160" s="281" t="s">
        <v>673</v>
      </c>
      <c r="H1160" s="281" t="s">
        <v>673</v>
      </c>
      <c r="I1160" s="281" t="s">
        <v>1090</v>
      </c>
      <c r="J1160" s="281">
        <v>3.9666999999999998E-5</v>
      </c>
      <c r="K1160" s="372"/>
    </row>
    <row r="1161" spans="1:11" x14ac:dyDescent="0.3">
      <c r="A1161" s="280" t="s">
        <v>1785</v>
      </c>
      <c r="B1161" s="280" t="s">
        <v>321</v>
      </c>
      <c r="C1161" s="280" t="s">
        <v>1768</v>
      </c>
      <c r="D1161" s="280" t="s">
        <v>1770</v>
      </c>
      <c r="E1161" s="280" t="s">
        <v>928</v>
      </c>
      <c r="F1161" s="280" t="s">
        <v>673</v>
      </c>
      <c r="G1161" s="280" t="s">
        <v>673</v>
      </c>
      <c r="H1161" s="280" t="s">
        <v>673</v>
      </c>
      <c r="I1161" s="280" t="s">
        <v>1090</v>
      </c>
      <c r="J1161" s="280">
        <v>3.9666999999999998E-5</v>
      </c>
      <c r="K1161" s="372"/>
    </row>
    <row r="1162" spans="1:11" x14ac:dyDescent="0.3">
      <c r="A1162" s="281" t="s">
        <v>1785</v>
      </c>
      <c r="B1162" s="281" t="s">
        <v>321</v>
      </c>
      <c r="C1162" s="281" t="s">
        <v>1768</v>
      </c>
      <c r="D1162" s="281" t="s">
        <v>1770</v>
      </c>
      <c r="E1162" s="281" t="s">
        <v>928</v>
      </c>
      <c r="F1162" s="281" t="s">
        <v>673</v>
      </c>
      <c r="G1162" s="281" t="s">
        <v>673</v>
      </c>
      <c r="H1162" s="281" t="s">
        <v>673</v>
      </c>
      <c r="I1162" s="281" t="s">
        <v>1090</v>
      </c>
      <c r="J1162" s="281">
        <v>3.9666000000000003E-5</v>
      </c>
      <c r="K1162" s="372"/>
    </row>
    <row r="1163" spans="1:11" x14ac:dyDescent="0.3">
      <c r="A1163" s="280" t="s">
        <v>1785</v>
      </c>
      <c r="B1163" s="280" t="s">
        <v>321</v>
      </c>
      <c r="C1163" s="280" t="s">
        <v>1768</v>
      </c>
      <c r="D1163" s="280" t="s">
        <v>1770</v>
      </c>
      <c r="E1163" s="280" t="s">
        <v>923</v>
      </c>
      <c r="F1163" s="280" t="s">
        <v>673</v>
      </c>
      <c r="G1163" s="280" t="s">
        <v>673</v>
      </c>
      <c r="H1163" s="280" t="s">
        <v>673</v>
      </c>
      <c r="I1163" s="280" t="s">
        <v>1090</v>
      </c>
      <c r="J1163" s="280">
        <v>6.0153441000000002E-2</v>
      </c>
      <c r="K1163" s="372"/>
    </row>
    <row r="1164" spans="1:11" x14ac:dyDescent="0.3">
      <c r="A1164" s="281" t="s">
        <v>1785</v>
      </c>
      <c r="B1164" s="281" t="s">
        <v>2964</v>
      </c>
      <c r="C1164" s="281" t="s">
        <v>1768</v>
      </c>
      <c r="D1164" s="281" t="s">
        <v>1770</v>
      </c>
      <c r="E1164" s="281" t="s">
        <v>3005</v>
      </c>
      <c r="F1164" s="281" t="s">
        <v>673</v>
      </c>
      <c r="G1164" s="281" t="s">
        <v>673</v>
      </c>
      <c r="H1164" s="281" t="s">
        <v>673</v>
      </c>
      <c r="I1164" s="281" t="s">
        <v>1090</v>
      </c>
      <c r="J1164" s="281">
        <v>1.0000000000000001E-5</v>
      </c>
      <c r="K1164" s="372"/>
    </row>
    <row r="1165" spans="1:11" x14ac:dyDescent="0.3">
      <c r="A1165" s="280" t="s">
        <v>1785</v>
      </c>
      <c r="B1165" s="280" t="s">
        <v>2965</v>
      </c>
      <c r="C1165" s="280" t="s">
        <v>1768</v>
      </c>
      <c r="D1165" s="280" t="s">
        <v>1770</v>
      </c>
      <c r="E1165" s="280" t="s">
        <v>2946</v>
      </c>
      <c r="F1165" s="280" t="s">
        <v>673</v>
      </c>
      <c r="G1165" s="280" t="s">
        <v>673</v>
      </c>
      <c r="H1165" s="280" t="s">
        <v>673</v>
      </c>
      <c r="I1165" s="280" t="s">
        <v>1090</v>
      </c>
      <c r="J1165" s="280">
        <v>2.5000000000000001E-4</v>
      </c>
      <c r="K1165" s="372"/>
    </row>
    <row r="1166" spans="1:11" x14ac:dyDescent="0.3">
      <c r="A1166" s="281" t="s">
        <v>1785</v>
      </c>
      <c r="B1166" s="281" t="s">
        <v>2965</v>
      </c>
      <c r="C1166" s="281" t="s">
        <v>1768</v>
      </c>
      <c r="D1166" s="281" t="s">
        <v>1770</v>
      </c>
      <c r="E1166" s="281" t="s">
        <v>2946</v>
      </c>
      <c r="F1166" s="281" t="s">
        <v>673</v>
      </c>
      <c r="G1166" s="281" t="s">
        <v>673</v>
      </c>
      <c r="H1166" s="281" t="s">
        <v>673</v>
      </c>
      <c r="I1166" s="281" t="s">
        <v>1090</v>
      </c>
      <c r="J1166" s="281">
        <v>2.5000000000000001E-4</v>
      </c>
      <c r="K1166" s="372"/>
    </row>
    <row r="1167" spans="1:11" x14ac:dyDescent="0.3">
      <c r="A1167" s="280" t="s">
        <v>1785</v>
      </c>
      <c r="B1167" s="280" t="s">
        <v>1800</v>
      </c>
      <c r="C1167" s="280" t="s">
        <v>1768</v>
      </c>
      <c r="D1167" s="280" t="s">
        <v>1770</v>
      </c>
      <c r="E1167" s="280" t="s">
        <v>2944</v>
      </c>
      <c r="F1167" s="280" t="s">
        <v>673</v>
      </c>
      <c r="G1167" s="280" t="s">
        <v>673</v>
      </c>
      <c r="H1167" s="280" t="s">
        <v>673</v>
      </c>
      <c r="I1167" s="280" t="s">
        <v>1090</v>
      </c>
      <c r="J1167" s="280">
        <v>7.4999999999999993E-5</v>
      </c>
      <c r="K1167" s="372"/>
    </row>
    <row r="1168" spans="1:11" x14ac:dyDescent="0.3">
      <c r="A1168" s="281" t="s">
        <v>1785</v>
      </c>
      <c r="B1168" s="281" t="s">
        <v>1800</v>
      </c>
      <c r="C1168" s="281" t="s">
        <v>1768</v>
      </c>
      <c r="D1168" s="281" t="s">
        <v>1770</v>
      </c>
      <c r="E1168" s="281" t="s">
        <v>2944</v>
      </c>
      <c r="F1168" s="281" t="s">
        <v>673</v>
      </c>
      <c r="G1168" s="281" t="s">
        <v>673</v>
      </c>
      <c r="H1168" s="281" t="s">
        <v>673</v>
      </c>
      <c r="I1168" s="281" t="s">
        <v>1090</v>
      </c>
      <c r="J1168" s="281">
        <v>2.5000000000000001E-5</v>
      </c>
      <c r="K1168" s="372"/>
    </row>
    <row r="1169" spans="1:11" x14ac:dyDescent="0.3">
      <c r="A1169" s="280" t="s">
        <v>1785</v>
      </c>
      <c r="B1169" s="280" t="s">
        <v>1800</v>
      </c>
      <c r="C1169" s="280" t="s">
        <v>1768</v>
      </c>
      <c r="D1169" s="280" t="s">
        <v>1770</v>
      </c>
      <c r="E1169" s="280" t="s">
        <v>2944</v>
      </c>
      <c r="F1169" s="280" t="s">
        <v>673</v>
      </c>
      <c r="G1169" s="280" t="s">
        <v>673</v>
      </c>
      <c r="H1169" s="280" t="s">
        <v>673</v>
      </c>
      <c r="I1169" s="280" t="s">
        <v>1090</v>
      </c>
      <c r="J1169" s="280">
        <v>4.8999999999999998E-5</v>
      </c>
      <c r="K1169" s="372"/>
    </row>
    <row r="1170" spans="1:11" x14ac:dyDescent="0.3">
      <c r="A1170" s="281" t="s">
        <v>1785</v>
      </c>
      <c r="B1170" s="281" t="s">
        <v>1800</v>
      </c>
      <c r="C1170" s="281" t="s">
        <v>1768</v>
      </c>
      <c r="D1170" s="281" t="s">
        <v>1770</v>
      </c>
      <c r="E1170" s="281" t="s">
        <v>2944</v>
      </c>
      <c r="F1170" s="281" t="s">
        <v>673</v>
      </c>
      <c r="G1170" s="281" t="s">
        <v>673</v>
      </c>
      <c r="H1170" s="281" t="s">
        <v>673</v>
      </c>
      <c r="I1170" s="281" t="s">
        <v>1090</v>
      </c>
      <c r="J1170" s="281">
        <v>7.4999999999999993E-5</v>
      </c>
      <c r="K1170" s="372"/>
    </row>
    <row r="1171" spans="1:11" x14ac:dyDescent="0.3">
      <c r="A1171" s="280" t="s">
        <v>1785</v>
      </c>
      <c r="B1171" s="280" t="s">
        <v>1800</v>
      </c>
      <c r="C1171" s="280" t="s">
        <v>1768</v>
      </c>
      <c r="D1171" s="280" t="s">
        <v>1770</v>
      </c>
      <c r="E1171" s="280" t="s">
        <v>2944</v>
      </c>
      <c r="F1171" s="280" t="s">
        <v>673</v>
      </c>
      <c r="G1171" s="280" t="s">
        <v>673</v>
      </c>
      <c r="H1171" s="280" t="s">
        <v>673</v>
      </c>
      <c r="I1171" s="280" t="s">
        <v>1090</v>
      </c>
      <c r="J1171" s="280">
        <v>7.4999999999999993E-5</v>
      </c>
      <c r="K1171" s="372"/>
    </row>
    <row r="1172" spans="1:11" x14ac:dyDescent="0.3">
      <c r="A1172" s="281" t="s">
        <v>1785</v>
      </c>
      <c r="B1172" s="281" t="s">
        <v>1800</v>
      </c>
      <c r="C1172" s="281" t="s">
        <v>1768</v>
      </c>
      <c r="D1172" s="281" t="s">
        <v>1770</v>
      </c>
      <c r="E1172" s="281" t="s">
        <v>914</v>
      </c>
      <c r="F1172" s="281" t="s">
        <v>673</v>
      </c>
      <c r="G1172" s="281" t="s">
        <v>673</v>
      </c>
      <c r="H1172" s="281" t="s">
        <v>673</v>
      </c>
      <c r="I1172" s="281" t="s">
        <v>1090</v>
      </c>
      <c r="J1172" s="281">
        <v>7.4999999999999993E-5</v>
      </c>
      <c r="K1172" s="372"/>
    </row>
    <row r="1173" spans="1:11" x14ac:dyDescent="0.3">
      <c r="A1173" s="280" t="s">
        <v>1785</v>
      </c>
      <c r="B1173" s="280" t="s">
        <v>1800</v>
      </c>
      <c r="C1173" s="280" t="s">
        <v>1768</v>
      </c>
      <c r="D1173" s="280" t="s">
        <v>1770</v>
      </c>
      <c r="E1173" s="280" t="s">
        <v>2945</v>
      </c>
      <c r="F1173" s="280" t="s">
        <v>673</v>
      </c>
      <c r="G1173" s="280" t="s">
        <v>673</v>
      </c>
      <c r="H1173" s="280" t="s">
        <v>673</v>
      </c>
      <c r="I1173" s="280" t="s">
        <v>1090</v>
      </c>
      <c r="J1173" s="280">
        <v>1.2E-5</v>
      </c>
      <c r="K1173" s="372"/>
    </row>
    <row r="1174" spans="1:11" x14ac:dyDescent="0.3">
      <c r="A1174" s="281" t="s">
        <v>1785</v>
      </c>
      <c r="B1174" s="281" t="s">
        <v>1800</v>
      </c>
      <c r="C1174" s="281" t="s">
        <v>1768</v>
      </c>
      <c r="D1174" s="281" t="s">
        <v>1770</v>
      </c>
      <c r="E1174" s="281" t="s">
        <v>2946</v>
      </c>
      <c r="F1174" s="281" t="s">
        <v>673</v>
      </c>
      <c r="G1174" s="281" t="s">
        <v>673</v>
      </c>
      <c r="H1174" s="281" t="s">
        <v>673</v>
      </c>
      <c r="I1174" s="281" t="s">
        <v>1090</v>
      </c>
      <c r="J1174" s="281">
        <v>1.2500000000000001E-6</v>
      </c>
      <c r="K1174" s="372"/>
    </row>
    <row r="1175" spans="1:11" x14ac:dyDescent="0.3">
      <c r="A1175" s="280" t="s">
        <v>1785</v>
      </c>
      <c r="B1175" s="280" t="s">
        <v>1800</v>
      </c>
      <c r="C1175" s="280" t="s">
        <v>1768</v>
      </c>
      <c r="D1175" s="280" t="s">
        <v>1770</v>
      </c>
      <c r="E1175" s="280" t="s">
        <v>2946</v>
      </c>
      <c r="F1175" s="280" t="s">
        <v>673</v>
      </c>
      <c r="G1175" s="280" t="s">
        <v>673</v>
      </c>
      <c r="H1175" s="280" t="s">
        <v>673</v>
      </c>
      <c r="I1175" s="280" t="s">
        <v>1090</v>
      </c>
      <c r="J1175" s="280">
        <v>1.2500000000000001E-6</v>
      </c>
      <c r="K1175" s="372"/>
    </row>
    <row r="1176" spans="1:11" x14ac:dyDescent="0.3">
      <c r="A1176" s="281" t="s">
        <v>1785</v>
      </c>
      <c r="B1176" s="281" t="s">
        <v>1800</v>
      </c>
      <c r="C1176" s="281" t="s">
        <v>1768</v>
      </c>
      <c r="D1176" s="281" t="s">
        <v>1770</v>
      </c>
      <c r="E1176" s="281" t="s">
        <v>2946</v>
      </c>
      <c r="F1176" s="281" t="s">
        <v>673</v>
      </c>
      <c r="G1176" s="281" t="s">
        <v>673</v>
      </c>
      <c r="H1176" s="281" t="s">
        <v>673</v>
      </c>
      <c r="I1176" s="281" t="s">
        <v>1090</v>
      </c>
      <c r="J1176" s="281">
        <v>1.2500000000000001E-6</v>
      </c>
      <c r="K1176" s="372"/>
    </row>
    <row r="1177" spans="1:11" x14ac:dyDescent="0.3">
      <c r="A1177" s="280" t="s">
        <v>1785</v>
      </c>
      <c r="B1177" s="280" t="s">
        <v>1800</v>
      </c>
      <c r="C1177" s="280" t="s">
        <v>1768</v>
      </c>
      <c r="D1177" s="280" t="s">
        <v>1770</v>
      </c>
      <c r="E1177" s="280" t="s">
        <v>2946</v>
      </c>
      <c r="F1177" s="280" t="s">
        <v>673</v>
      </c>
      <c r="G1177" s="280" t="s">
        <v>673</v>
      </c>
      <c r="H1177" s="280" t="s">
        <v>673</v>
      </c>
      <c r="I1177" s="280" t="s">
        <v>1090</v>
      </c>
      <c r="J1177" s="280">
        <v>1.2500000000000001E-6</v>
      </c>
      <c r="K1177" s="372"/>
    </row>
    <row r="1178" spans="1:11" x14ac:dyDescent="0.3">
      <c r="A1178" s="281" t="s">
        <v>1785</v>
      </c>
      <c r="B1178" s="281" t="s">
        <v>1800</v>
      </c>
      <c r="C1178" s="281" t="s">
        <v>1768</v>
      </c>
      <c r="D1178" s="281" t="s">
        <v>1770</v>
      </c>
      <c r="E1178" s="281" t="s">
        <v>2946</v>
      </c>
      <c r="F1178" s="281" t="s">
        <v>673</v>
      </c>
      <c r="G1178" s="281" t="s">
        <v>673</v>
      </c>
      <c r="H1178" s="281" t="s">
        <v>673</v>
      </c>
      <c r="I1178" s="281" t="s">
        <v>1090</v>
      </c>
      <c r="J1178" s="281">
        <v>1.2500000000000001E-6</v>
      </c>
      <c r="K1178" s="372"/>
    </row>
    <row r="1179" spans="1:11" x14ac:dyDescent="0.3">
      <c r="A1179" s="280" t="s">
        <v>1785</v>
      </c>
      <c r="B1179" s="280" t="s">
        <v>1800</v>
      </c>
      <c r="C1179" s="280" t="s">
        <v>1768</v>
      </c>
      <c r="D1179" s="280" t="s">
        <v>1770</v>
      </c>
      <c r="E1179" s="280" t="s">
        <v>2946</v>
      </c>
      <c r="F1179" s="280" t="s">
        <v>673</v>
      </c>
      <c r="G1179" s="280" t="s">
        <v>673</v>
      </c>
      <c r="H1179" s="280" t="s">
        <v>673</v>
      </c>
      <c r="I1179" s="280" t="s">
        <v>1090</v>
      </c>
      <c r="J1179" s="280">
        <v>1.2500000000000001E-6</v>
      </c>
      <c r="K1179" s="372"/>
    </row>
    <row r="1180" spans="1:11" x14ac:dyDescent="0.3">
      <c r="A1180" s="281" t="s">
        <v>1785</v>
      </c>
      <c r="B1180" s="281" t="s">
        <v>1800</v>
      </c>
      <c r="C1180" s="281" t="s">
        <v>1768</v>
      </c>
      <c r="D1180" s="281" t="s">
        <v>1770</v>
      </c>
      <c r="E1180" s="281" t="s">
        <v>2946</v>
      </c>
      <c r="F1180" s="281" t="s">
        <v>673</v>
      </c>
      <c r="G1180" s="281" t="s">
        <v>673</v>
      </c>
      <c r="H1180" s="281" t="s">
        <v>673</v>
      </c>
      <c r="I1180" s="281" t="s">
        <v>1090</v>
      </c>
      <c r="J1180" s="281">
        <v>1.2500000000000001E-6</v>
      </c>
      <c r="K1180" s="372"/>
    </row>
    <row r="1181" spans="1:11" x14ac:dyDescent="0.3">
      <c r="A1181" s="280" t="s">
        <v>1785</v>
      </c>
      <c r="B1181" s="280" t="s">
        <v>1800</v>
      </c>
      <c r="C1181" s="280" t="s">
        <v>1768</v>
      </c>
      <c r="D1181" s="280" t="s">
        <v>1770</v>
      </c>
      <c r="E1181" s="280" t="s">
        <v>2946</v>
      </c>
      <c r="F1181" s="280" t="s">
        <v>673</v>
      </c>
      <c r="G1181" s="280" t="s">
        <v>673</v>
      </c>
      <c r="H1181" s="280" t="s">
        <v>673</v>
      </c>
      <c r="I1181" s="280" t="s">
        <v>1090</v>
      </c>
      <c r="J1181" s="280">
        <v>1.2500000000000001E-6</v>
      </c>
      <c r="K1181" s="372"/>
    </row>
    <row r="1182" spans="1:11" x14ac:dyDescent="0.3">
      <c r="A1182" s="281" t="s">
        <v>1785</v>
      </c>
      <c r="B1182" s="281" t="s">
        <v>1800</v>
      </c>
      <c r="C1182" s="281" t="s">
        <v>1768</v>
      </c>
      <c r="D1182" s="281" t="s">
        <v>1770</v>
      </c>
      <c r="E1182" s="281" t="s">
        <v>2946</v>
      </c>
      <c r="F1182" s="281" t="s">
        <v>673</v>
      </c>
      <c r="G1182" s="281" t="s">
        <v>673</v>
      </c>
      <c r="H1182" s="281" t="s">
        <v>673</v>
      </c>
      <c r="I1182" s="281" t="s">
        <v>1090</v>
      </c>
      <c r="J1182" s="281">
        <v>1.2500000000000001E-6</v>
      </c>
      <c r="K1182" s="372"/>
    </row>
    <row r="1183" spans="1:11" x14ac:dyDescent="0.3">
      <c r="A1183" s="280" t="s">
        <v>1785</v>
      </c>
      <c r="B1183" s="280" t="s">
        <v>1800</v>
      </c>
      <c r="C1183" s="280" t="s">
        <v>1768</v>
      </c>
      <c r="D1183" s="280" t="s">
        <v>1770</v>
      </c>
      <c r="E1183" s="280" t="s">
        <v>2946</v>
      </c>
      <c r="F1183" s="280" t="s">
        <v>673</v>
      </c>
      <c r="G1183" s="280" t="s">
        <v>673</v>
      </c>
      <c r="H1183" s="280" t="s">
        <v>673</v>
      </c>
      <c r="I1183" s="280" t="s">
        <v>1090</v>
      </c>
      <c r="J1183" s="280">
        <v>1.2500000000000001E-6</v>
      </c>
      <c r="K1183" s="372"/>
    </row>
    <row r="1184" spans="1:11" x14ac:dyDescent="0.3">
      <c r="A1184" s="281" t="s">
        <v>1785</v>
      </c>
      <c r="B1184" s="281" t="s">
        <v>1800</v>
      </c>
      <c r="C1184" s="281" t="s">
        <v>1768</v>
      </c>
      <c r="D1184" s="281" t="s">
        <v>1770</v>
      </c>
      <c r="E1184" s="281" t="s">
        <v>2946</v>
      </c>
      <c r="F1184" s="281" t="s">
        <v>673</v>
      </c>
      <c r="G1184" s="281" t="s">
        <v>673</v>
      </c>
      <c r="H1184" s="281" t="s">
        <v>673</v>
      </c>
      <c r="I1184" s="281" t="s">
        <v>1090</v>
      </c>
      <c r="J1184" s="281">
        <v>1.2500000000000001E-6</v>
      </c>
      <c r="K1184" s="372"/>
    </row>
    <row r="1185" spans="1:11" x14ac:dyDescent="0.3">
      <c r="A1185" s="280" t="s">
        <v>1785</v>
      </c>
      <c r="B1185" s="280" t="s">
        <v>1800</v>
      </c>
      <c r="C1185" s="280" t="s">
        <v>1768</v>
      </c>
      <c r="D1185" s="280" t="s">
        <v>1770</v>
      </c>
      <c r="E1185" s="280" t="s">
        <v>2946</v>
      </c>
      <c r="F1185" s="280" t="s">
        <v>673</v>
      </c>
      <c r="G1185" s="280" t="s">
        <v>673</v>
      </c>
      <c r="H1185" s="280" t="s">
        <v>673</v>
      </c>
      <c r="I1185" s="280" t="s">
        <v>1090</v>
      </c>
      <c r="J1185" s="280">
        <v>1.2500000000000001E-6</v>
      </c>
      <c r="K1185" s="372"/>
    </row>
    <row r="1186" spans="1:11" x14ac:dyDescent="0.3">
      <c r="A1186" s="281" t="s">
        <v>1785</v>
      </c>
      <c r="B1186" s="281" t="s">
        <v>1800</v>
      </c>
      <c r="C1186" s="281" t="s">
        <v>1768</v>
      </c>
      <c r="D1186" s="281" t="s">
        <v>1770</v>
      </c>
      <c r="E1186" s="281" t="s">
        <v>2946</v>
      </c>
      <c r="F1186" s="281" t="s">
        <v>673</v>
      </c>
      <c r="G1186" s="281" t="s">
        <v>673</v>
      </c>
      <c r="H1186" s="281" t="s">
        <v>673</v>
      </c>
      <c r="I1186" s="281" t="s">
        <v>1090</v>
      </c>
      <c r="J1186" s="281">
        <v>1.2500000000000001E-6</v>
      </c>
      <c r="K1186" s="372"/>
    </row>
    <row r="1187" spans="1:11" x14ac:dyDescent="0.3">
      <c r="A1187" s="280" t="s">
        <v>1785</v>
      </c>
      <c r="B1187" s="280" t="s">
        <v>1800</v>
      </c>
      <c r="C1187" s="280" t="s">
        <v>1768</v>
      </c>
      <c r="D1187" s="280" t="s">
        <v>1770</v>
      </c>
      <c r="E1187" s="280" t="s">
        <v>2946</v>
      </c>
      <c r="F1187" s="280" t="s">
        <v>673</v>
      </c>
      <c r="G1187" s="280" t="s">
        <v>673</v>
      </c>
      <c r="H1187" s="280" t="s">
        <v>673</v>
      </c>
      <c r="I1187" s="280" t="s">
        <v>1090</v>
      </c>
      <c r="J1187" s="280">
        <v>1.2500000000000001E-6</v>
      </c>
      <c r="K1187" s="372"/>
    </row>
    <row r="1188" spans="1:11" x14ac:dyDescent="0.3">
      <c r="A1188" s="281" t="s">
        <v>1785</v>
      </c>
      <c r="B1188" s="281" t="s">
        <v>1800</v>
      </c>
      <c r="C1188" s="281" t="s">
        <v>1768</v>
      </c>
      <c r="D1188" s="281" t="s">
        <v>1770</v>
      </c>
      <c r="E1188" s="281" t="s">
        <v>2946</v>
      </c>
      <c r="F1188" s="281" t="s">
        <v>673</v>
      </c>
      <c r="G1188" s="281" t="s">
        <v>673</v>
      </c>
      <c r="H1188" s="281" t="s">
        <v>673</v>
      </c>
      <c r="I1188" s="281" t="s">
        <v>1090</v>
      </c>
      <c r="J1188" s="281">
        <v>1.2500000000000001E-6</v>
      </c>
      <c r="K1188" s="372"/>
    </row>
    <row r="1189" spans="1:11" x14ac:dyDescent="0.3">
      <c r="A1189" s="280" t="s">
        <v>1785</v>
      </c>
      <c r="B1189" s="280" t="s">
        <v>1800</v>
      </c>
      <c r="C1189" s="280" t="s">
        <v>1768</v>
      </c>
      <c r="D1189" s="280" t="s">
        <v>1770</v>
      </c>
      <c r="E1189" s="280" t="s">
        <v>2946</v>
      </c>
      <c r="F1189" s="280" t="s">
        <v>673</v>
      </c>
      <c r="G1189" s="280" t="s">
        <v>673</v>
      </c>
      <c r="H1189" s="280" t="s">
        <v>673</v>
      </c>
      <c r="I1189" s="280" t="s">
        <v>1090</v>
      </c>
      <c r="J1189" s="280">
        <v>1.2500000000000001E-6</v>
      </c>
      <c r="K1189" s="372"/>
    </row>
    <row r="1190" spans="1:11" x14ac:dyDescent="0.3">
      <c r="A1190" s="281" t="s">
        <v>1785</v>
      </c>
      <c r="B1190" s="281" t="s">
        <v>1801</v>
      </c>
      <c r="C1190" s="281" t="s">
        <v>1768</v>
      </c>
      <c r="D1190" s="281" t="s">
        <v>1770</v>
      </c>
      <c r="E1190" s="281" t="s">
        <v>917</v>
      </c>
      <c r="F1190" s="281" t="s">
        <v>673</v>
      </c>
      <c r="G1190" s="281" t="s">
        <v>673</v>
      </c>
      <c r="H1190" s="281" t="s">
        <v>673</v>
      </c>
      <c r="I1190" s="281" t="s">
        <v>1090</v>
      </c>
      <c r="J1190" s="281">
        <v>3.1272100000000002E-4</v>
      </c>
      <c r="K1190" s="372"/>
    </row>
    <row r="1191" spans="1:11" x14ac:dyDescent="0.3">
      <c r="A1191" s="280" t="s">
        <v>1785</v>
      </c>
      <c r="B1191" s="280" t="s">
        <v>1801</v>
      </c>
      <c r="C1191" s="280" t="s">
        <v>1768</v>
      </c>
      <c r="D1191" s="280" t="s">
        <v>1770</v>
      </c>
      <c r="E1191" s="280" t="s">
        <v>917</v>
      </c>
      <c r="F1191" s="280" t="s">
        <v>673</v>
      </c>
      <c r="G1191" s="280" t="s">
        <v>673</v>
      </c>
      <c r="H1191" s="280" t="s">
        <v>673</v>
      </c>
      <c r="I1191" s="280" t="s">
        <v>1090</v>
      </c>
      <c r="J1191" s="280">
        <v>1.3406659999999999E-3</v>
      </c>
      <c r="K1191" s="372"/>
    </row>
    <row r="1192" spans="1:11" x14ac:dyDescent="0.3">
      <c r="A1192" s="281" t="s">
        <v>1785</v>
      </c>
      <c r="B1192" s="281" t="s">
        <v>1801</v>
      </c>
      <c r="C1192" s="281" t="s">
        <v>1768</v>
      </c>
      <c r="D1192" s="281" t="s">
        <v>1770</v>
      </c>
      <c r="E1192" s="281" t="s">
        <v>917</v>
      </c>
      <c r="F1192" s="281" t="s">
        <v>673</v>
      </c>
      <c r="G1192" s="281" t="s">
        <v>673</v>
      </c>
      <c r="H1192" s="281" t="s">
        <v>673</v>
      </c>
      <c r="I1192" s="281" t="s">
        <v>1090</v>
      </c>
      <c r="J1192" s="281">
        <v>1.9856909999999999E-3</v>
      </c>
      <c r="K1192" s="372"/>
    </row>
    <row r="1193" spans="1:11" x14ac:dyDescent="0.3">
      <c r="A1193" s="280" t="s">
        <v>1785</v>
      </c>
      <c r="B1193" s="280" t="s">
        <v>1801</v>
      </c>
      <c r="C1193" s="280" t="s">
        <v>1768</v>
      </c>
      <c r="D1193" s="280" t="s">
        <v>1770</v>
      </c>
      <c r="E1193" s="280" t="s">
        <v>917</v>
      </c>
      <c r="F1193" s="280" t="s">
        <v>673</v>
      </c>
      <c r="G1193" s="280" t="s">
        <v>673</v>
      </c>
      <c r="H1193" s="280" t="s">
        <v>673</v>
      </c>
      <c r="I1193" s="280" t="s">
        <v>1090</v>
      </c>
      <c r="J1193" s="280">
        <v>3.9869100000000001E-4</v>
      </c>
      <c r="K1193" s="372"/>
    </row>
    <row r="1194" spans="1:11" x14ac:dyDescent="0.3">
      <c r="A1194" s="281" t="s">
        <v>1785</v>
      </c>
      <c r="B1194" s="281" t="s">
        <v>1801</v>
      </c>
      <c r="C1194" s="281" t="s">
        <v>1768</v>
      </c>
      <c r="D1194" s="281" t="s">
        <v>1770</v>
      </c>
      <c r="E1194" s="281" t="s">
        <v>917</v>
      </c>
      <c r="F1194" s="281" t="s">
        <v>673</v>
      </c>
      <c r="G1194" s="281" t="s">
        <v>673</v>
      </c>
      <c r="H1194" s="281" t="s">
        <v>673</v>
      </c>
      <c r="I1194" s="281" t="s">
        <v>1090</v>
      </c>
      <c r="J1194" s="281">
        <v>1.1824050000000001E-3</v>
      </c>
      <c r="K1194" s="372"/>
    </row>
    <row r="1195" spans="1:11" x14ac:dyDescent="0.3">
      <c r="A1195" s="280" t="s">
        <v>1785</v>
      </c>
      <c r="B1195" s="280" t="s">
        <v>1801</v>
      </c>
      <c r="C1195" s="280" t="s">
        <v>1768</v>
      </c>
      <c r="D1195" s="280" t="s">
        <v>1770</v>
      </c>
      <c r="E1195" s="280" t="s">
        <v>917</v>
      </c>
      <c r="F1195" s="280" t="s">
        <v>673</v>
      </c>
      <c r="G1195" s="280" t="s">
        <v>673</v>
      </c>
      <c r="H1195" s="280" t="s">
        <v>673</v>
      </c>
      <c r="I1195" s="280" t="s">
        <v>1090</v>
      </c>
      <c r="J1195" s="280">
        <v>2.1946240000000001E-3</v>
      </c>
      <c r="K1195" s="372"/>
    </row>
    <row r="1196" spans="1:11" x14ac:dyDescent="0.3">
      <c r="A1196" s="281" t="s">
        <v>1785</v>
      </c>
      <c r="B1196" s="281" t="s">
        <v>1801</v>
      </c>
      <c r="C1196" s="281" t="s">
        <v>1768</v>
      </c>
      <c r="D1196" s="281" t="s">
        <v>1770</v>
      </c>
      <c r="E1196" s="281" t="s">
        <v>917</v>
      </c>
      <c r="F1196" s="281" t="s">
        <v>673</v>
      </c>
      <c r="G1196" s="281" t="s">
        <v>673</v>
      </c>
      <c r="H1196" s="281" t="s">
        <v>673</v>
      </c>
      <c r="I1196" s="281" t="s">
        <v>1090</v>
      </c>
      <c r="J1196" s="281">
        <v>3.6908430000000001E-3</v>
      </c>
      <c r="K1196" s="372"/>
    </row>
    <row r="1197" spans="1:11" x14ac:dyDescent="0.3">
      <c r="A1197" s="280" t="s">
        <v>1785</v>
      </c>
      <c r="B1197" s="280" t="s">
        <v>1801</v>
      </c>
      <c r="C1197" s="280" t="s">
        <v>1768</v>
      </c>
      <c r="D1197" s="280" t="s">
        <v>1770</v>
      </c>
      <c r="E1197" s="280" t="s">
        <v>917</v>
      </c>
      <c r="F1197" s="280" t="s">
        <v>673</v>
      </c>
      <c r="G1197" s="280" t="s">
        <v>673</v>
      </c>
      <c r="H1197" s="280" t="s">
        <v>673</v>
      </c>
      <c r="I1197" s="280" t="s">
        <v>1090</v>
      </c>
      <c r="J1197" s="280">
        <v>1.46117E-4</v>
      </c>
      <c r="K1197" s="372"/>
    </row>
    <row r="1198" spans="1:11" x14ac:dyDescent="0.3">
      <c r="A1198" s="281" t="s">
        <v>1785</v>
      </c>
      <c r="B1198" s="281" t="s">
        <v>1801</v>
      </c>
      <c r="C1198" s="281" t="s">
        <v>1768</v>
      </c>
      <c r="D1198" s="281" t="s">
        <v>1770</v>
      </c>
      <c r="E1198" s="281" t="s">
        <v>917</v>
      </c>
      <c r="F1198" s="281" t="s">
        <v>673</v>
      </c>
      <c r="G1198" s="281" t="s">
        <v>673</v>
      </c>
      <c r="H1198" s="281" t="s">
        <v>673</v>
      </c>
      <c r="I1198" s="281" t="s">
        <v>1090</v>
      </c>
      <c r="J1198" s="281">
        <v>1.245796E-3</v>
      </c>
      <c r="K1198" s="372"/>
    </row>
    <row r="1199" spans="1:11" x14ac:dyDescent="0.3">
      <c r="A1199" s="280" t="s">
        <v>1785</v>
      </c>
      <c r="B1199" s="280" t="s">
        <v>1801</v>
      </c>
      <c r="C1199" s="280" t="s">
        <v>1768</v>
      </c>
      <c r="D1199" s="280" t="s">
        <v>1770</v>
      </c>
      <c r="E1199" s="280" t="s">
        <v>917</v>
      </c>
      <c r="F1199" s="280" t="s">
        <v>673</v>
      </c>
      <c r="G1199" s="280" t="s">
        <v>673</v>
      </c>
      <c r="H1199" s="280" t="s">
        <v>673</v>
      </c>
      <c r="I1199" s="280" t="s">
        <v>1090</v>
      </c>
      <c r="J1199" s="280">
        <v>3.9480899999999996E-3</v>
      </c>
      <c r="K1199" s="372"/>
    </row>
    <row r="1200" spans="1:11" x14ac:dyDescent="0.3">
      <c r="A1200" s="281" t="s">
        <v>1785</v>
      </c>
      <c r="B1200" s="281" t="s">
        <v>1801</v>
      </c>
      <c r="C1200" s="281" t="s">
        <v>1768</v>
      </c>
      <c r="D1200" s="281" t="s">
        <v>1770</v>
      </c>
      <c r="E1200" s="281" t="s">
        <v>917</v>
      </c>
      <c r="F1200" s="281" t="s">
        <v>673</v>
      </c>
      <c r="G1200" s="281" t="s">
        <v>673</v>
      </c>
      <c r="H1200" s="281" t="s">
        <v>673</v>
      </c>
      <c r="I1200" s="281" t="s">
        <v>1090</v>
      </c>
      <c r="J1200" s="281">
        <v>9.4519799999999996E-4</v>
      </c>
      <c r="K1200" s="372"/>
    </row>
    <row r="1201" spans="1:11" x14ac:dyDescent="0.3">
      <c r="A1201" s="280" t="s">
        <v>1785</v>
      </c>
      <c r="B1201" s="280" t="s">
        <v>1801</v>
      </c>
      <c r="C1201" s="280" t="s">
        <v>1768</v>
      </c>
      <c r="D1201" s="280" t="s">
        <v>1770</v>
      </c>
      <c r="E1201" s="280" t="s">
        <v>917</v>
      </c>
      <c r="F1201" s="280" t="s">
        <v>673</v>
      </c>
      <c r="G1201" s="280" t="s">
        <v>673</v>
      </c>
      <c r="H1201" s="280" t="s">
        <v>673</v>
      </c>
      <c r="I1201" s="280" t="s">
        <v>1090</v>
      </c>
      <c r="J1201" s="280">
        <v>8.7602310000000003E-3</v>
      </c>
      <c r="K1201" s="372"/>
    </row>
    <row r="1202" spans="1:11" x14ac:dyDescent="0.3">
      <c r="A1202" s="281" t="s">
        <v>1785</v>
      </c>
      <c r="B1202" s="281" t="s">
        <v>1801</v>
      </c>
      <c r="C1202" s="281" t="s">
        <v>1768</v>
      </c>
      <c r="D1202" s="281" t="s">
        <v>1770</v>
      </c>
      <c r="E1202" s="281" t="s">
        <v>2949</v>
      </c>
      <c r="F1202" s="281" t="s">
        <v>673</v>
      </c>
      <c r="G1202" s="281" t="s">
        <v>673</v>
      </c>
      <c r="H1202" s="281" t="s">
        <v>673</v>
      </c>
      <c r="I1202" s="281" t="s">
        <v>1090</v>
      </c>
      <c r="J1202" s="281">
        <v>6.6343000000000001E-4</v>
      </c>
      <c r="K1202" s="372"/>
    </row>
    <row r="1203" spans="1:11" x14ac:dyDescent="0.3">
      <c r="A1203" s="280" t="s">
        <v>1785</v>
      </c>
      <c r="B1203" s="280" t="s">
        <v>1801</v>
      </c>
      <c r="C1203" s="280" t="s">
        <v>1768</v>
      </c>
      <c r="D1203" s="280" t="s">
        <v>1770</v>
      </c>
      <c r="E1203" s="280" t="s">
        <v>2949</v>
      </c>
      <c r="F1203" s="280" t="s">
        <v>673</v>
      </c>
      <c r="G1203" s="280" t="s">
        <v>673</v>
      </c>
      <c r="H1203" s="280" t="s">
        <v>673</v>
      </c>
      <c r="I1203" s="280" t="s">
        <v>1090</v>
      </c>
      <c r="J1203" s="280">
        <v>6.6343000000000001E-4</v>
      </c>
      <c r="K1203" s="372"/>
    </row>
    <row r="1204" spans="1:11" x14ac:dyDescent="0.3">
      <c r="A1204" s="281" t="s">
        <v>1785</v>
      </c>
      <c r="B1204" s="281" t="s">
        <v>1801</v>
      </c>
      <c r="C1204" s="281" t="s">
        <v>1768</v>
      </c>
      <c r="D1204" s="281" t="s">
        <v>1770</v>
      </c>
      <c r="E1204" s="281" t="s">
        <v>2949</v>
      </c>
      <c r="F1204" s="281" t="s">
        <v>673</v>
      </c>
      <c r="G1204" s="281" t="s">
        <v>673</v>
      </c>
      <c r="H1204" s="281" t="s">
        <v>673</v>
      </c>
      <c r="I1204" s="281" t="s">
        <v>1090</v>
      </c>
      <c r="J1204" s="281">
        <v>6.6343000000000001E-4</v>
      </c>
      <c r="K1204" s="372"/>
    </row>
    <row r="1205" spans="1:11" x14ac:dyDescent="0.3">
      <c r="A1205" s="280" t="s">
        <v>1785</v>
      </c>
      <c r="B1205" s="280" t="s">
        <v>1801</v>
      </c>
      <c r="C1205" s="280" t="s">
        <v>1768</v>
      </c>
      <c r="D1205" s="280" t="s">
        <v>1770</v>
      </c>
      <c r="E1205" s="280" t="s">
        <v>2949</v>
      </c>
      <c r="F1205" s="280" t="s">
        <v>673</v>
      </c>
      <c r="G1205" s="280" t="s">
        <v>673</v>
      </c>
      <c r="H1205" s="280" t="s">
        <v>673</v>
      </c>
      <c r="I1205" s="280" t="s">
        <v>1090</v>
      </c>
      <c r="J1205" s="280">
        <v>6.6343000000000001E-4</v>
      </c>
      <c r="K1205" s="372"/>
    </row>
    <row r="1206" spans="1:11" x14ac:dyDescent="0.3">
      <c r="A1206" s="281" t="s">
        <v>1785</v>
      </c>
      <c r="B1206" s="281" t="s">
        <v>1801</v>
      </c>
      <c r="C1206" s="281" t="s">
        <v>1768</v>
      </c>
      <c r="D1206" s="281" t="s">
        <v>1770</v>
      </c>
      <c r="E1206" s="281" t="s">
        <v>2949</v>
      </c>
      <c r="F1206" s="281" t="s">
        <v>673</v>
      </c>
      <c r="G1206" s="281" t="s">
        <v>673</v>
      </c>
      <c r="H1206" s="281" t="s">
        <v>673</v>
      </c>
      <c r="I1206" s="281" t="s">
        <v>1090</v>
      </c>
      <c r="J1206" s="281">
        <v>6.6343000000000001E-4</v>
      </c>
      <c r="K1206" s="372"/>
    </row>
    <row r="1207" spans="1:11" x14ac:dyDescent="0.3">
      <c r="A1207" s="280" t="s">
        <v>1785</v>
      </c>
      <c r="B1207" s="280" t="s">
        <v>1801</v>
      </c>
      <c r="C1207" s="280" t="s">
        <v>1768</v>
      </c>
      <c r="D1207" s="280" t="s">
        <v>1770</v>
      </c>
      <c r="E1207" s="280" t="s">
        <v>2949</v>
      </c>
      <c r="F1207" s="280" t="s">
        <v>673</v>
      </c>
      <c r="G1207" s="280" t="s">
        <v>673</v>
      </c>
      <c r="H1207" s="280" t="s">
        <v>673</v>
      </c>
      <c r="I1207" s="280" t="s">
        <v>1090</v>
      </c>
      <c r="J1207" s="280">
        <v>6.6343000000000001E-4</v>
      </c>
      <c r="K1207" s="372"/>
    </row>
    <row r="1208" spans="1:11" x14ac:dyDescent="0.3">
      <c r="A1208" s="281" t="s">
        <v>1785</v>
      </c>
      <c r="B1208" s="281" t="s">
        <v>1801</v>
      </c>
      <c r="C1208" s="281" t="s">
        <v>1768</v>
      </c>
      <c r="D1208" s="281" t="s">
        <v>1770</v>
      </c>
      <c r="E1208" s="281" t="s">
        <v>2949</v>
      </c>
      <c r="F1208" s="281" t="s">
        <v>673</v>
      </c>
      <c r="G1208" s="281" t="s">
        <v>673</v>
      </c>
      <c r="H1208" s="281" t="s">
        <v>673</v>
      </c>
      <c r="I1208" s="281" t="s">
        <v>1090</v>
      </c>
      <c r="J1208" s="281">
        <v>6.6343000000000001E-4</v>
      </c>
      <c r="K1208" s="372"/>
    </row>
    <row r="1209" spans="1:11" x14ac:dyDescent="0.3">
      <c r="A1209" s="280" t="s">
        <v>1785</v>
      </c>
      <c r="B1209" s="280" t="s">
        <v>1801</v>
      </c>
      <c r="C1209" s="280" t="s">
        <v>1768</v>
      </c>
      <c r="D1209" s="280" t="s">
        <v>1770</v>
      </c>
      <c r="E1209" s="280" t="s">
        <v>2949</v>
      </c>
      <c r="F1209" s="280" t="s">
        <v>673</v>
      </c>
      <c r="G1209" s="280" t="s">
        <v>673</v>
      </c>
      <c r="H1209" s="280" t="s">
        <v>673</v>
      </c>
      <c r="I1209" s="280" t="s">
        <v>1090</v>
      </c>
      <c r="J1209" s="280">
        <v>6.6343000000000001E-4</v>
      </c>
      <c r="K1209" s="372"/>
    </row>
    <row r="1210" spans="1:11" x14ac:dyDescent="0.3">
      <c r="A1210" s="281" t="s">
        <v>1785</v>
      </c>
      <c r="B1210" s="281" t="s">
        <v>1801</v>
      </c>
      <c r="C1210" s="281" t="s">
        <v>1768</v>
      </c>
      <c r="D1210" s="281" t="s">
        <v>1770</v>
      </c>
      <c r="E1210" s="281" t="s">
        <v>2949</v>
      </c>
      <c r="F1210" s="281" t="s">
        <v>673</v>
      </c>
      <c r="G1210" s="281" t="s">
        <v>673</v>
      </c>
      <c r="H1210" s="281" t="s">
        <v>673</v>
      </c>
      <c r="I1210" s="281" t="s">
        <v>1090</v>
      </c>
      <c r="J1210" s="281">
        <v>6.6343000000000001E-4</v>
      </c>
      <c r="K1210" s="372"/>
    </row>
    <row r="1211" spans="1:11" x14ac:dyDescent="0.3">
      <c r="A1211" s="280" t="s">
        <v>1785</v>
      </c>
      <c r="B1211" s="280" t="s">
        <v>1801</v>
      </c>
      <c r="C1211" s="280" t="s">
        <v>1768</v>
      </c>
      <c r="D1211" s="280" t="s">
        <v>1770</v>
      </c>
      <c r="E1211" s="280" t="s">
        <v>2949</v>
      </c>
      <c r="F1211" s="280" t="s">
        <v>673</v>
      </c>
      <c r="G1211" s="280" t="s">
        <v>673</v>
      </c>
      <c r="H1211" s="280" t="s">
        <v>673</v>
      </c>
      <c r="I1211" s="280" t="s">
        <v>1090</v>
      </c>
      <c r="J1211" s="280">
        <v>6.6343000000000001E-4</v>
      </c>
      <c r="K1211" s="372"/>
    </row>
    <row r="1212" spans="1:11" x14ac:dyDescent="0.3">
      <c r="A1212" s="281" t="s">
        <v>1785</v>
      </c>
      <c r="B1212" s="281" t="s">
        <v>1801</v>
      </c>
      <c r="C1212" s="281" t="s">
        <v>1768</v>
      </c>
      <c r="D1212" s="281" t="s">
        <v>1770</v>
      </c>
      <c r="E1212" s="281" t="s">
        <v>2949</v>
      </c>
      <c r="F1212" s="281" t="s">
        <v>673</v>
      </c>
      <c r="G1212" s="281" t="s">
        <v>673</v>
      </c>
      <c r="H1212" s="281" t="s">
        <v>673</v>
      </c>
      <c r="I1212" s="281" t="s">
        <v>1090</v>
      </c>
      <c r="J1212" s="281">
        <v>6.6343000000000001E-4</v>
      </c>
      <c r="K1212" s="372"/>
    </row>
    <row r="1213" spans="1:11" x14ac:dyDescent="0.3">
      <c r="A1213" s="280" t="s">
        <v>1785</v>
      </c>
      <c r="B1213" s="280" t="s">
        <v>1801</v>
      </c>
      <c r="C1213" s="280" t="s">
        <v>1768</v>
      </c>
      <c r="D1213" s="280" t="s">
        <v>1770</v>
      </c>
      <c r="E1213" s="280" t="s">
        <v>2949</v>
      </c>
      <c r="F1213" s="280" t="s">
        <v>673</v>
      </c>
      <c r="G1213" s="280" t="s">
        <v>673</v>
      </c>
      <c r="H1213" s="280" t="s">
        <v>673</v>
      </c>
      <c r="I1213" s="280" t="s">
        <v>1090</v>
      </c>
      <c r="J1213" s="280">
        <v>6.6343000000000001E-4</v>
      </c>
      <c r="K1213" s="372"/>
    </row>
    <row r="1214" spans="1:11" x14ac:dyDescent="0.3">
      <c r="A1214" s="281" t="s">
        <v>1785</v>
      </c>
      <c r="B1214" s="281" t="s">
        <v>1801</v>
      </c>
      <c r="C1214" s="281" t="s">
        <v>1768</v>
      </c>
      <c r="D1214" s="281" t="s">
        <v>1770</v>
      </c>
      <c r="E1214" s="281" t="s">
        <v>2950</v>
      </c>
      <c r="F1214" s="281" t="s">
        <v>673</v>
      </c>
      <c r="G1214" s="281" t="s">
        <v>673</v>
      </c>
      <c r="H1214" s="281" t="s">
        <v>673</v>
      </c>
      <c r="I1214" s="281" t="s">
        <v>1090</v>
      </c>
      <c r="J1214" s="281">
        <v>2.2907409999999998E-3</v>
      </c>
      <c r="K1214" s="372"/>
    </row>
    <row r="1215" spans="1:11" x14ac:dyDescent="0.3">
      <c r="A1215" s="280" t="s">
        <v>1785</v>
      </c>
      <c r="B1215" s="280" t="s">
        <v>1801</v>
      </c>
      <c r="C1215" s="280" t="s">
        <v>1768</v>
      </c>
      <c r="D1215" s="280" t="s">
        <v>1770</v>
      </c>
      <c r="E1215" s="280" t="s">
        <v>2950</v>
      </c>
      <c r="F1215" s="280" t="s">
        <v>673</v>
      </c>
      <c r="G1215" s="280" t="s">
        <v>673</v>
      </c>
      <c r="H1215" s="280" t="s">
        <v>673</v>
      </c>
      <c r="I1215" s="280" t="s">
        <v>1090</v>
      </c>
      <c r="J1215" s="280">
        <v>7.5137160000000001E-3</v>
      </c>
      <c r="K1215" s="372"/>
    </row>
    <row r="1216" spans="1:11" x14ac:dyDescent="0.3">
      <c r="A1216" s="281" t="s">
        <v>1785</v>
      </c>
      <c r="B1216" s="281" t="s">
        <v>1801</v>
      </c>
      <c r="C1216" s="281" t="s">
        <v>1768</v>
      </c>
      <c r="D1216" s="281" t="s">
        <v>1770</v>
      </c>
      <c r="E1216" s="281" t="s">
        <v>2950</v>
      </c>
      <c r="F1216" s="281" t="s">
        <v>673</v>
      </c>
      <c r="G1216" s="281" t="s">
        <v>673</v>
      </c>
      <c r="H1216" s="281" t="s">
        <v>673</v>
      </c>
      <c r="I1216" s="281" t="s">
        <v>1090</v>
      </c>
      <c r="J1216" s="281">
        <v>9.4727000000000003E-5</v>
      </c>
      <c r="K1216" s="372"/>
    </row>
    <row r="1217" spans="1:11" x14ac:dyDescent="0.3">
      <c r="A1217" s="280" t="s">
        <v>1785</v>
      </c>
      <c r="B1217" s="280" t="s">
        <v>1801</v>
      </c>
      <c r="C1217" s="280" t="s">
        <v>1768</v>
      </c>
      <c r="D1217" s="280" t="s">
        <v>1770</v>
      </c>
      <c r="E1217" s="280" t="s">
        <v>2950</v>
      </c>
      <c r="F1217" s="280" t="s">
        <v>673</v>
      </c>
      <c r="G1217" s="280" t="s">
        <v>673</v>
      </c>
      <c r="H1217" s="280" t="s">
        <v>673</v>
      </c>
      <c r="I1217" s="280" t="s">
        <v>1090</v>
      </c>
      <c r="J1217" s="280">
        <v>2.4536407E-2</v>
      </c>
      <c r="K1217" s="372"/>
    </row>
    <row r="1218" spans="1:11" x14ac:dyDescent="0.3">
      <c r="A1218" s="281" t="s">
        <v>1785</v>
      </c>
      <c r="B1218" s="281" t="s">
        <v>1801</v>
      </c>
      <c r="C1218" s="281" t="s">
        <v>1768</v>
      </c>
      <c r="D1218" s="281" t="s">
        <v>1770</v>
      </c>
      <c r="E1218" s="281" t="s">
        <v>2950</v>
      </c>
      <c r="F1218" s="281" t="s">
        <v>673</v>
      </c>
      <c r="G1218" s="281" t="s">
        <v>673</v>
      </c>
      <c r="H1218" s="281" t="s">
        <v>673</v>
      </c>
      <c r="I1218" s="281" t="s">
        <v>1090</v>
      </c>
      <c r="J1218" s="281">
        <v>2.6077919999999998E-3</v>
      </c>
      <c r="K1218" s="372"/>
    </row>
    <row r="1219" spans="1:11" x14ac:dyDescent="0.3">
      <c r="A1219" s="280" t="s">
        <v>1785</v>
      </c>
      <c r="B1219" s="280" t="s">
        <v>1801</v>
      </c>
      <c r="C1219" s="280" t="s">
        <v>1768</v>
      </c>
      <c r="D1219" s="280" t="s">
        <v>1770</v>
      </c>
      <c r="E1219" s="280" t="s">
        <v>2950</v>
      </c>
      <c r="F1219" s="280" t="s">
        <v>673</v>
      </c>
      <c r="G1219" s="280" t="s">
        <v>673</v>
      </c>
      <c r="H1219" s="280" t="s">
        <v>673</v>
      </c>
      <c r="I1219" s="280" t="s">
        <v>1090</v>
      </c>
      <c r="J1219" s="280">
        <v>1.8127429999999999E-3</v>
      </c>
      <c r="K1219" s="372"/>
    </row>
    <row r="1220" spans="1:11" x14ac:dyDescent="0.3">
      <c r="A1220" s="281" t="s">
        <v>1785</v>
      </c>
      <c r="B1220" s="281" t="s">
        <v>1801</v>
      </c>
      <c r="C1220" s="281" t="s">
        <v>1768</v>
      </c>
      <c r="D1220" s="281" t="s">
        <v>1770</v>
      </c>
      <c r="E1220" s="281" t="s">
        <v>2950</v>
      </c>
      <c r="F1220" s="281" t="s">
        <v>673</v>
      </c>
      <c r="G1220" s="281" t="s">
        <v>673</v>
      </c>
      <c r="H1220" s="281" t="s">
        <v>673</v>
      </c>
      <c r="I1220" s="281" t="s">
        <v>1090</v>
      </c>
      <c r="J1220" s="281">
        <v>2.3487299999999998E-3</v>
      </c>
      <c r="K1220" s="372"/>
    </row>
    <row r="1221" spans="1:11" x14ac:dyDescent="0.3">
      <c r="A1221" s="280" t="s">
        <v>1785</v>
      </c>
      <c r="B1221" s="280" t="s">
        <v>1801</v>
      </c>
      <c r="C1221" s="280" t="s">
        <v>1768</v>
      </c>
      <c r="D1221" s="280" t="s">
        <v>1770</v>
      </c>
      <c r="E1221" s="280" t="s">
        <v>928</v>
      </c>
      <c r="F1221" s="280" t="s">
        <v>673</v>
      </c>
      <c r="G1221" s="280" t="s">
        <v>673</v>
      </c>
      <c r="H1221" s="280" t="s">
        <v>673</v>
      </c>
      <c r="I1221" s="280" t="s">
        <v>1090</v>
      </c>
      <c r="J1221" s="280">
        <v>6.4429099999999996E-4</v>
      </c>
      <c r="K1221" s="372"/>
    </row>
    <row r="1222" spans="1:11" x14ac:dyDescent="0.3">
      <c r="A1222" s="281" t="s">
        <v>1785</v>
      </c>
      <c r="B1222" s="281" t="s">
        <v>1801</v>
      </c>
      <c r="C1222" s="281" t="s">
        <v>1768</v>
      </c>
      <c r="D1222" s="281" t="s">
        <v>1770</v>
      </c>
      <c r="E1222" s="281" t="s">
        <v>928</v>
      </c>
      <c r="F1222" s="281" t="s">
        <v>673</v>
      </c>
      <c r="G1222" s="281" t="s">
        <v>673</v>
      </c>
      <c r="H1222" s="281" t="s">
        <v>673</v>
      </c>
      <c r="I1222" s="281" t="s">
        <v>1090</v>
      </c>
      <c r="J1222" s="281">
        <v>7.1689599999999996E-4</v>
      </c>
      <c r="K1222" s="372"/>
    </row>
    <row r="1223" spans="1:11" x14ac:dyDescent="0.3">
      <c r="A1223" s="280" t="s">
        <v>1785</v>
      </c>
      <c r="B1223" s="280" t="s">
        <v>1801</v>
      </c>
      <c r="C1223" s="280" t="s">
        <v>1768</v>
      </c>
      <c r="D1223" s="280" t="s">
        <v>1770</v>
      </c>
      <c r="E1223" s="280" t="s">
        <v>928</v>
      </c>
      <c r="F1223" s="280" t="s">
        <v>673</v>
      </c>
      <c r="G1223" s="280" t="s">
        <v>673</v>
      </c>
      <c r="H1223" s="280" t="s">
        <v>673</v>
      </c>
      <c r="I1223" s="280" t="s">
        <v>1090</v>
      </c>
      <c r="J1223" s="280">
        <v>7.5166100000000004E-4</v>
      </c>
      <c r="K1223" s="372"/>
    </row>
    <row r="1224" spans="1:11" x14ac:dyDescent="0.3">
      <c r="A1224" s="281" t="s">
        <v>1785</v>
      </c>
      <c r="B1224" s="281" t="s">
        <v>1801</v>
      </c>
      <c r="C1224" s="281" t="s">
        <v>1768</v>
      </c>
      <c r="D1224" s="281" t="s">
        <v>1770</v>
      </c>
      <c r="E1224" s="281" t="s">
        <v>928</v>
      </c>
      <c r="F1224" s="281" t="s">
        <v>673</v>
      </c>
      <c r="G1224" s="281" t="s">
        <v>673</v>
      </c>
      <c r="H1224" s="281" t="s">
        <v>673</v>
      </c>
      <c r="I1224" s="281" t="s">
        <v>1090</v>
      </c>
      <c r="J1224" s="281">
        <v>5.6521900000000005E-4</v>
      </c>
      <c r="K1224" s="372"/>
    </row>
    <row r="1225" spans="1:11" x14ac:dyDescent="0.3">
      <c r="A1225" s="280" t="s">
        <v>1785</v>
      </c>
      <c r="B1225" s="280" t="s">
        <v>1801</v>
      </c>
      <c r="C1225" s="280" t="s">
        <v>1768</v>
      </c>
      <c r="D1225" s="280" t="s">
        <v>1770</v>
      </c>
      <c r="E1225" s="280" t="s">
        <v>928</v>
      </c>
      <c r="F1225" s="280" t="s">
        <v>673</v>
      </c>
      <c r="G1225" s="280" t="s">
        <v>673</v>
      </c>
      <c r="H1225" s="280" t="s">
        <v>673</v>
      </c>
      <c r="I1225" s="280" t="s">
        <v>1090</v>
      </c>
      <c r="J1225" s="280">
        <v>2.0837529999999998E-3</v>
      </c>
      <c r="K1225" s="372"/>
    </row>
    <row r="1226" spans="1:11" x14ac:dyDescent="0.3">
      <c r="A1226" s="281" t="s">
        <v>1785</v>
      </c>
      <c r="B1226" s="281" t="s">
        <v>1801</v>
      </c>
      <c r="C1226" s="281" t="s">
        <v>1768</v>
      </c>
      <c r="D1226" s="281" t="s">
        <v>1770</v>
      </c>
      <c r="E1226" s="281" t="s">
        <v>928</v>
      </c>
      <c r="F1226" s="281" t="s">
        <v>673</v>
      </c>
      <c r="G1226" s="281" t="s">
        <v>673</v>
      </c>
      <c r="H1226" s="281" t="s">
        <v>673</v>
      </c>
      <c r="I1226" s="281" t="s">
        <v>1090</v>
      </c>
      <c r="J1226" s="281">
        <v>2.7772650000000001E-3</v>
      </c>
      <c r="K1226" s="372"/>
    </row>
    <row r="1227" spans="1:11" x14ac:dyDescent="0.3">
      <c r="A1227" s="280" t="s">
        <v>1785</v>
      </c>
      <c r="B1227" s="280" t="s">
        <v>1801</v>
      </c>
      <c r="C1227" s="280" t="s">
        <v>1768</v>
      </c>
      <c r="D1227" s="280" t="s">
        <v>1770</v>
      </c>
      <c r="E1227" s="280" t="s">
        <v>928</v>
      </c>
      <c r="F1227" s="280" t="s">
        <v>673</v>
      </c>
      <c r="G1227" s="280" t="s">
        <v>673</v>
      </c>
      <c r="H1227" s="280" t="s">
        <v>673</v>
      </c>
      <c r="I1227" s="280" t="s">
        <v>1090</v>
      </c>
      <c r="J1227" s="280">
        <v>5.2774300000000001E-4</v>
      </c>
      <c r="K1227" s="372"/>
    </row>
    <row r="1228" spans="1:11" x14ac:dyDescent="0.3">
      <c r="A1228" s="281" t="s">
        <v>1785</v>
      </c>
      <c r="B1228" s="281" t="s">
        <v>1801</v>
      </c>
      <c r="C1228" s="281" t="s">
        <v>1768</v>
      </c>
      <c r="D1228" s="281" t="s">
        <v>1770</v>
      </c>
      <c r="E1228" s="281" t="s">
        <v>928</v>
      </c>
      <c r="F1228" s="281" t="s">
        <v>673</v>
      </c>
      <c r="G1228" s="281" t="s">
        <v>673</v>
      </c>
      <c r="H1228" s="281" t="s">
        <v>673</v>
      </c>
      <c r="I1228" s="281" t="s">
        <v>1090</v>
      </c>
      <c r="J1228" s="281">
        <v>2.344063E-3</v>
      </c>
      <c r="K1228" s="372"/>
    </row>
    <row r="1229" spans="1:11" x14ac:dyDescent="0.3">
      <c r="A1229" s="280" t="s">
        <v>1785</v>
      </c>
      <c r="B1229" s="280" t="s">
        <v>1801</v>
      </c>
      <c r="C1229" s="280" t="s">
        <v>1768</v>
      </c>
      <c r="D1229" s="280" t="s">
        <v>1770</v>
      </c>
      <c r="E1229" s="280" t="s">
        <v>928</v>
      </c>
      <c r="F1229" s="280" t="s">
        <v>673</v>
      </c>
      <c r="G1229" s="280" t="s">
        <v>673</v>
      </c>
      <c r="H1229" s="280" t="s">
        <v>673</v>
      </c>
      <c r="I1229" s="280" t="s">
        <v>1090</v>
      </c>
      <c r="J1229" s="280">
        <v>3.274908E-3</v>
      </c>
      <c r="K1229" s="372"/>
    </row>
    <row r="1230" spans="1:11" x14ac:dyDescent="0.3">
      <c r="A1230" s="281" t="s">
        <v>1785</v>
      </c>
      <c r="B1230" s="281" t="s">
        <v>1801</v>
      </c>
      <c r="C1230" s="281" t="s">
        <v>1768</v>
      </c>
      <c r="D1230" s="281" t="s">
        <v>1770</v>
      </c>
      <c r="E1230" s="281" t="s">
        <v>928</v>
      </c>
      <c r="F1230" s="281" t="s">
        <v>673</v>
      </c>
      <c r="G1230" s="281" t="s">
        <v>673</v>
      </c>
      <c r="H1230" s="281" t="s">
        <v>673</v>
      </c>
      <c r="I1230" s="281" t="s">
        <v>1090</v>
      </c>
      <c r="J1230" s="281">
        <v>3.2675E-4</v>
      </c>
      <c r="K1230" s="372"/>
    </row>
    <row r="1231" spans="1:11" x14ac:dyDescent="0.3">
      <c r="A1231" s="280" t="s">
        <v>1785</v>
      </c>
      <c r="B1231" s="280" t="s">
        <v>1801</v>
      </c>
      <c r="C1231" s="280" t="s">
        <v>1768</v>
      </c>
      <c r="D1231" s="280" t="s">
        <v>1770</v>
      </c>
      <c r="E1231" s="280" t="s">
        <v>928</v>
      </c>
      <c r="F1231" s="280" t="s">
        <v>673</v>
      </c>
      <c r="G1231" s="280" t="s">
        <v>673</v>
      </c>
      <c r="H1231" s="280" t="s">
        <v>673</v>
      </c>
      <c r="I1231" s="280" t="s">
        <v>1090</v>
      </c>
      <c r="J1231" s="280">
        <v>1.493166E-3</v>
      </c>
      <c r="K1231" s="372"/>
    </row>
    <row r="1232" spans="1:11" x14ac:dyDescent="0.3">
      <c r="A1232" s="281" t="s">
        <v>1785</v>
      </c>
      <c r="B1232" s="281" t="s">
        <v>1801</v>
      </c>
      <c r="C1232" s="281" t="s">
        <v>1768</v>
      </c>
      <c r="D1232" s="281" t="s">
        <v>1770</v>
      </c>
      <c r="E1232" s="281" t="s">
        <v>928</v>
      </c>
      <c r="F1232" s="281" t="s">
        <v>673</v>
      </c>
      <c r="G1232" s="281" t="s">
        <v>673</v>
      </c>
      <c r="H1232" s="281" t="s">
        <v>673</v>
      </c>
      <c r="I1232" s="281" t="s">
        <v>1090</v>
      </c>
      <c r="J1232" s="281">
        <v>1.4975780000000001E-3</v>
      </c>
      <c r="K1232" s="372"/>
    </row>
    <row r="1233" spans="1:11" x14ac:dyDescent="0.3">
      <c r="A1233" s="280" t="s">
        <v>1785</v>
      </c>
      <c r="B1233" s="280" t="s">
        <v>1801</v>
      </c>
      <c r="C1233" s="280" t="s">
        <v>1768</v>
      </c>
      <c r="D1233" s="280" t="s">
        <v>1770</v>
      </c>
      <c r="E1233" s="280" t="s">
        <v>923</v>
      </c>
      <c r="F1233" s="280" t="s">
        <v>673</v>
      </c>
      <c r="G1233" s="280" t="s">
        <v>673</v>
      </c>
      <c r="H1233" s="280" t="s">
        <v>673</v>
      </c>
      <c r="I1233" s="280" t="s">
        <v>1090</v>
      </c>
      <c r="J1233" s="280">
        <v>4.3203305999999997E-2</v>
      </c>
      <c r="K1233" s="372"/>
    </row>
    <row r="1234" spans="1:11" x14ac:dyDescent="0.3">
      <c r="A1234" s="281" t="s">
        <v>1785</v>
      </c>
      <c r="B1234" s="281" t="s">
        <v>1801</v>
      </c>
      <c r="C1234" s="281" t="s">
        <v>1768</v>
      </c>
      <c r="D1234" s="281" t="s">
        <v>1770</v>
      </c>
      <c r="E1234" s="281" t="s">
        <v>923</v>
      </c>
      <c r="F1234" s="281" t="s">
        <v>673</v>
      </c>
      <c r="G1234" s="281" t="s">
        <v>673</v>
      </c>
      <c r="H1234" s="281" t="s">
        <v>673</v>
      </c>
      <c r="I1234" s="281" t="s">
        <v>1090</v>
      </c>
      <c r="J1234" s="281">
        <v>7.8862500000000005E-4</v>
      </c>
      <c r="K1234" s="372"/>
    </row>
    <row r="1235" spans="1:11" x14ac:dyDescent="0.3">
      <c r="A1235" s="280" t="s">
        <v>1785</v>
      </c>
      <c r="B1235" s="280" t="s">
        <v>1801</v>
      </c>
      <c r="C1235" s="280" t="s">
        <v>1768</v>
      </c>
      <c r="D1235" s="280" t="s">
        <v>1770</v>
      </c>
      <c r="E1235" s="280" t="s">
        <v>923</v>
      </c>
      <c r="F1235" s="280" t="s">
        <v>673</v>
      </c>
      <c r="G1235" s="280" t="s">
        <v>673</v>
      </c>
      <c r="H1235" s="280" t="s">
        <v>673</v>
      </c>
      <c r="I1235" s="280" t="s">
        <v>1090</v>
      </c>
      <c r="J1235" s="280">
        <v>3.5350947000000001E-2</v>
      </c>
      <c r="K1235" s="372"/>
    </row>
    <row r="1236" spans="1:11" x14ac:dyDescent="0.3">
      <c r="A1236" s="281" t="s">
        <v>1785</v>
      </c>
      <c r="B1236" s="281" t="s">
        <v>1801</v>
      </c>
      <c r="C1236" s="281" t="s">
        <v>1768</v>
      </c>
      <c r="D1236" s="281" t="s">
        <v>1770</v>
      </c>
      <c r="E1236" s="281" t="s">
        <v>923</v>
      </c>
      <c r="F1236" s="281" t="s">
        <v>673</v>
      </c>
      <c r="G1236" s="281" t="s">
        <v>673</v>
      </c>
      <c r="H1236" s="281" t="s">
        <v>673</v>
      </c>
      <c r="I1236" s="281" t="s">
        <v>1090</v>
      </c>
      <c r="J1236" s="281">
        <v>8.5253999999999994E-5</v>
      </c>
      <c r="K1236" s="372"/>
    </row>
    <row r="1237" spans="1:11" x14ac:dyDescent="0.3">
      <c r="A1237" s="280" t="s">
        <v>1785</v>
      </c>
      <c r="B1237" s="280" t="s">
        <v>1801</v>
      </c>
      <c r="C1237" s="280" t="s">
        <v>1768</v>
      </c>
      <c r="D1237" s="280" t="s">
        <v>1770</v>
      </c>
      <c r="E1237" s="280" t="s">
        <v>923</v>
      </c>
      <c r="F1237" s="280" t="s">
        <v>673</v>
      </c>
      <c r="G1237" s="280" t="s">
        <v>673</v>
      </c>
      <c r="H1237" s="280" t="s">
        <v>673</v>
      </c>
      <c r="I1237" s="280" t="s">
        <v>1090</v>
      </c>
      <c r="J1237" s="280">
        <v>2.1138569999999998E-3</v>
      </c>
      <c r="K1237" s="372"/>
    </row>
    <row r="1238" spans="1:11" x14ac:dyDescent="0.3">
      <c r="A1238" s="281" t="s">
        <v>1785</v>
      </c>
      <c r="B1238" s="281" t="s">
        <v>1801</v>
      </c>
      <c r="C1238" s="281" t="s">
        <v>1768</v>
      </c>
      <c r="D1238" s="281" t="s">
        <v>1770</v>
      </c>
      <c r="E1238" s="281" t="s">
        <v>923</v>
      </c>
      <c r="F1238" s="281" t="s">
        <v>673</v>
      </c>
      <c r="G1238" s="281" t="s">
        <v>673</v>
      </c>
      <c r="H1238" s="281" t="s">
        <v>673</v>
      </c>
      <c r="I1238" s="281" t="s">
        <v>1090</v>
      </c>
      <c r="J1238" s="281">
        <v>2.0616670000000001E-3</v>
      </c>
      <c r="K1238" s="372"/>
    </row>
    <row r="1239" spans="1:11" x14ac:dyDescent="0.3">
      <c r="A1239" s="280" t="s">
        <v>1785</v>
      </c>
      <c r="B1239" s="280" t="s">
        <v>1801</v>
      </c>
      <c r="C1239" s="280" t="s">
        <v>1768</v>
      </c>
      <c r="D1239" s="280" t="s">
        <v>1770</v>
      </c>
      <c r="E1239" s="280" t="s">
        <v>923</v>
      </c>
      <c r="F1239" s="280" t="s">
        <v>673</v>
      </c>
      <c r="G1239" s="280" t="s">
        <v>673</v>
      </c>
      <c r="H1239" s="280" t="s">
        <v>673</v>
      </c>
      <c r="I1239" s="280" t="s">
        <v>1090</v>
      </c>
      <c r="J1239" s="280">
        <v>5.7336698999999998E-2</v>
      </c>
      <c r="K1239" s="372"/>
    </row>
    <row r="1240" spans="1:11" x14ac:dyDescent="0.3">
      <c r="A1240" s="281" t="s">
        <v>1785</v>
      </c>
      <c r="B1240" s="281" t="s">
        <v>1801</v>
      </c>
      <c r="C1240" s="281" t="s">
        <v>1768</v>
      </c>
      <c r="D1240" s="281" t="s">
        <v>1770</v>
      </c>
      <c r="E1240" s="281" t="s">
        <v>923</v>
      </c>
      <c r="F1240" s="281" t="s">
        <v>673</v>
      </c>
      <c r="G1240" s="281" t="s">
        <v>673</v>
      </c>
      <c r="H1240" s="281" t="s">
        <v>673</v>
      </c>
      <c r="I1240" s="281" t="s">
        <v>1090</v>
      </c>
      <c r="J1240" s="281">
        <v>1.8861190999999999E-2</v>
      </c>
      <c r="K1240" s="372"/>
    </row>
    <row r="1241" spans="1:11" x14ac:dyDescent="0.3">
      <c r="A1241" s="280" t="s">
        <v>1785</v>
      </c>
      <c r="B1241" s="280" t="s">
        <v>1801</v>
      </c>
      <c r="C1241" s="280" t="s">
        <v>1768</v>
      </c>
      <c r="D1241" s="280" t="s">
        <v>1770</v>
      </c>
      <c r="E1241" s="280" t="s">
        <v>923</v>
      </c>
      <c r="F1241" s="280" t="s">
        <v>673</v>
      </c>
      <c r="G1241" s="280" t="s">
        <v>673</v>
      </c>
      <c r="H1241" s="280" t="s">
        <v>673</v>
      </c>
      <c r="I1241" s="280" t="s">
        <v>1090</v>
      </c>
      <c r="J1241" s="280">
        <v>4.3038552000000001E-2</v>
      </c>
      <c r="K1241" s="372"/>
    </row>
    <row r="1242" spans="1:11" x14ac:dyDescent="0.3">
      <c r="A1242" s="281" t="s">
        <v>1785</v>
      </c>
      <c r="B1242" s="281" t="s">
        <v>1801</v>
      </c>
      <c r="C1242" s="281" t="s">
        <v>1768</v>
      </c>
      <c r="D1242" s="281" t="s">
        <v>1770</v>
      </c>
      <c r="E1242" s="281" t="s">
        <v>923</v>
      </c>
      <c r="F1242" s="281" t="s">
        <v>673</v>
      </c>
      <c r="G1242" s="281" t="s">
        <v>673</v>
      </c>
      <c r="H1242" s="281" t="s">
        <v>673</v>
      </c>
      <c r="I1242" s="281" t="s">
        <v>1090</v>
      </c>
      <c r="J1242" s="281">
        <v>1.7901139E-2</v>
      </c>
      <c r="K1242" s="372"/>
    </row>
    <row r="1243" spans="1:11" x14ac:dyDescent="0.3">
      <c r="A1243" s="280" t="s">
        <v>1785</v>
      </c>
      <c r="B1243" s="280" t="s">
        <v>1801</v>
      </c>
      <c r="C1243" s="280" t="s">
        <v>1768</v>
      </c>
      <c r="D1243" s="280" t="s">
        <v>1770</v>
      </c>
      <c r="E1243" s="280" t="s">
        <v>923</v>
      </c>
      <c r="F1243" s="280" t="s">
        <v>673</v>
      </c>
      <c r="G1243" s="280" t="s">
        <v>673</v>
      </c>
      <c r="H1243" s="280" t="s">
        <v>673</v>
      </c>
      <c r="I1243" s="280" t="s">
        <v>1090</v>
      </c>
      <c r="J1243" s="280">
        <v>5.5169034999999998E-2</v>
      </c>
      <c r="K1243" s="372"/>
    </row>
    <row r="1244" spans="1:11" x14ac:dyDescent="0.3">
      <c r="A1244" s="281" t="s">
        <v>1785</v>
      </c>
      <c r="B1244" s="281" t="s">
        <v>1801</v>
      </c>
      <c r="C1244" s="281" t="s">
        <v>1768</v>
      </c>
      <c r="D1244" s="281" t="s">
        <v>1770</v>
      </c>
      <c r="E1244" s="281" t="s">
        <v>923</v>
      </c>
      <c r="F1244" s="281" t="s">
        <v>673</v>
      </c>
      <c r="G1244" s="281" t="s">
        <v>673</v>
      </c>
      <c r="H1244" s="281" t="s">
        <v>673</v>
      </c>
      <c r="I1244" s="281" t="s">
        <v>1090</v>
      </c>
      <c r="J1244" s="281">
        <v>2.4440643000000001E-2</v>
      </c>
      <c r="K1244" s="372"/>
    </row>
    <row r="1245" spans="1:11" x14ac:dyDescent="0.3">
      <c r="A1245" s="280" t="s">
        <v>1785</v>
      </c>
      <c r="B1245" s="280" t="s">
        <v>1801</v>
      </c>
      <c r="C1245" s="280" t="s">
        <v>1768</v>
      </c>
      <c r="D1245" s="280" t="s">
        <v>1770</v>
      </c>
      <c r="E1245" s="280" t="s">
        <v>923</v>
      </c>
      <c r="F1245" s="280" t="s">
        <v>673</v>
      </c>
      <c r="G1245" s="280" t="s">
        <v>673</v>
      </c>
      <c r="H1245" s="280" t="s">
        <v>673</v>
      </c>
      <c r="I1245" s="280" t="s">
        <v>1090</v>
      </c>
      <c r="J1245" s="280">
        <v>2.7207991000000001E-2</v>
      </c>
      <c r="K1245" s="372"/>
    </row>
    <row r="1246" spans="1:11" x14ac:dyDescent="0.3">
      <c r="A1246" s="281" t="s">
        <v>1785</v>
      </c>
      <c r="B1246" s="281" t="s">
        <v>1801</v>
      </c>
      <c r="C1246" s="281" t="s">
        <v>1768</v>
      </c>
      <c r="D1246" s="281" t="s">
        <v>1770</v>
      </c>
      <c r="E1246" s="281" t="s">
        <v>923</v>
      </c>
      <c r="F1246" s="281" t="s">
        <v>673</v>
      </c>
      <c r="G1246" s="281" t="s">
        <v>673</v>
      </c>
      <c r="H1246" s="281" t="s">
        <v>673</v>
      </c>
      <c r="I1246" s="281" t="s">
        <v>1090</v>
      </c>
      <c r="J1246" s="281">
        <v>6.6004599999999996E-4</v>
      </c>
      <c r="K1246" s="372"/>
    </row>
    <row r="1247" spans="1:11" x14ac:dyDescent="0.3">
      <c r="A1247" s="280" t="s">
        <v>1785</v>
      </c>
      <c r="B1247" s="280" t="s">
        <v>1801</v>
      </c>
      <c r="C1247" s="280" t="s">
        <v>1768</v>
      </c>
      <c r="D1247" s="280" t="s">
        <v>1770</v>
      </c>
      <c r="E1247" s="280" t="s">
        <v>923</v>
      </c>
      <c r="F1247" s="280" t="s">
        <v>673</v>
      </c>
      <c r="G1247" s="280" t="s">
        <v>673</v>
      </c>
      <c r="H1247" s="280" t="s">
        <v>673</v>
      </c>
      <c r="I1247" s="280" t="s">
        <v>1090</v>
      </c>
      <c r="J1247" s="280">
        <v>2.8057375999999998E-2</v>
      </c>
      <c r="K1247" s="372"/>
    </row>
    <row r="1248" spans="1:11" x14ac:dyDescent="0.3">
      <c r="A1248" s="281" t="s">
        <v>1785</v>
      </c>
      <c r="B1248" s="281" t="s">
        <v>1801</v>
      </c>
      <c r="C1248" s="281" t="s">
        <v>1768</v>
      </c>
      <c r="D1248" s="281" t="s">
        <v>1770</v>
      </c>
      <c r="E1248" s="281" t="s">
        <v>923</v>
      </c>
      <c r="F1248" s="281" t="s">
        <v>673</v>
      </c>
      <c r="G1248" s="281" t="s">
        <v>673</v>
      </c>
      <c r="H1248" s="281" t="s">
        <v>673</v>
      </c>
      <c r="I1248" s="281" t="s">
        <v>1090</v>
      </c>
      <c r="J1248" s="281">
        <v>2.3472026999999999E-2</v>
      </c>
      <c r="K1248" s="372"/>
    </row>
    <row r="1249" spans="1:11" x14ac:dyDescent="0.3">
      <c r="A1249" s="280" t="s">
        <v>1785</v>
      </c>
      <c r="B1249" s="280" t="s">
        <v>1801</v>
      </c>
      <c r="C1249" s="280" t="s">
        <v>1768</v>
      </c>
      <c r="D1249" s="280" t="s">
        <v>1770</v>
      </c>
      <c r="E1249" s="280" t="s">
        <v>923</v>
      </c>
      <c r="F1249" s="280" t="s">
        <v>673</v>
      </c>
      <c r="G1249" s="280" t="s">
        <v>673</v>
      </c>
      <c r="H1249" s="280" t="s">
        <v>673</v>
      </c>
      <c r="I1249" s="280" t="s">
        <v>1090</v>
      </c>
      <c r="J1249" s="280">
        <v>4.4707361000000001E-2</v>
      </c>
      <c r="K1249" s="372"/>
    </row>
    <row r="1250" spans="1:11" x14ac:dyDescent="0.3">
      <c r="A1250" s="281" t="s">
        <v>1785</v>
      </c>
      <c r="B1250" s="281" t="s">
        <v>1801</v>
      </c>
      <c r="C1250" s="281" t="s">
        <v>1768</v>
      </c>
      <c r="D1250" s="281" t="s">
        <v>1770</v>
      </c>
      <c r="E1250" s="281" t="s">
        <v>923</v>
      </c>
      <c r="F1250" s="281" t="s">
        <v>673</v>
      </c>
      <c r="G1250" s="281" t="s">
        <v>673</v>
      </c>
      <c r="H1250" s="281" t="s">
        <v>673</v>
      </c>
      <c r="I1250" s="281" t="s">
        <v>1090</v>
      </c>
      <c r="J1250" s="281">
        <v>7.5239999999999997E-4</v>
      </c>
      <c r="K1250" s="372"/>
    </row>
    <row r="1251" spans="1:11" x14ac:dyDescent="0.3">
      <c r="A1251" s="280" t="s">
        <v>1785</v>
      </c>
      <c r="B1251" s="280" t="s">
        <v>1801</v>
      </c>
      <c r="C1251" s="280" t="s">
        <v>1768</v>
      </c>
      <c r="D1251" s="280" t="s">
        <v>1770</v>
      </c>
      <c r="E1251" s="280" t="s">
        <v>923</v>
      </c>
      <c r="F1251" s="280" t="s">
        <v>673</v>
      </c>
      <c r="G1251" s="280" t="s">
        <v>673</v>
      </c>
      <c r="H1251" s="280" t="s">
        <v>673</v>
      </c>
      <c r="I1251" s="280" t="s">
        <v>1090</v>
      </c>
      <c r="J1251" s="280">
        <v>5.1519489000000002E-2</v>
      </c>
      <c r="K1251" s="372"/>
    </row>
    <row r="1252" spans="1:11" x14ac:dyDescent="0.3">
      <c r="A1252" s="281" t="s">
        <v>1785</v>
      </c>
      <c r="B1252" s="281" t="s">
        <v>1801</v>
      </c>
      <c r="C1252" s="281" t="s">
        <v>1768</v>
      </c>
      <c r="D1252" s="281" t="s">
        <v>1770</v>
      </c>
      <c r="E1252" s="281" t="s">
        <v>923</v>
      </c>
      <c r="F1252" s="281" t="s">
        <v>673</v>
      </c>
      <c r="G1252" s="281" t="s">
        <v>673</v>
      </c>
      <c r="H1252" s="281" t="s">
        <v>673</v>
      </c>
      <c r="I1252" s="281" t="s">
        <v>1090</v>
      </c>
      <c r="J1252" s="281">
        <v>5.0902944999999998E-2</v>
      </c>
      <c r="K1252" s="372"/>
    </row>
    <row r="1253" spans="1:11" x14ac:dyDescent="0.3">
      <c r="A1253" s="280" t="s">
        <v>1785</v>
      </c>
      <c r="B1253" s="280" t="s">
        <v>1801</v>
      </c>
      <c r="C1253" s="280" t="s">
        <v>1768</v>
      </c>
      <c r="D1253" s="280" t="s">
        <v>1770</v>
      </c>
      <c r="E1253" s="280" t="s">
        <v>923</v>
      </c>
      <c r="F1253" s="280" t="s">
        <v>673</v>
      </c>
      <c r="G1253" s="280" t="s">
        <v>673</v>
      </c>
      <c r="H1253" s="280" t="s">
        <v>673</v>
      </c>
      <c r="I1253" s="280" t="s">
        <v>1090</v>
      </c>
      <c r="J1253" s="280">
        <v>1.631469E-3</v>
      </c>
      <c r="K1253" s="372"/>
    </row>
    <row r="1254" spans="1:11" x14ac:dyDescent="0.3">
      <c r="A1254" s="281" t="s">
        <v>1785</v>
      </c>
      <c r="B1254" s="281" t="s">
        <v>1801</v>
      </c>
      <c r="C1254" s="281" t="s">
        <v>1768</v>
      </c>
      <c r="D1254" s="281" t="s">
        <v>1770</v>
      </c>
      <c r="E1254" s="281" t="s">
        <v>923</v>
      </c>
      <c r="F1254" s="281" t="s">
        <v>673</v>
      </c>
      <c r="G1254" s="281" t="s">
        <v>673</v>
      </c>
      <c r="H1254" s="281" t="s">
        <v>673</v>
      </c>
      <c r="I1254" s="281" t="s">
        <v>1090</v>
      </c>
      <c r="J1254" s="281">
        <v>2.3470129999999998E-3</v>
      </c>
      <c r="K1254" s="372"/>
    </row>
    <row r="1255" spans="1:11" x14ac:dyDescent="0.3">
      <c r="A1255" s="280" t="s">
        <v>1785</v>
      </c>
      <c r="B1255" s="280" t="s">
        <v>1801</v>
      </c>
      <c r="C1255" s="280" t="s">
        <v>1768</v>
      </c>
      <c r="D1255" s="280" t="s">
        <v>1770</v>
      </c>
      <c r="E1255" s="280" t="s">
        <v>923</v>
      </c>
      <c r="F1255" s="280" t="s">
        <v>673</v>
      </c>
      <c r="G1255" s="280" t="s">
        <v>673</v>
      </c>
      <c r="H1255" s="280" t="s">
        <v>673</v>
      </c>
      <c r="I1255" s="280" t="s">
        <v>1090</v>
      </c>
      <c r="J1255" s="280">
        <v>2.884511E-2</v>
      </c>
      <c r="K1255" s="372"/>
    </row>
    <row r="1256" spans="1:11" x14ac:dyDescent="0.3">
      <c r="A1256" s="281" t="s">
        <v>1785</v>
      </c>
      <c r="B1256" s="281" t="s">
        <v>1801</v>
      </c>
      <c r="C1256" s="281" t="s">
        <v>1768</v>
      </c>
      <c r="D1256" s="281" t="s">
        <v>1770</v>
      </c>
      <c r="E1256" s="281" t="s">
        <v>923</v>
      </c>
      <c r="F1256" s="281" t="s">
        <v>673</v>
      </c>
      <c r="G1256" s="281" t="s">
        <v>673</v>
      </c>
      <c r="H1256" s="281" t="s">
        <v>673</v>
      </c>
      <c r="I1256" s="281" t="s">
        <v>1090</v>
      </c>
      <c r="J1256" s="281">
        <v>2.6449685000000001E-2</v>
      </c>
      <c r="K1256" s="372"/>
    </row>
    <row r="1257" spans="1:11" x14ac:dyDescent="0.3">
      <c r="A1257" s="280" t="s">
        <v>1785</v>
      </c>
      <c r="B1257" s="280" t="s">
        <v>1801</v>
      </c>
      <c r="C1257" s="280" t="s">
        <v>1768</v>
      </c>
      <c r="D1257" s="280" t="s">
        <v>1770</v>
      </c>
      <c r="E1257" s="280" t="s">
        <v>923</v>
      </c>
      <c r="F1257" s="280" t="s">
        <v>673</v>
      </c>
      <c r="G1257" s="280" t="s">
        <v>673</v>
      </c>
      <c r="H1257" s="280" t="s">
        <v>673</v>
      </c>
      <c r="I1257" s="280" t="s">
        <v>1090</v>
      </c>
      <c r="J1257" s="280">
        <v>4.5122753000000002E-2</v>
      </c>
      <c r="K1257" s="372"/>
    </row>
    <row r="1258" spans="1:11" x14ac:dyDescent="0.3">
      <c r="A1258" s="281" t="s">
        <v>1785</v>
      </c>
      <c r="B1258" s="281" t="s">
        <v>1802</v>
      </c>
      <c r="C1258" s="281" t="s">
        <v>1768</v>
      </c>
      <c r="D1258" s="281" t="s">
        <v>1770</v>
      </c>
      <c r="E1258" s="281" t="s">
        <v>917</v>
      </c>
      <c r="F1258" s="281" t="s">
        <v>673</v>
      </c>
      <c r="G1258" s="281" t="s">
        <v>673</v>
      </c>
      <c r="H1258" s="281" t="s">
        <v>673</v>
      </c>
      <c r="I1258" s="281" t="s">
        <v>1090</v>
      </c>
      <c r="J1258" s="281">
        <v>7.6373999999999998E-5</v>
      </c>
      <c r="K1258" s="372"/>
    </row>
    <row r="1259" spans="1:11" x14ac:dyDescent="0.3">
      <c r="A1259" s="280" t="s">
        <v>1785</v>
      </c>
      <c r="B1259" s="280" t="s">
        <v>1802</v>
      </c>
      <c r="C1259" s="280" t="s">
        <v>1768</v>
      </c>
      <c r="D1259" s="280" t="s">
        <v>1770</v>
      </c>
      <c r="E1259" s="280" t="s">
        <v>917</v>
      </c>
      <c r="F1259" s="280" t="s">
        <v>673</v>
      </c>
      <c r="G1259" s="280" t="s">
        <v>673</v>
      </c>
      <c r="H1259" s="280" t="s">
        <v>673</v>
      </c>
      <c r="I1259" s="280" t="s">
        <v>1090</v>
      </c>
      <c r="J1259" s="280">
        <v>8.5432000000000005E-5</v>
      </c>
      <c r="K1259" s="372"/>
    </row>
    <row r="1260" spans="1:11" x14ac:dyDescent="0.3">
      <c r="A1260" s="281" t="s">
        <v>1785</v>
      </c>
      <c r="B1260" s="281" t="s">
        <v>1802</v>
      </c>
      <c r="C1260" s="281" t="s">
        <v>1768</v>
      </c>
      <c r="D1260" s="281" t="s">
        <v>1770</v>
      </c>
      <c r="E1260" s="281" t="s">
        <v>917</v>
      </c>
      <c r="F1260" s="281" t="s">
        <v>673</v>
      </c>
      <c r="G1260" s="281" t="s">
        <v>673</v>
      </c>
      <c r="H1260" s="281" t="s">
        <v>673</v>
      </c>
      <c r="I1260" s="281" t="s">
        <v>1090</v>
      </c>
      <c r="J1260" s="281">
        <v>4.6147999999999999E-5</v>
      </c>
      <c r="K1260" s="372"/>
    </row>
    <row r="1261" spans="1:11" x14ac:dyDescent="0.3">
      <c r="A1261" s="280" t="s">
        <v>1785</v>
      </c>
      <c r="B1261" s="280" t="s">
        <v>1802</v>
      </c>
      <c r="C1261" s="280" t="s">
        <v>1768</v>
      </c>
      <c r="D1261" s="280" t="s">
        <v>1770</v>
      </c>
      <c r="E1261" s="280" t="s">
        <v>917</v>
      </c>
      <c r="F1261" s="280" t="s">
        <v>673</v>
      </c>
      <c r="G1261" s="280" t="s">
        <v>673</v>
      </c>
      <c r="H1261" s="280" t="s">
        <v>673</v>
      </c>
      <c r="I1261" s="280" t="s">
        <v>1090</v>
      </c>
      <c r="J1261" s="280">
        <v>6.2220999999999999E-5</v>
      </c>
      <c r="K1261" s="372"/>
    </row>
    <row r="1262" spans="1:11" x14ac:dyDescent="0.3">
      <c r="A1262" s="281" t="s">
        <v>1785</v>
      </c>
      <c r="B1262" s="281" t="s">
        <v>1802</v>
      </c>
      <c r="C1262" s="281" t="s">
        <v>1768</v>
      </c>
      <c r="D1262" s="281" t="s">
        <v>1770</v>
      </c>
      <c r="E1262" s="281" t="s">
        <v>917</v>
      </c>
      <c r="F1262" s="281" t="s">
        <v>673</v>
      </c>
      <c r="G1262" s="281" t="s">
        <v>673</v>
      </c>
      <c r="H1262" s="281" t="s">
        <v>673</v>
      </c>
      <c r="I1262" s="281" t="s">
        <v>1090</v>
      </c>
      <c r="J1262" s="281">
        <v>2.1298500000000001E-4</v>
      </c>
      <c r="K1262" s="372"/>
    </row>
    <row r="1263" spans="1:11" x14ac:dyDescent="0.3">
      <c r="A1263" s="280" t="s">
        <v>1785</v>
      </c>
      <c r="B1263" s="280" t="s">
        <v>1802</v>
      </c>
      <c r="C1263" s="280" t="s">
        <v>1768</v>
      </c>
      <c r="D1263" s="280" t="s">
        <v>1770</v>
      </c>
      <c r="E1263" s="280" t="s">
        <v>917</v>
      </c>
      <c r="F1263" s="280" t="s">
        <v>673</v>
      </c>
      <c r="G1263" s="280" t="s">
        <v>673</v>
      </c>
      <c r="H1263" s="280" t="s">
        <v>673</v>
      </c>
      <c r="I1263" s="280" t="s">
        <v>1090</v>
      </c>
      <c r="J1263" s="280">
        <v>1.6597789999999999E-3</v>
      </c>
      <c r="K1263" s="372"/>
    </row>
    <row r="1264" spans="1:11" x14ac:dyDescent="0.3">
      <c r="A1264" s="281" t="s">
        <v>1785</v>
      </c>
      <c r="B1264" s="281" t="s">
        <v>1802</v>
      </c>
      <c r="C1264" s="281" t="s">
        <v>1768</v>
      </c>
      <c r="D1264" s="281" t="s">
        <v>1770</v>
      </c>
      <c r="E1264" s="281" t="s">
        <v>917</v>
      </c>
      <c r="F1264" s="281" t="s">
        <v>673</v>
      </c>
      <c r="G1264" s="281" t="s">
        <v>673</v>
      </c>
      <c r="H1264" s="281" t="s">
        <v>673</v>
      </c>
      <c r="I1264" s="281" t="s">
        <v>1090</v>
      </c>
      <c r="J1264" s="281">
        <v>1.6781789999999999E-3</v>
      </c>
      <c r="K1264" s="372"/>
    </row>
    <row r="1265" spans="1:11" x14ac:dyDescent="0.3">
      <c r="A1265" s="280" t="s">
        <v>1785</v>
      </c>
      <c r="B1265" s="280" t="s">
        <v>1802</v>
      </c>
      <c r="C1265" s="280" t="s">
        <v>1768</v>
      </c>
      <c r="D1265" s="280" t="s">
        <v>1770</v>
      </c>
      <c r="E1265" s="280" t="s">
        <v>917</v>
      </c>
      <c r="F1265" s="280" t="s">
        <v>673</v>
      </c>
      <c r="G1265" s="280" t="s">
        <v>673</v>
      </c>
      <c r="H1265" s="280" t="s">
        <v>673</v>
      </c>
      <c r="I1265" s="280" t="s">
        <v>1090</v>
      </c>
      <c r="J1265" s="280">
        <v>5.5084999999999999E-5</v>
      </c>
      <c r="K1265" s="372"/>
    </row>
    <row r="1266" spans="1:11" x14ac:dyDescent="0.3">
      <c r="A1266" s="281" t="s">
        <v>1785</v>
      </c>
      <c r="B1266" s="281" t="s">
        <v>1802</v>
      </c>
      <c r="C1266" s="281" t="s">
        <v>1768</v>
      </c>
      <c r="D1266" s="281" t="s">
        <v>1770</v>
      </c>
      <c r="E1266" s="281" t="s">
        <v>917</v>
      </c>
      <c r="F1266" s="281" t="s">
        <v>673</v>
      </c>
      <c r="G1266" s="281" t="s">
        <v>673</v>
      </c>
      <c r="H1266" s="281" t="s">
        <v>673</v>
      </c>
      <c r="I1266" s="281" t="s">
        <v>1090</v>
      </c>
      <c r="J1266" s="281">
        <v>5.4506000000000003E-5</v>
      </c>
      <c r="K1266" s="372"/>
    </row>
    <row r="1267" spans="1:11" x14ac:dyDescent="0.3">
      <c r="A1267" s="280" t="s">
        <v>1785</v>
      </c>
      <c r="B1267" s="280" t="s">
        <v>1802</v>
      </c>
      <c r="C1267" s="280" t="s">
        <v>1768</v>
      </c>
      <c r="D1267" s="280" t="s">
        <v>1770</v>
      </c>
      <c r="E1267" s="280" t="s">
        <v>917</v>
      </c>
      <c r="F1267" s="280" t="s">
        <v>673</v>
      </c>
      <c r="G1267" s="280" t="s">
        <v>673</v>
      </c>
      <c r="H1267" s="280" t="s">
        <v>673</v>
      </c>
      <c r="I1267" s="280" t="s">
        <v>1090</v>
      </c>
      <c r="J1267" s="280">
        <v>6.0364E-5</v>
      </c>
      <c r="K1267" s="372"/>
    </row>
    <row r="1268" spans="1:11" x14ac:dyDescent="0.3">
      <c r="A1268" s="281" t="s">
        <v>1785</v>
      </c>
      <c r="B1268" s="281" t="s">
        <v>1802</v>
      </c>
      <c r="C1268" s="281" t="s">
        <v>1768</v>
      </c>
      <c r="D1268" s="281" t="s">
        <v>1770</v>
      </c>
      <c r="E1268" s="281" t="s">
        <v>917</v>
      </c>
      <c r="F1268" s="281" t="s">
        <v>673</v>
      </c>
      <c r="G1268" s="281" t="s">
        <v>673</v>
      </c>
      <c r="H1268" s="281" t="s">
        <v>673</v>
      </c>
      <c r="I1268" s="281" t="s">
        <v>1090</v>
      </c>
      <c r="J1268" s="281">
        <v>4.5945999999999997E-5</v>
      </c>
      <c r="K1268" s="372"/>
    </row>
    <row r="1269" spans="1:11" x14ac:dyDescent="0.3">
      <c r="A1269" s="280" t="s">
        <v>1785</v>
      </c>
      <c r="B1269" s="280" t="s">
        <v>1802</v>
      </c>
      <c r="C1269" s="280" t="s">
        <v>1768</v>
      </c>
      <c r="D1269" s="280" t="s">
        <v>1770</v>
      </c>
      <c r="E1269" s="280" t="s">
        <v>917</v>
      </c>
      <c r="F1269" s="280" t="s">
        <v>673</v>
      </c>
      <c r="G1269" s="280" t="s">
        <v>673</v>
      </c>
      <c r="H1269" s="280" t="s">
        <v>673</v>
      </c>
      <c r="I1269" s="280" t="s">
        <v>1090</v>
      </c>
      <c r="J1269" s="280">
        <v>7.4418000000000005E-5</v>
      </c>
      <c r="K1269" s="372"/>
    </row>
    <row r="1270" spans="1:11" x14ac:dyDescent="0.3">
      <c r="A1270" s="281" t="s">
        <v>1785</v>
      </c>
      <c r="B1270" s="281" t="s">
        <v>1802</v>
      </c>
      <c r="C1270" s="281" t="s">
        <v>1768</v>
      </c>
      <c r="D1270" s="281" t="s">
        <v>1770</v>
      </c>
      <c r="E1270" s="281" t="s">
        <v>928</v>
      </c>
      <c r="F1270" s="281" t="s">
        <v>673</v>
      </c>
      <c r="G1270" s="281" t="s">
        <v>673</v>
      </c>
      <c r="H1270" s="281" t="s">
        <v>673</v>
      </c>
      <c r="I1270" s="281" t="s">
        <v>1090</v>
      </c>
      <c r="J1270" s="281">
        <v>2.55E-5</v>
      </c>
      <c r="K1270" s="372"/>
    </row>
    <row r="1271" spans="1:11" x14ac:dyDescent="0.3">
      <c r="A1271" s="280" t="s">
        <v>1785</v>
      </c>
      <c r="B1271" s="280" t="s">
        <v>1802</v>
      </c>
      <c r="C1271" s="280" t="s">
        <v>1768</v>
      </c>
      <c r="D1271" s="280" t="s">
        <v>1770</v>
      </c>
      <c r="E1271" s="280" t="s">
        <v>928</v>
      </c>
      <c r="F1271" s="280" t="s">
        <v>673</v>
      </c>
      <c r="G1271" s="280" t="s">
        <v>673</v>
      </c>
      <c r="H1271" s="280" t="s">
        <v>673</v>
      </c>
      <c r="I1271" s="280" t="s">
        <v>1090</v>
      </c>
      <c r="J1271" s="280">
        <v>5.6499999999999998E-5</v>
      </c>
      <c r="K1271" s="372"/>
    </row>
    <row r="1272" spans="1:11" x14ac:dyDescent="0.3">
      <c r="A1272" s="281" t="s">
        <v>1785</v>
      </c>
      <c r="B1272" s="281" t="s">
        <v>1802</v>
      </c>
      <c r="C1272" s="281" t="s">
        <v>1768</v>
      </c>
      <c r="D1272" s="281" t="s">
        <v>1770</v>
      </c>
      <c r="E1272" s="281" t="s">
        <v>928</v>
      </c>
      <c r="F1272" s="281" t="s">
        <v>673</v>
      </c>
      <c r="G1272" s="281" t="s">
        <v>673</v>
      </c>
      <c r="H1272" s="281" t="s">
        <v>673</v>
      </c>
      <c r="I1272" s="281" t="s">
        <v>1090</v>
      </c>
      <c r="J1272" s="281">
        <v>2.2500000000000001E-5</v>
      </c>
      <c r="K1272" s="372"/>
    </row>
    <row r="1273" spans="1:11" x14ac:dyDescent="0.3">
      <c r="A1273" s="280" t="s">
        <v>1785</v>
      </c>
      <c r="B1273" s="280" t="s">
        <v>1802</v>
      </c>
      <c r="C1273" s="280" t="s">
        <v>1768</v>
      </c>
      <c r="D1273" s="280" t="s">
        <v>1770</v>
      </c>
      <c r="E1273" s="280" t="s">
        <v>928</v>
      </c>
      <c r="F1273" s="280" t="s">
        <v>673</v>
      </c>
      <c r="G1273" s="280" t="s">
        <v>673</v>
      </c>
      <c r="H1273" s="280" t="s">
        <v>673</v>
      </c>
      <c r="I1273" s="280" t="s">
        <v>1090</v>
      </c>
      <c r="J1273" s="280">
        <v>1E-4</v>
      </c>
      <c r="K1273" s="372"/>
    </row>
    <row r="1274" spans="1:11" x14ac:dyDescent="0.3">
      <c r="A1274" s="281" t="s">
        <v>1785</v>
      </c>
      <c r="B1274" s="281" t="s">
        <v>1803</v>
      </c>
      <c r="C1274" s="281" t="s">
        <v>1768</v>
      </c>
      <c r="D1274" s="281" t="s">
        <v>1770</v>
      </c>
      <c r="E1274" s="281" t="s">
        <v>2944</v>
      </c>
      <c r="F1274" s="281" t="s">
        <v>673</v>
      </c>
      <c r="G1274" s="281" t="s">
        <v>673</v>
      </c>
      <c r="H1274" s="281" t="s">
        <v>673</v>
      </c>
      <c r="I1274" s="281" t="s">
        <v>1090</v>
      </c>
      <c r="J1274" s="281">
        <v>3.4393029999999999E-3</v>
      </c>
      <c r="K1274" s="372"/>
    </row>
    <row r="1275" spans="1:11" x14ac:dyDescent="0.3">
      <c r="A1275" s="280" t="s">
        <v>1785</v>
      </c>
      <c r="B1275" s="280" t="s">
        <v>1803</v>
      </c>
      <c r="C1275" s="280" t="s">
        <v>1768</v>
      </c>
      <c r="D1275" s="280" t="s">
        <v>1770</v>
      </c>
      <c r="E1275" s="280" t="s">
        <v>2944</v>
      </c>
      <c r="F1275" s="280" t="s">
        <v>673</v>
      </c>
      <c r="G1275" s="280" t="s">
        <v>673</v>
      </c>
      <c r="H1275" s="280" t="s">
        <v>673</v>
      </c>
      <c r="I1275" s="280" t="s">
        <v>1090</v>
      </c>
      <c r="J1275" s="280">
        <v>3.4393029999999999E-3</v>
      </c>
      <c r="K1275" s="372"/>
    </row>
    <row r="1276" spans="1:11" x14ac:dyDescent="0.3">
      <c r="A1276" s="281" t="s">
        <v>1785</v>
      </c>
      <c r="B1276" s="281" t="s">
        <v>1803</v>
      </c>
      <c r="C1276" s="281" t="s">
        <v>1768</v>
      </c>
      <c r="D1276" s="281" t="s">
        <v>1770</v>
      </c>
      <c r="E1276" s="281" t="s">
        <v>2944</v>
      </c>
      <c r="F1276" s="281" t="s">
        <v>673</v>
      </c>
      <c r="G1276" s="281" t="s">
        <v>673</v>
      </c>
      <c r="H1276" s="281" t="s">
        <v>673</v>
      </c>
      <c r="I1276" s="281" t="s">
        <v>1090</v>
      </c>
      <c r="J1276" s="281">
        <v>2.9855390000000002E-3</v>
      </c>
      <c r="K1276" s="372"/>
    </row>
    <row r="1277" spans="1:11" x14ac:dyDescent="0.3">
      <c r="A1277" s="280" t="s">
        <v>1785</v>
      </c>
      <c r="B1277" s="280" t="s">
        <v>1803</v>
      </c>
      <c r="C1277" s="280" t="s">
        <v>1768</v>
      </c>
      <c r="D1277" s="280" t="s">
        <v>1770</v>
      </c>
      <c r="E1277" s="280" t="s">
        <v>917</v>
      </c>
      <c r="F1277" s="280" t="s">
        <v>673</v>
      </c>
      <c r="G1277" s="280" t="s">
        <v>673</v>
      </c>
      <c r="H1277" s="280" t="s">
        <v>673</v>
      </c>
      <c r="I1277" s="280" t="s">
        <v>1090</v>
      </c>
      <c r="J1277" s="280">
        <v>4.1403966E-2</v>
      </c>
      <c r="K1277" s="372"/>
    </row>
    <row r="1278" spans="1:11" x14ac:dyDescent="0.3">
      <c r="A1278" s="281" t="s">
        <v>1785</v>
      </c>
      <c r="B1278" s="281" t="s">
        <v>1803</v>
      </c>
      <c r="C1278" s="281" t="s">
        <v>1768</v>
      </c>
      <c r="D1278" s="281" t="s">
        <v>1770</v>
      </c>
      <c r="E1278" s="281" t="s">
        <v>917</v>
      </c>
      <c r="F1278" s="281" t="s">
        <v>673</v>
      </c>
      <c r="G1278" s="281" t="s">
        <v>673</v>
      </c>
      <c r="H1278" s="281" t="s">
        <v>673</v>
      </c>
      <c r="I1278" s="281" t="s">
        <v>1090</v>
      </c>
      <c r="J1278" s="281">
        <v>3.2077304000000001E-2</v>
      </c>
      <c r="K1278" s="372"/>
    </row>
    <row r="1279" spans="1:11" x14ac:dyDescent="0.3">
      <c r="A1279" s="280" t="s">
        <v>1785</v>
      </c>
      <c r="B1279" s="280" t="s">
        <v>1803</v>
      </c>
      <c r="C1279" s="280" t="s">
        <v>1768</v>
      </c>
      <c r="D1279" s="280" t="s">
        <v>1770</v>
      </c>
      <c r="E1279" s="280" t="s">
        <v>917</v>
      </c>
      <c r="F1279" s="280" t="s">
        <v>673</v>
      </c>
      <c r="G1279" s="280" t="s">
        <v>673</v>
      </c>
      <c r="H1279" s="280" t="s">
        <v>673</v>
      </c>
      <c r="I1279" s="280" t="s">
        <v>1090</v>
      </c>
      <c r="J1279" s="280">
        <v>6.8551530999999999E-2</v>
      </c>
      <c r="K1279" s="372"/>
    </row>
    <row r="1280" spans="1:11" x14ac:dyDescent="0.3">
      <c r="A1280" s="281" t="s">
        <v>1785</v>
      </c>
      <c r="B1280" s="281" t="s">
        <v>1803</v>
      </c>
      <c r="C1280" s="281" t="s">
        <v>1768</v>
      </c>
      <c r="D1280" s="281" t="s">
        <v>1770</v>
      </c>
      <c r="E1280" s="281" t="s">
        <v>917</v>
      </c>
      <c r="F1280" s="281" t="s">
        <v>673</v>
      </c>
      <c r="G1280" s="281" t="s">
        <v>673</v>
      </c>
      <c r="H1280" s="281" t="s">
        <v>673</v>
      </c>
      <c r="I1280" s="281" t="s">
        <v>1090</v>
      </c>
      <c r="J1280" s="281">
        <v>2.9550264999999999E-2</v>
      </c>
      <c r="K1280" s="372"/>
    </row>
    <row r="1281" spans="1:11" x14ac:dyDescent="0.3">
      <c r="A1281" s="280" t="s">
        <v>1785</v>
      </c>
      <c r="B1281" s="280" t="s">
        <v>1803</v>
      </c>
      <c r="C1281" s="280" t="s">
        <v>1768</v>
      </c>
      <c r="D1281" s="280" t="s">
        <v>1770</v>
      </c>
      <c r="E1281" s="280" t="s">
        <v>917</v>
      </c>
      <c r="F1281" s="280" t="s">
        <v>673</v>
      </c>
      <c r="G1281" s="280" t="s">
        <v>673</v>
      </c>
      <c r="H1281" s="280" t="s">
        <v>673</v>
      </c>
      <c r="I1281" s="280" t="s">
        <v>1090</v>
      </c>
      <c r="J1281" s="280">
        <v>3.4650469000000003E-2</v>
      </c>
      <c r="K1281" s="372"/>
    </row>
    <row r="1282" spans="1:11" x14ac:dyDescent="0.3">
      <c r="A1282" s="281" t="s">
        <v>1785</v>
      </c>
      <c r="B1282" s="281" t="s">
        <v>1803</v>
      </c>
      <c r="C1282" s="281" t="s">
        <v>1768</v>
      </c>
      <c r="D1282" s="281" t="s">
        <v>1770</v>
      </c>
      <c r="E1282" s="281" t="s">
        <v>917</v>
      </c>
      <c r="F1282" s="281" t="s">
        <v>673</v>
      </c>
      <c r="G1282" s="281" t="s">
        <v>673</v>
      </c>
      <c r="H1282" s="281" t="s">
        <v>673</v>
      </c>
      <c r="I1282" s="281" t="s">
        <v>1090</v>
      </c>
      <c r="J1282" s="281">
        <v>2.8313966999999999E-2</v>
      </c>
      <c r="K1282" s="372"/>
    </row>
    <row r="1283" spans="1:11" x14ac:dyDescent="0.3">
      <c r="A1283" s="280" t="s">
        <v>1785</v>
      </c>
      <c r="B1283" s="280" t="s">
        <v>1803</v>
      </c>
      <c r="C1283" s="280" t="s">
        <v>1768</v>
      </c>
      <c r="D1283" s="280" t="s">
        <v>1770</v>
      </c>
      <c r="E1283" s="280" t="s">
        <v>917</v>
      </c>
      <c r="F1283" s="280" t="s">
        <v>673</v>
      </c>
      <c r="G1283" s="280" t="s">
        <v>673</v>
      </c>
      <c r="H1283" s="280" t="s">
        <v>673</v>
      </c>
      <c r="I1283" s="280" t="s">
        <v>1090</v>
      </c>
      <c r="J1283" s="280">
        <v>4.0506252999999999E-2</v>
      </c>
      <c r="K1283" s="372"/>
    </row>
    <row r="1284" spans="1:11" x14ac:dyDescent="0.3">
      <c r="A1284" s="281" t="s">
        <v>1785</v>
      </c>
      <c r="B1284" s="281" t="s">
        <v>1803</v>
      </c>
      <c r="C1284" s="281" t="s">
        <v>1768</v>
      </c>
      <c r="D1284" s="281" t="s">
        <v>1770</v>
      </c>
      <c r="E1284" s="281" t="s">
        <v>917</v>
      </c>
      <c r="F1284" s="281" t="s">
        <v>673</v>
      </c>
      <c r="G1284" s="281" t="s">
        <v>673</v>
      </c>
      <c r="H1284" s="281" t="s">
        <v>673</v>
      </c>
      <c r="I1284" s="281" t="s">
        <v>1090</v>
      </c>
      <c r="J1284" s="281">
        <v>3.0985611999999999E-2</v>
      </c>
      <c r="K1284" s="372"/>
    </row>
    <row r="1285" spans="1:11" x14ac:dyDescent="0.3">
      <c r="A1285" s="280" t="s">
        <v>1785</v>
      </c>
      <c r="B1285" s="280" t="s">
        <v>1803</v>
      </c>
      <c r="C1285" s="280" t="s">
        <v>1768</v>
      </c>
      <c r="D1285" s="280" t="s">
        <v>1770</v>
      </c>
      <c r="E1285" s="280" t="s">
        <v>917</v>
      </c>
      <c r="F1285" s="280" t="s">
        <v>673</v>
      </c>
      <c r="G1285" s="280" t="s">
        <v>673</v>
      </c>
      <c r="H1285" s="280" t="s">
        <v>673</v>
      </c>
      <c r="I1285" s="280" t="s">
        <v>1090</v>
      </c>
      <c r="J1285" s="280">
        <v>3.8023869000000002E-2</v>
      </c>
      <c r="K1285" s="372"/>
    </row>
    <row r="1286" spans="1:11" x14ac:dyDescent="0.3">
      <c r="A1286" s="281" t="s">
        <v>1785</v>
      </c>
      <c r="B1286" s="281" t="s">
        <v>1803</v>
      </c>
      <c r="C1286" s="281" t="s">
        <v>1768</v>
      </c>
      <c r="D1286" s="281" t="s">
        <v>1770</v>
      </c>
      <c r="E1286" s="281" t="s">
        <v>917</v>
      </c>
      <c r="F1286" s="281" t="s">
        <v>673</v>
      </c>
      <c r="G1286" s="281" t="s">
        <v>673</v>
      </c>
      <c r="H1286" s="281" t="s">
        <v>673</v>
      </c>
      <c r="I1286" s="281" t="s">
        <v>1090</v>
      </c>
      <c r="J1286" s="281">
        <v>2.9614542000000001E-2</v>
      </c>
      <c r="K1286" s="372"/>
    </row>
    <row r="1287" spans="1:11" x14ac:dyDescent="0.3">
      <c r="A1287" s="280" t="s">
        <v>1785</v>
      </c>
      <c r="B1287" s="280" t="s">
        <v>1803</v>
      </c>
      <c r="C1287" s="280" t="s">
        <v>1768</v>
      </c>
      <c r="D1287" s="280" t="s">
        <v>1770</v>
      </c>
      <c r="E1287" s="280" t="s">
        <v>917</v>
      </c>
      <c r="F1287" s="280" t="s">
        <v>673</v>
      </c>
      <c r="G1287" s="280" t="s">
        <v>673</v>
      </c>
      <c r="H1287" s="280" t="s">
        <v>673</v>
      </c>
      <c r="I1287" s="280" t="s">
        <v>1090</v>
      </c>
      <c r="J1287" s="280">
        <v>1.8333863999999998E-2</v>
      </c>
      <c r="K1287" s="372"/>
    </row>
    <row r="1288" spans="1:11" x14ac:dyDescent="0.3">
      <c r="A1288" s="281" t="s">
        <v>1785</v>
      </c>
      <c r="B1288" s="281" t="s">
        <v>1803</v>
      </c>
      <c r="C1288" s="281" t="s">
        <v>1768</v>
      </c>
      <c r="D1288" s="281" t="s">
        <v>1770</v>
      </c>
      <c r="E1288" s="281" t="s">
        <v>917</v>
      </c>
      <c r="F1288" s="281" t="s">
        <v>673</v>
      </c>
      <c r="G1288" s="281" t="s">
        <v>673</v>
      </c>
      <c r="H1288" s="281" t="s">
        <v>673</v>
      </c>
      <c r="I1288" s="281" t="s">
        <v>1090</v>
      </c>
      <c r="J1288" s="281">
        <v>2.2810046E-2</v>
      </c>
      <c r="K1288" s="372"/>
    </row>
    <row r="1289" spans="1:11" x14ac:dyDescent="0.3">
      <c r="A1289" s="280" t="s">
        <v>1785</v>
      </c>
      <c r="B1289" s="280" t="s">
        <v>1803</v>
      </c>
      <c r="C1289" s="280" t="s">
        <v>1768</v>
      </c>
      <c r="D1289" s="280" t="s">
        <v>1770</v>
      </c>
      <c r="E1289" s="280" t="s">
        <v>2945</v>
      </c>
      <c r="F1289" s="280" t="s">
        <v>673</v>
      </c>
      <c r="G1289" s="280" t="s">
        <v>673</v>
      </c>
      <c r="H1289" s="280" t="s">
        <v>673</v>
      </c>
      <c r="I1289" s="280" t="s">
        <v>1090</v>
      </c>
      <c r="J1289" s="280">
        <v>2.3999999999999998E-3</v>
      </c>
      <c r="K1289" s="372"/>
    </row>
    <row r="1290" spans="1:11" x14ac:dyDescent="0.3">
      <c r="A1290" s="281" t="s">
        <v>1785</v>
      </c>
      <c r="B1290" s="281" t="s">
        <v>1803</v>
      </c>
      <c r="C1290" s="281" t="s">
        <v>1768</v>
      </c>
      <c r="D1290" s="281" t="s">
        <v>1770</v>
      </c>
      <c r="E1290" s="281" t="s">
        <v>2945</v>
      </c>
      <c r="F1290" s="281" t="s">
        <v>673</v>
      </c>
      <c r="G1290" s="281" t="s">
        <v>673</v>
      </c>
      <c r="H1290" s="281" t="s">
        <v>673</v>
      </c>
      <c r="I1290" s="281" t="s">
        <v>1090</v>
      </c>
      <c r="J1290" s="281">
        <v>3.0000000000000001E-3</v>
      </c>
      <c r="K1290" s="372"/>
    </row>
    <row r="1291" spans="1:11" x14ac:dyDescent="0.3">
      <c r="A1291" s="280" t="s">
        <v>1785</v>
      </c>
      <c r="B1291" s="280" t="s">
        <v>1803</v>
      </c>
      <c r="C1291" s="280" t="s">
        <v>1768</v>
      </c>
      <c r="D1291" s="280" t="s">
        <v>1770</v>
      </c>
      <c r="E1291" s="280" t="s">
        <v>2945</v>
      </c>
      <c r="F1291" s="280" t="s">
        <v>673</v>
      </c>
      <c r="G1291" s="280" t="s">
        <v>673</v>
      </c>
      <c r="H1291" s="280" t="s">
        <v>673</v>
      </c>
      <c r="I1291" s="280" t="s">
        <v>1090</v>
      </c>
      <c r="J1291" s="280">
        <v>3.1199999999999999E-3</v>
      </c>
      <c r="K1291" s="372"/>
    </row>
    <row r="1292" spans="1:11" x14ac:dyDescent="0.3">
      <c r="A1292" s="281" t="s">
        <v>1785</v>
      </c>
      <c r="B1292" s="281" t="s">
        <v>1803</v>
      </c>
      <c r="C1292" s="281" t="s">
        <v>1768</v>
      </c>
      <c r="D1292" s="281" t="s">
        <v>1770</v>
      </c>
      <c r="E1292" s="281" t="s">
        <v>2945</v>
      </c>
      <c r="F1292" s="281" t="s">
        <v>673</v>
      </c>
      <c r="G1292" s="281" t="s">
        <v>673</v>
      </c>
      <c r="H1292" s="281" t="s">
        <v>673</v>
      </c>
      <c r="I1292" s="281" t="s">
        <v>1090</v>
      </c>
      <c r="J1292" s="281">
        <v>2.2799999999999999E-3</v>
      </c>
      <c r="K1292" s="372"/>
    </row>
    <row r="1293" spans="1:11" x14ac:dyDescent="0.3">
      <c r="A1293" s="280" t="s">
        <v>1785</v>
      </c>
      <c r="B1293" s="280" t="s">
        <v>1803</v>
      </c>
      <c r="C1293" s="280" t="s">
        <v>1768</v>
      </c>
      <c r="D1293" s="280" t="s">
        <v>1770</v>
      </c>
      <c r="E1293" s="280" t="s">
        <v>2945</v>
      </c>
      <c r="F1293" s="280" t="s">
        <v>673</v>
      </c>
      <c r="G1293" s="280" t="s">
        <v>673</v>
      </c>
      <c r="H1293" s="280" t="s">
        <v>673</v>
      </c>
      <c r="I1293" s="280" t="s">
        <v>1090</v>
      </c>
      <c r="J1293" s="280">
        <v>3.1199999999999999E-3</v>
      </c>
      <c r="K1293" s="372"/>
    </row>
    <row r="1294" spans="1:11" x14ac:dyDescent="0.3">
      <c r="A1294" s="281" t="s">
        <v>1785</v>
      </c>
      <c r="B1294" s="281" t="s">
        <v>1803</v>
      </c>
      <c r="C1294" s="281" t="s">
        <v>1768</v>
      </c>
      <c r="D1294" s="281" t="s">
        <v>1770</v>
      </c>
      <c r="E1294" s="281" t="s">
        <v>2946</v>
      </c>
      <c r="F1294" s="281" t="s">
        <v>673</v>
      </c>
      <c r="G1294" s="281" t="s">
        <v>673</v>
      </c>
      <c r="H1294" s="281" t="s">
        <v>673</v>
      </c>
      <c r="I1294" s="281" t="s">
        <v>1090</v>
      </c>
      <c r="J1294" s="281">
        <v>2.5000000000000001E-4</v>
      </c>
      <c r="K1294" s="372"/>
    </row>
    <row r="1295" spans="1:11" x14ac:dyDescent="0.3">
      <c r="A1295" s="280" t="s">
        <v>1785</v>
      </c>
      <c r="B1295" s="280" t="s">
        <v>1803</v>
      </c>
      <c r="C1295" s="280" t="s">
        <v>1768</v>
      </c>
      <c r="D1295" s="280" t="s">
        <v>1770</v>
      </c>
      <c r="E1295" s="280" t="s">
        <v>2950</v>
      </c>
      <c r="F1295" s="280" t="s">
        <v>673</v>
      </c>
      <c r="G1295" s="280" t="s">
        <v>673</v>
      </c>
      <c r="H1295" s="280" t="s">
        <v>673</v>
      </c>
      <c r="I1295" s="280" t="s">
        <v>1090</v>
      </c>
      <c r="J1295" s="280">
        <v>1.9968189999999999E-3</v>
      </c>
      <c r="K1295" s="372"/>
    </row>
    <row r="1296" spans="1:11" x14ac:dyDescent="0.3">
      <c r="A1296" s="281" t="s">
        <v>1785</v>
      </c>
      <c r="B1296" s="281" t="s">
        <v>1803</v>
      </c>
      <c r="C1296" s="281" t="s">
        <v>1768</v>
      </c>
      <c r="D1296" s="281" t="s">
        <v>1770</v>
      </c>
      <c r="E1296" s="281" t="s">
        <v>928</v>
      </c>
      <c r="F1296" s="281" t="s">
        <v>673</v>
      </c>
      <c r="G1296" s="281" t="s">
        <v>673</v>
      </c>
      <c r="H1296" s="281" t="s">
        <v>673</v>
      </c>
      <c r="I1296" s="281" t="s">
        <v>1090</v>
      </c>
      <c r="J1296" s="281">
        <v>7.4084599999999997E-4</v>
      </c>
      <c r="K1296" s="372"/>
    </row>
    <row r="1297" spans="1:11" x14ac:dyDescent="0.3">
      <c r="A1297" s="280" t="s">
        <v>1785</v>
      </c>
      <c r="B1297" s="280" t="s">
        <v>1803</v>
      </c>
      <c r="C1297" s="280" t="s">
        <v>1768</v>
      </c>
      <c r="D1297" s="280" t="s">
        <v>1770</v>
      </c>
      <c r="E1297" s="280" t="s">
        <v>928</v>
      </c>
      <c r="F1297" s="280" t="s">
        <v>673</v>
      </c>
      <c r="G1297" s="280" t="s">
        <v>673</v>
      </c>
      <c r="H1297" s="280" t="s">
        <v>673</v>
      </c>
      <c r="I1297" s="280" t="s">
        <v>1090</v>
      </c>
      <c r="J1297" s="280">
        <v>3.9599999999999998E-4</v>
      </c>
      <c r="K1297" s="372"/>
    </row>
    <row r="1298" spans="1:11" x14ac:dyDescent="0.3">
      <c r="A1298" s="281" t="s">
        <v>1785</v>
      </c>
      <c r="B1298" s="281" t="s">
        <v>1803</v>
      </c>
      <c r="C1298" s="281" t="s">
        <v>1768</v>
      </c>
      <c r="D1298" s="281" t="s">
        <v>1770</v>
      </c>
      <c r="E1298" s="281" t="s">
        <v>928</v>
      </c>
      <c r="F1298" s="281" t="s">
        <v>673</v>
      </c>
      <c r="G1298" s="281" t="s">
        <v>673</v>
      </c>
      <c r="H1298" s="281" t="s">
        <v>673</v>
      </c>
      <c r="I1298" s="281" t="s">
        <v>1090</v>
      </c>
      <c r="J1298" s="281">
        <v>2.3592E-4</v>
      </c>
      <c r="K1298" s="372"/>
    </row>
    <row r="1299" spans="1:11" x14ac:dyDescent="0.3">
      <c r="A1299" s="280" t="s">
        <v>1785</v>
      </c>
      <c r="B1299" s="280" t="s">
        <v>1803</v>
      </c>
      <c r="C1299" s="280" t="s">
        <v>1768</v>
      </c>
      <c r="D1299" s="280" t="s">
        <v>1770</v>
      </c>
      <c r="E1299" s="280" t="s">
        <v>928</v>
      </c>
      <c r="F1299" s="280" t="s">
        <v>673</v>
      </c>
      <c r="G1299" s="280" t="s">
        <v>673</v>
      </c>
      <c r="H1299" s="280" t="s">
        <v>673</v>
      </c>
      <c r="I1299" s="280" t="s">
        <v>1090</v>
      </c>
      <c r="J1299" s="280">
        <v>4.5805200000000003E-4</v>
      </c>
      <c r="K1299" s="372"/>
    </row>
    <row r="1300" spans="1:11" x14ac:dyDescent="0.3">
      <c r="A1300" s="281" t="s">
        <v>1785</v>
      </c>
      <c r="B1300" s="281" t="s">
        <v>1803</v>
      </c>
      <c r="C1300" s="281" t="s">
        <v>1768</v>
      </c>
      <c r="D1300" s="281" t="s">
        <v>1770</v>
      </c>
      <c r="E1300" s="281" t="s">
        <v>928</v>
      </c>
      <c r="F1300" s="281" t="s">
        <v>673</v>
      </c>
      <c r="G1300" s="281" t="s">
        <v>673</v>
      </c>
      <c r="H1300" s="281" t="s">
        <v>673</v>
      </c>
      <c r="I1300" s="281" t="s">
        <v>1090</v>
      </c>
      <c r="J1300" s="281">
        <v>7.9920100000000003E-4</v>
      </c>
      <c r="K1300" s="372"/>
    </row>
    <row r="1301" spans="1:11" x14ac:dyDescent="0.3">
      <c r="A1301" s="280" t="s">
        <v>1785</v>
      </c>
      <c r="B1301" s="280" t="s">
        <v>1803</v>
      </c>
      <c r="C1301" s="280" t="s">
        <v>1768</v>
      </c>
      <c r="D1301" s="280" t="s">
        <v>1770</v>
      </c>
      <c r="E1301" s="280" t="s">
        <v>928</v>
      </c>
      <c r="F1301" s="280" t="s">
        <v>673</v>
      </c>
      <c r="G1301" s="280" t="s">
        <v>673</v>
      </c>
      <c r="H1301" s="280" t="s">
        <v>673</v>
      </c>
      <c r="I1301" s="280" t="s">
        <v>1090</v>
      </c>
      <c r="J1301" s="280">
        <v>3.3635099999999998E-4</v>
      </c>
      <c r="K1301" s="372"/>
    </row>
    <row r="1302" spans="1:11" x14ac:dyDescent="0.3">
      <c r="A1302" s="281" t="s">
        <v>1785</v>
      </c>
      <c r="B1302" s="281" t="s">
        <v>1803</v>
      </c>
      <c r="C1302" s="281" t="s">
        <v>1768</v>
      </c>
      <c r="D1302" s="281" t="s">
        <v>1770</v>
      </c>
      <c r="E1302" s="281" t="s">
        <v>928</v>
      </c>
      <c r="F1302" s="281" t="s">
        <v>673</v>
      </c>
      <c r="G1302" s="281" t="s">
        <v>673</v>
      </c>
      <c r="H1302" s="281" t="s">
        <v>673</v>
      </c>
      <c r="I1302" s="281" t="s">
        <v>1090</v>
      </c>
      <c r="J1302" s="281">
        <v>2.2876E-4</v>
      </c>
      <c r="K1302" s="372"/>
    </row>
    <row r="1303" spans="1:11" x14ac:dyDescent="0.3">
      <c r="A1303" s="280" t="s">
        <v>1785</v>
      </c>
      <c r="B1303" s="280" t="s">
        <v>1803</v>
      </c>
      <c r="C1303" s="280" t="s">
        <v>1768</v>
      </c>
      <c r="D1303" s="280" t="s">
        <v>1770</v>
      </c>
      <c r="E1303" s="280" t="s">
        <v>941</v>
      </c>
      <c r="F1303" s="280" t="s">
        <v>673</v>
      </c>
      <c r="G1303" s="280" t="s">
        <v>673</v>
      </c>
      <c r="H1303" s="280" t="s">
        <v>673</v>
      </c>
      <c r="I1303" s="280" t="s">
        <v>1090</v>
      </c>
      <c r="J1303" s="280">
        <v>4.3383229999999998E-3</v>
      </c>
      <c r="K1303" s="372"/>
    </row>
    <row r="1304" spans="1:11" x14ac:dyDescent="0.3">
      <c r="A1304" s="281" t="s">
        <v>1785</v>
      </c>
      <c r="B1304" s="281" t="s">
        <v>1803</v>
      </c>
      <c r="C1304" s="281" t="s">
        <v>1768</v>
      </c>
      <c r="D1304" s="281" t="s">
        <v>1770</v>
      </c>
      <c r="E1304" s="281" t="s">
        <v>941</v>
      </c>
      <c r="F1304" s="281" t="s">
        <v>673</v>
      </c>
      <c r="G1304" s="281" t="s">
        <v>673</v>
      </c>
      <c r="H1304" s="281" t="s">
        <v>673</v>
      </c>
      <c r="I1304" s="281" t="s">
        <v>1090</v>
      </c>
      <c r="J1304" s="281">
        <v>1.0954152E-2</v>
      </c>
      <c r="K1304" s="372"/>
    </row>
    <row r="1305" spans="1:11" x14ac:dyDescent="0.3">
      <c r="A1305" s="280" t="s">
        <v>1785</v>
      </c>
      <c r="B1305" s="280" t="s">
        <v>1803</v>
      </c>
      <c r="C1305" s="280" t="s">
        <v>1768</v>
      </c>
      <c r="D1305" s="280" t="s">
        <v>1770</v>
      </c>
      <c r="E1305" s="280" t="s">
        <v>941</v>
      </c>
      <c r="F1305" s="280" t="s">
        <v>673</v>
      </c>
      <c r="G1305" s="280" t="s">
        <v>673</v>
      </c>
      <c r="H1305" s="280" t="s">
        <v>673</v>
      </c>
      <c r="I1305" s="280" t="s">
        <v>1090</v>
      </c>
      <c r="J1305" s="280">
        <v>5.2681840000000004E-3</v>
      </c>
      <c r="K1305" s="372"/>
    </row>
    <row r="1306" spans="1:11" x14ac:dyDescent="0.3">
      <c r="A1306" s="281" t="s">
        <v>1785</v>
      </c>
      <c r="B1306" s="281" t="s">
        <v>1803</v>
      </c>
      <c r="C1306" s="281" t="s">
        <v>1768</v>
      </c>
      <c r="D1306" s="281" t="s">
        <v>1770</v>
      </c>
      <c r="E1306" s="281" t="s">
        <v>941</v>
      </c>
      <c r="F1306" s="281" t="s">
        <v>673</v>
      </c>
      <c r="G1306" s="281" t="s">
        <v>673</v>
      </c>
      <c r="H1306" s="281" t="s">
        <v>673</v>
      </c>
      <c r="I1306" s="281" t="s">
        <v>1090</v>
      </c>
      <c r="J1306" s="281">
        <v>4.2548289999999999E-3</v>
      </c>
      <c r="K1306" s="372"/>
    </row>
    <row r="1307" spans="1:11" x14ac:dyDescent="0.3">
      <c r="A1307" s="280" t="s">
        <v>1785</v>
      </c>
      <c r="B1307" s="280" t="s">
        <v>1803</v>
      </c>
      <c r="C1307" s="280" t="s">
        <v>1768</v>
      </c>
      <c r="D1307" s="280" t="s">
        <v>1770</v>
      </c>
      <c r="E1307" s="280" t="s">
        <v>941</v>
      </c>
      <c r="F1307" s="280" t="s">
        <v>673</v>
      </c>
      <c r="G1307" s="280" t="s">
        <v>673</v>
      </c>
      <c r="H1307" s="280" t="s">
        <v>673</v>
      </c>
      <c r="I1307" s="280" t="s">
        <v>1090</v>
      </c>
      <c r="J1307" s="280">
        <v>4.3847349999999998E-3</v>
      </c>
      <c r="K1307" s="372"/>
    </row>
    <row r="1308" spans="1:11" x14ac:dyDescent="0.3">
      <c r="A1308" s="281" t="s">
        <v>1785</v>
      </c>
      <c r="B1308" s="281" t="s">
        <v>1803</v>
      </c>
      <c r="C1308" s="281" t="s">
        <v>1768</v>
      </c>
      <c r="D1308" s="281" t="s">
        <v>1770</v>
      </c>
      <c r="E1308" s="281" t="s">
        <v>941</v>
      </c>
      <c r="F1308" s="281" t="s">
        <v>673</v>
      </c>
      <c r="G1308" s="281" t="s">
        <v>673</v>
      </c>
      <c r="H1308" s="281" t="s">
        <v>673</v>
      </c>
      <c r="I1308" s="281" t="s">
        <v>1090</v>
      </c>
      <c r="J1308" s="281">
        <v>5.3607180000000004E-3</v>
      </c>
      <c r="K1308" s="372"/>
    </row>
    <row r="1309" spans="1:11" x14ac:dyDescent="0.3">
      <c r="A1309" s="280" t="s">
        <v>1785</v>
      </c>
      <c r="B1309" s="280" t="s">
        <v>1803</v>
      </c>
      <c r="C1309" s="280" t="s">
        <v>1768</v>
      </c>
      <c r="D1309" s="280" t="s">
        <v>1770</v>
      </c>
      <c r="E1309" s="280" t="s">
        <v>941</v>
      </c>
      <c r="F1309" s="280" t="s">
        <v>673</v>
      </c>
      <c r="G1309" s="280" t="s">
        <v>673</v>
      </c>
      <c r="H1309" s="280" t="s">
        <v>673</v>
      </c>
      <c r="I1309" s="280" t="s">
        <v>1090</v>
      </c>
      <c r="J1309" s="280">
        <v>5.4648810000000004E-3</v>
      </c>
      <c r="K1309" s="372"/>
    </row>
    <row r="1310" spans="1:11" x14ac:dyDescent="0.3">
      <c r="A1310" s="281" t="s">
        <v>1785</v>
      </c>
      <c r="B1310" s="281" t="s">
        <v>1803</v>
      </c>
      <c r="C1310" s="281" t="s">
        <v>1768</v>
      </c>
      <c r="D1310" s="281" t="s">
        <v>1770</v>
      </c>
      <c r="E1310" s="281" t="s">
        <v>941</v>
      </c>
      <c r="F1310" s="281" t="s">
        <v>673</v>
      </c>
      <c r="G1310" s="281" t="s">
        <v>673</v>
      </c>
      <c r="H1310" s="281" t="s">
        <v>673</v>
      </c>
      <c r="I1310" s="281" t="s">
        <v>1090</v>
      </c>
      <c r="J1310" s="281">
        <v>5.8216029999999998E-3</v>
      </c>
      <c r="K1310" s="372"/>
    </row>
    <row r="1311" spans="1:11" x14ac:dyDescent="0.3">
      <c r="A1311" s="280" t="s">
        <v>1785</v>
      </c>
      <c r="B1311" s="280" t="s">
        <v>1803</v>
      </c>
      <c r="C1311" s="280" t="s">
        <v>1768</v>
      </c>
      <c r="D1311" s="280" t="s">
        <v>1770</v>
      </c>
      <c r="E1311" s="280" t="s">
        <v>941</v>
      </c>
      <c r="F1311" s="280" t="s">
        <v>673</v>
      </c>
      <c r="G1311" s="280" t="s">
        <v>673</v>
      </c>
      <c r="H1311" s="280" t="s">
        <v>673</v>
      </c>
      <c r="I1311" s="280" t="s">
        <v>1090</v>
      </c>
      <c r="J1311" s="280">
        <v>6.3693669999999999E-3</v>
      </c>
      <c r="K1311" s="372"/>
    </row>
    <row r="1312" spans="1:11" x14ac:dyDescent="0.3">
      <c r="A1312" s="281" t="s">
        <v>1785</v>
      </c>
      <c r="B1312" s="281" t="s">
        <v>1803</v>
      </c>
      <c r="C1312" s="281" t="s">
        <v>1768</v>
      </c>
      <c r="D1312" s="281" t="s">
        <v>1770</v>
      </c>
      <c r="E1312" s="281" t="s">
        <v>941</v>
      </c>
      <c r="F1312" s="281" t="s">
        <v>673</v>
      </c>
      <c r="G1312" s="281" t="s">
        <v>673</v>
      </c>
      <c r="H1312" s="281" t="s">
        <v>673</v>
      </c>
      <c r="I1312" s="281" t="s">
        <v>1090</v>
      </c>
      <c r="J1312" s="281">
        <v>6.6310830000000003E-3</v>
      </c>
      <c r="K1312" s="372"/>
    </row>
    <row r="1313" spans="1:11" x14ac:dyDescent="0.3">
      <c r="A1313" s="280" t="s">
        <v>1785</v>
      </c>
      <c r="B1313" s="280" t="s">
        <v>1803</v>
      </c>
      <c r="C1313" s="280" t="s">
        <v>1768</v>
      </c>
      <c r="D1313" s="280" t="s">
        <v>1770</v>
      </c>
      <c r="E1313" s="280" t="s">
        <v>941</v>
      </c>
      <c r="F1313" s="280" t="s">
        <v>673</v>
      </c>
      <c r="G1313" s="280" t="s">
        <v>673</v>
      </c>
      <c r="H1313" s="280" t="s">
        <v>673</v>
      </c>
      <c r="I1313" s="280" t="s">
        <v>1090</v>
      </c>
      <c r="J1313" s="280">
        <v>3.3754919999999999E-3</v>
      </c>
      <c r="K1313" s="372"/>
    </row>
    <row r="1314" spans="1:11" x14ac:dyDescent="0.3">
      <c r="A1314" s="281" t="s">
        <v>1785</v>
      </c>
      <c r="B1314" s="281" t="s">
        <v>1803</v>
      </c>
      <c r="C1314" s="281" t="s">
        <v>1768</v>
      </c>
      <c r="D1314" s="281" t="s">
        <v>1770</v>
      </c>
      <c r="E1314" s="281" t="s">
        <v>941</v>
      </c>
      <c r="F1314" s="281" t="s">
        <v>673</v>
      </c>
      <c r="G1314" s="281" t="s">
        <v>673</v>
      </c>
      <c r="H1314" s="281" t="s">
        <v>673</v>
      </c>
      <c r="I1314" s="281" t="s">
        <v>1090</v>
      </c>
      <c r="J1314" s="281">
        <v>7.9969680000000001E-3</v>
      </c>
      <c r="K1314" s="372"/>
    </row>
    <row r="1315" spans="1:11" x14ac:dyDescent="0.3">
      <c r="A1315" s="280" t="s">
        <v>1785</v>
      </c>
      <c r="B1315" s="280" t="s">
        <v>1803</v>
      </c>
      <c r="C1315" s="280" t="s">
        <v>1768</v>
      </c>
      <c r="D1315" s="280" t="s">
        <v>1770</v>
      </c>
      <c r="E1315" s="280" t="s">
        <v>923</v>
      </c>
      <c r="F1315" s="280" t="s">
        <v>673</v>
      </c>
      <c r="G1315" s="280" t="s">
        <v>673</v>
      </c>
      <c r="H1315" s="280" t="s">
        <v>673</v>
      </c>
      <c r="I1315" s="280" t="s">
        <v>1090</v>
      </c>
      <c r="J1315" s="280">
        <v>0.17249139399999999</v>
      </c>
      <c r="K1315" s="372"/>
    </row>
    <row r="1316" spans="1:11" x14ac:dyDescent="0.3">
      <c r="A1316" s="281" t="s">
        <v>1785</v>
      </c>
      <c r="B1316" s="281" t="s">
        <v>1803</v>
      </c>
      <c r="C1316" s="281" t="s">
        <v>1768</v>
      </c>
      <c r="D1316" s="281" t="s">
        <v>1770</v>
      </c>
      <c r="E1316" s="281" t="s">
        <v>923</v>
      </c>
      <c r="F1316" s="281" t="s">
        <v>673</v>
      </c>
      <c r="G1316" s="281" t="s">
        <v>673</v>
      </c>
      <c r="H1316" s="281" t="s">
        <v>673</v>
      </c>
      <c r="I1316" s="281" t="s">
        <v>1090</v>
      </c>
      <c r="J1316" s="281">
        <v>4.8310089000000001E-2</v>
      </c>
      <c r="K1316" s="372"/>
    </row>
    <row r="1317" spans="1:11" x14ac:dyDescent="0.3">
      <c r="A1317" s="280" t="s">
        <v>1785</v>
      </c>
      <c r="B1317" s="280" t="s">
        <v>1803</v>
      </c>
      <c r="C1317" s="280" t="s">
        <v>1768</v>
      </c>
      <c r="D1317" s="280" t="s">
        <v>1770</v>
      </c>
      <c r="E1317" s="280" t="s">
        <v>923</v>
      </c>
      <c r="F1317" s="280" t="s">
        <v>673</v>
      </c>
      <c r="G1317" s="280" t="s">
        <v>673</v>
      </c>
      <c r="H1317" s="280" t="s">
        <v>673</v>
      </c>
      <c r="I1317" s="280" t="s">
        <v>1090</v>
      </c>
      <c r="J1317" s="280">
        <v>5.1096830000000003E-2</v>
      </c>
      <c r="K1317" s="372"/>
    </row>
    <row r="1318" spans="1:11" x14ac:dyDescent="0.3">
      <c r="A1318" s="281" t="s">
        <v>1785</v>
      </c>
      <c r="B1318" s="281" t="s">
        <v>1803</v>
      </c>
      <c r="C1318" s="281" t="s">
        <v>1768</v>
      </c>
      <c r="D1318" s="281" t="s">
        <v>1770</v>
      </c>
      <c r="E1318" s="281" t="s">
        <v>923</v>
      </c>
      <c r="F1318" s="281" t="s">
        <v>673</v>
      </c>
      <c r="G1318" s="281" t="s">
        <v>673</v>
      </c>
      <c r="H1318" s="281" t="s">
        <v>673</v>
      </c>
      <c r="I1318" s="281" t="s">
        <v>1090</v>
      </c>
      <c r="J1318" s="281">
        <v>8.0025999999999996E-5</v>
      </c>
      <c r="K1318" s="372"/>
    </row>
    <row r="1319" spans="1:11" x14ac:dyDescent="0.3">
      <c r="A1319" s="280" t="s">
        <v>1785</v>
      </c>
      <c r="B1319" s="280" t="s">
        <v>1803</v>
      </c>
      <c r="C1319" s="280" t="s">
        <v>1768</v>
      </c>
      <c r="D1319" s="280" t="s">
        <v>1770</v>
      </c>
      <c r="E1319" s="280" t="s">
        <v>923</v>
      </c>
      <c r="F1319" s="280" t="s">
        <v>673</v>
      </c>
      <c r="G1319" s="280" t="s">
        <v>673</v>
      </c>
      <c r="H1319" s="280" t="s">
        <v>673</v>
      </c>
      <c r="I1319" s="280" t="s">
        <v>1090</v>
      </c>
      <c r="J1319" s="280">
        <v>5.9432925999999997E-2</v>
      </c>
      <c r="K1319" s="372"/>
    </row>
    <row r="1320" spans="1:11" x14ac:dyDescent="0.3">
      <c r="A1320" s="281" t="s">
        <v>1785</v>
      </c>
      <c r="B1320" s="281" t="s">
        <v>1803</v>
      </c>
      <c r="C1320" s="281" t="s">
        <v>1768</v>
      </c>
      <c r="D1320" s="281" t="s">
        <v>1770</v>
      </c>
      <c r="E1320" s="281" t="s">
        <v>923</v>
      </c>
      <c r="F1320" s="281" t="s">
        <v>673</v>
      </c>
      <c r="G1320" s="281" t="s">
        <v>673</v>
      </c>
      <c r="H1320" s="281" t="s">
        <v>673</v>
      </c>
      <c r="I1320" s="281" t="s">
        <v>1090</v>
      </c>
      <c r="J1320" s="281">
        <v>4.886538E-2</v>
      </c>
      <c r="K1320" s="372"/>
    </row>
    <row r="1321" spans="1:11" x14ac:dyDescent="0.3">
      <c r="A1321" s="280" t="s">
        <v>1785</v>
      </c>
      <c r="B1321" s="280" t="s">
        <v>1803</v>
      </c>
      <c r="C1321" s="280" t="s">
        <v>1768</v>
      </c>
      <c r="D1321" s="280" t="s">
        <v>1770</v>
      </c>
      <c r="E1321" s="280" t="s">
        <v>923</v>
      </c>
      <c r="F1321" s="280" t="s">
        <v>673</v>
      </c>
      <c r="G1321" s="280" t="s">
        <v>673</v>
      </c>
      <c r="H1321" s="280" t="s">
        <v>673</v>
      </c>
      <c r="I1321" s="280" t="s">
        <v>1090</v>
      </c>
      <c r="J1321" s="280">
        <v>3.4361210000000003E-2</v>
      </c>
      <c r="K1321" s="372"/>
    </row>
    <row r="1322" spans="1:11" x14ac:dyDescent="0.3">
      <c r="A1322" s="281" t="s">
        <v>1785</v>
      </c>
      <c r="B1322" s="281" t="s">
        <v>2966</v>
      </c>
      <c r="C1322" s="281" t="s">
        <v>1768</v>
      </c>
      <c r="D1322" s="281" t="s">
        <v>1770</v>
      </c>
      <c r="E1322" s="281" t="s">
        <v>917</v>
      </c>
      <c r="F1322" s="281" t="s">
        <v>673</v>
      </c>
      <c r="G1322" s="281" t="s">
        <v>673</v>
      </c>
      <c r="H1322" s="281" t="s">
        <v>673</v>
      </c>
      <c r="I1322" s="281" t="s">
        <v>1090</v>
      </c>
      <c r="J1322" s="281">
        <v>1.9048000000000001E-5</v>
      </c>
      <c r="K1322" s="372"/>
    </row>
    <row r="1323" spans="1:11" x14ac:dyDescent="0.3">
      <c r="A1323" s="280" t="s">
        <v>1785</v>
      </c>
      <c r="B1323" s="280" t="s">
        <v>2966</v>
      </c>
      <c r="C1323" s="280" t="s">
        <v>1768</v>
      </c>
      <c r="D1323" s="280" t="s">
        <v>1770</v>
      </c>
      <c r="E1323" s="280" t="s">
        <v>917</v>
      </c>
      <c r="F1323" s="280" t="s">
        <v>673</v>
      </c>
      <c r="G1323" s="280" t="s">
        <v>673</v>
      </c>
      <c r="H1323" s="280" t="s">
        <v>673</v>
      </c>
      <c r="I1323" s="280" t="s">
        <v>1090</v>
      </c>
      <c r="J1323" s="280">
        <v>1.9048000000000001E-5</v>
      </c>
      <c r="K1323" s="372"/>
    </row>
    <row r="1324" spans="1:11" x14ac:dyDescent="0.3">
      <c r="A1324" s="281" t="s">
        <v>1785</v>
      </c>
      <c r="B1324" s="281" t="s">
        <v>2966</v>
      </c>
      <c r="C1324" s="281" t="s">
        <v>1768</v>
      </c>
      <c r="D1324" s="281" t="s">
        <v>1770</v>
      </c>
      <c r="E1324" s="281" t="s">
        <v>917</v>
      </c>
      <c r="F1324" s="281" t="s">
        <v>673</v>
      </c>
      <c r="G1324" s="281" t="s">
        <v>673</v>
      </c>
      <c r="H1324" s="281" t="s">
        <v>673</v>
      </c>
      <c r="I1324" s="281" t="s">
        <v>1090</v>
      </c>
      <c r="J1324" s="281">
        <v>1.9048000000000001E-5</v>
      </c>
      <c r="K1324" s="372"/>
    </row>
    <row r="1325" spans="1:11" x14ac:dyDescent="0.3">
      <c r="A1325" s="280" t="s">
        <v>1785</v>
      </c>
      <c r="B1325" s="280" t="s">
        <v>2966</v>
      </c>
      <c r="C1325" s="280" t="s">
        <v>1768</v>
      </c>
      <c r="D1325" s="280" t="s">
        <v>1770</v>
      </c>
      <c r="E1325" s="280" t="s">
        <v>917</v>
      </c>
      <c r="F1325" s="280" t="s">
        <v>673</v>
      </c>
      <c r="G1325" s="280" t="s">
        <v>673</v>
      </c>
      <c r="H1325" s="280" t="s">
        <v>673</v>
      </c>
      <c r="I1325" s="280" t="s">
        <v>1090</v>
      </c>
      <c r="J1325" s="280">
        <v>1.9048000000000001E-5</v>
      </c>
      <c r="K1325" s="372"/>
    </row>
    <row r="1326" spans="1:11" x14ac:dyDescent="0.3">
      <c r="A1326" s="281" t="s">
        <v>1785</v>
      </c>
      <c r="B1326" s="281" t="s">
        <v>2966</v>
      </c>
      <c r="C1326" s="281" t="s">
        <v>1768</v>
      </c>
      <c r="D1326" s="281" t="s">
        <v>1770</v>
      </c>
      <c r="E1326" s="281" t="s">
        <v>917</v>
      </c>
      <c r="F1326" s="281" t="s">
        <v>673</v>
      </c>
      <c r="G1326" s="281" t="s">
        <v>673</v>
      </c>
      <c r="H1326" s="281" t="s">
        <v>673</v>
      </c>
      <c r="I1326" s="281" t="s">
        <v>1090</v>
      </c>
      <c r="J1326" s="281">
        <v>1.9048000000000001E-5</v>
      </c>
      <c r="K1326" s="372"/>
    </row>
    <row r="1327" spans="1:11" x14ac:dyDescent="0.3">
      <c r="A1327" s="280" t="s">
        <v>1785</v>
      </c>
      <c r="B1327" s="280" t="s">
        <v>2966</v>
      </c>
      <c r="C1327" s="280" t="s">
        <v>1768</v>
      </c>
      <c r="D1327" s="280" t="s">
        <v>1770</v>
      </c>
      <c r="E1327" s="280" t="s">
        <v>917</v>
      </c>
      <c r="F1327" s="280" t="s">
        <v>673</v>
      </c>
      <c r="G1327" s="280" t="s">
        <v>673</v>
      </c>
      <c r="H1327" s="280" t="s">
        <v>673</v>
      </c>
      <c r="I1327" s="280" t="s">
        <v>1090</v>
      </c>
      <c r="J1327" s="280">
        <v>4.2089999999999999E-6</v>
      </c>
      <c r="K1327" s="372"/>
    </row>
    <row r="1328" spans="1:11" x14ac:dyDescent="0.3">
      <c r="A1328" s="281" t="s">
        <v>1785</v>
      </c>
      <c r="B1328" s="281" t="s">
        <v>2966</v>
      </c>
      <c r="C1328" s="281" t="s">
        <v>1768</v>
      </c>
      <c r="D1328" s="281" t="s">
        <v>1770</v>
      </c>
      <c r="E1328" s="281" t="s">
        <v>917</v>
      </c>
      <c r="F1328" s="281" t="s">
        <v>673</v>
      </c>
      <c r="G1328" s="281" t="s">
        <v>673</v>
      </c>
      <c r="H1328" s="281" t="s">
        <v>673</v>
      </c>
      <c r="I1328" s="281" t="s">
        <v>1090</v>
      </c>
      <c r="J1328" s="281">
        <v>4.2089999999999999E-6</v>
      </c>
      <c r="K1328" s="372"/>
    </row>
    <row r="1329" spans="1:11" x14ac:dyDescent="0.3">
      <c r="A1329" s="280" t="s">
        <v>1785</v>
      </c>
      <c r="B1329" s="280" t="s">
        <v>2966</v>
      </c>
      <c r="C1329" s="280" t="s">
        <v>1768</v>
      </c>
      <c r="D1329" s="280" t="s">
        <v>1770</v>
      </c>
      <c r="E1329" s="280" t="s">
        <v>917</v>
      </c>
      <c r="F1329" s="280" t="s">
        <v>673</v>
      </c>
      <c r="G1329" s="280" t="s">
        <v>673</v>
      </c>
      <c r="H1329" s="280" t="s">
        <v>673</v>
      </c>
      <c r="I1329" s="280" t="s">
        <v>1090</v>
      </c>
      <c r="J1329" s="280">
        <v>1.9048000000000001E-5</v>
      </c>
      <c r="K1329" s="372"/>
    </row>
    <row r="1330" spans="1:11" x14ac:dyDescent="0.3">
      <c r="A1330" s="281" t="s">
        <v>1785</v>
      </c>
      <c r="B1330" s="281" t="s">
        <v>2966</v>
      </c>
      <c r="C1330" s="281" t="s">
        <v>1768</v>
      </c>
      <c r="D1330" s="281" t="s">
        <v>1770</v>
      </c>
      <c r="E1330" s="281" t="s">
        <v>917</v>
      </c>
      <c r="F1330" s="281" t="s">
        <v>673</v>
      </c>
      <c r="G1330" s="281" t="s">
        <v>673</v>
      </c>
      <c r="H1330" s="281" t="s">
        <v>673</v>
      </c>
      <c r="I1330" s="281" t="s">
        <v>1090</v>
      </c>
      <c r="J1330" s="281">
        <v>1.9048000000000001E-5</v>
      </c>
      <c r="K1330" s="372"/>
    </row>
    <row r="1331" spans="1:11" x14ac:dyDescent="0.3">
      <c r="A1331" s="280" t="s">
        <v>1785</v>
      </c>
      <c r="B1331" s="280" t="s">
        <v>2966</v>
      </c>
      <c r="C1331" s="280" t="s">
        <v>1768</v>
      </c>
      <c r="D1331" s="280" t="s">
        <v>1770</v>
      </c>
      <c r="E1331" s="280" t="s">
        <v>917</v>
      </c>
      <c r="F1331" s="280" t="s">
        <v>673</v>
      </c>
      <c r="G1331" s="280" t="s">
        <v>673</v>
      </c>
      <c r="H1331" s="280" t="s">
        <v>673</v>
      </c>
      <c r="I1331" s="280" t="s">
        <v>1090</v>
      </c>
      <c r="J1331" s="280">
        <v>1.9048000000000001E-5</v>
      </c>
      <c r="K1331" s="372"/>
    </row>
    <row r="1332" spans="1:11" x14ac:dyDescent="0.3">
      <c r="A1332" s="281" t="s">
        <v>1785</v>
      </c>
      <c r="B1332" s="281" t="s">
        <v>2966</v>
      </c>
      <c r="C1332" s="281" t="s">
        <v>1768</v>
      </c>
      <c r="D1332" s="281" t="s">
        <v>1770</v>
      </c>
      <c r="E1332" s="281" t="s">
        <v>917</v>
      </c>
      <c r="F1332" s="281" t="s">
        <v>673</v>
      </c>
      <c r="G1332" s="281" t="s">
        <v>673</v>
      </c>
      <c r="H1332" s="281" t="s">
        <v>673</v>
      </c>
      <c r="I1332" s="281" t="s">
        <v>1090</v>
      </c>
      <c r="J1332" s="281">
        <v>1.9048000000000001E-5</v>
      </c>
      <c r="K1332" s="372"/>
    </row>
    <row r="1333" spans="1:11" x14ac:dyDescent="0.3">
      <c r="A1333" s="280" t="s">
        <v>1785</v>
      </c>
      <c r="B1333" s="280" t="s">
        <v>2966</v>
      </c>
      <c r="C1333" s="280" t="s">
        <v>1768</v>
      </c>
      <c r="D1333" s="280" t="s">
        <v>1770</v>
      </c>
      <c r="E1333" s="280" t="s">
        <v>2949</v>
      </c>
      <c r="F1333" s="280" t="s">
        <v>673</v>
      </c>
      <c r="G1333" s="280" t="s">
        <v>673</v>
      </c>
      <c r="H1333" s="280" t="s">
        <v>673</v>
      </c>
      <c r="I1333" s="280" t="s">
        <v>1090</v>
      </c>
      <c r="J1333" s="280">
        <v>1.8E-5</v>
      </c>
      <c r="K1333" s="372"/>
    </row>
    <row r="1334" spans="1:11" x14ac:dyDescent="0.3">
      <c r="A1334" s="281" t="s">
        <v>1785</v>
      </c>
      <c r="B1334" s="281" t="s">
        <v>2966</v>
      </c>
      <c r="C1334" s="281" t="s">
        <v>1768</v>
      </c>
      <c r="D1334" s="281" t="s">
        <v>1770</v>
      </c>
      <c r="E1334" s="281" t="s">
        <v>2949</v>
      </c>
      <c r="F1334" s="281" t="s">
        <v>673</v>
      </c>
      <c r="G1334" s="281" t="s">
        <v>673</v>
      </c>
      <c r="H1334" s="281" t="s">
        <v>673</v>
      </c>
      <c r="I1334" s="281" t="s">
        <v>1090</v>
      </c>
      <c r="J1334" s="281">
        <v>1.8E-5</v>
      </c>
      <c r="K1334" s="372"/>
    </row>
    <row r="1335" spans="1:11" x14ac:dyDescent="0.3">
      <c r="A1335" s="280" t="s">
        <v>1785</v>
      </c>
      <c r="B1335" s="280" t="s">
        <v>2967</v>
      </c>
      <c r="C1335" s="280" t="s">
        <v>1768</v>
      </c>
      <c r="D1335" s="280" t="s">
        <v>1770</v>
      </c>
      <c r="E1335" s="280" t="s">
        <v>917</v>
      </c>
      <c r="F1335" s="280" t="s">
        <v>673</v>
      </c>
      <c r="G1335" s="280" t="s">
        <v>673</v>
      </c>
      <c r="H1335" s="280" t="s">
        <v>673</v>
      </c>
      <c r="I1335" s="280" t="s">
        <v>1090</v>
      </c>
      <c r="J1335" s="280">
        <v>2.311E-6</v>
      </c>
      <c r="K1335" s="372"/>
    </row>
    <row r="1336" spans="1:11" x14ac:dyDescent="0.3">
      <c r="A1336" s="281" t="s">
        <v>1785</v>
      </c>
      <c r="B1336" s="281" t="s">
        <v>2967</v>
      </c>
      <c r="C1336" s="281" t="s">
        <v>1768</v>
      </c>
      <c r="D1336" s="281" t="s">
        <v>1770</v>
      </c>
      <c r="E1336" s="281" t="s">
        <v>917</v>
      </c>
      <c r="F1336" s="281" t="s">
        <v>673</v>
      </c>
      <c r="G1336" s="281" t="s">
        <v>673</v>
      </c>
      <c r="H1336" s="281" t="s">
        <v>673</v>
      </c>
      <c r="I1336" s="281" t="s">
        <v>1090</v>
      </c>
      <c r="J1336" s="281">
        <v>2.311E-6</v>
      </c>
      <c r="K1336" s="372"/>
    </row>
    <row r="1337" spans="1:11" x14ac:dyDescent="0.3">
      <c r="A1337" s="280" t="s">
        <v>1785</v>
      </c>
      <c r="B1337" s="280" t="s">
        <v>2967</v>
      </c>
      <c r="C1337" s="280" t="s">
        <v>1768</v>
      </c>
      <c r="D1337" s="280" t="s">
        <v>1770</v>
      </c>
      <c r="E1337" s="280" t="s">
        <v>917</v>
      </c>
      <c r="F1337" s="280" t="s">
        <v>673</v>
      </c>
      <c r="G1337" s="280" t="s">
        <v>673</v>
      </c>
      <c r="H1337" s="280" t="s">
        <v>673</v>
      </c>
      <c r="I1337" s="280" t="s">
        <v>1090</v>
      </c>
      <c r="J1337" s="280">
        <v>2.311E-6</v>
      </c>
      <c r="K1337" s="372"/>
    </row>
    <row r="1338" spans="1:11" x14ac:dyDescent="0.3">
      <c r="A1338" s="281" t="s">
        <v>1785</v>
      </c>
      <c r="B1338" s="281" t="s">
        <v>2967</v>
      </c>
      <c r="C1338" s="281" t="s">
        <v>1768</v>
      </c>
      <c r="D1338" s="281" t="s">
        <v>1770</v>
      </c>
      <c r="E1338" s="281" t="s">
        <v>917</v>
      </c>
      <c r="F1338" s="281" t="s">
        <v>673</v>
      </c>
      <c r="G1338" s="281" t="s">
        <v>673</v>
      </c>
      <c r="H1338" s="281" t="s">
        <v>673</v>
      </c>
      <c r="I1338" s="281" t="s">
        <v>1090</v>
      </c>
      <c r="J1338" s="281">
        <v>2.311E-6</v>
      </c>
      <c r="K1338" s="372"/>
    </row>
    <row r="1339" spans="1:11" x14ac:dyDescent="0.3">
      <c r="A1339" s="280" t="s">
        <v>1785</v>
      </c>
      <c r="B1339" s="280" t="s">
        <v>2967</v>
      </c>
      <c r="C1339" s="280" t="s">
        <v>1768</v>
      </c>
      <c r="D1339" s="280" t="s">
        <v>1770</v>
      </c>
      <c r="E1339" s="280" t="s">
        <v>917</v>
      </c>
      <c r="F1339" s="280" t="s">
        <v>673</v>
      </c>
      <c r="G1339" s="280" t="s">
        <v>673</v>
      </c>
      <c r="H1339" s="280" t="s">
        <v>673</v>
      </c>
      <c r="I1339" s="280" t="s">
        <v>1090</v>
      </c>
      <c r="J1339" s="280">
        <v>2.311E-6</v>
      </c>
      <c r="K1339" s="372"/>
    </row>
    <row r="1340" spans="1:11" x14ac:dyDescent="0.3">
      <c r="A1340" s="281" t="s">
        <v>1785</v>
      </c>
      <c r="B1340" s="281" t="s">
        <v>2967</v>
      </c>
      <c r="C1340" s="281" t="s">
        <v>1768</v>
      </c>
      <c r="D1340" s="281" t="s">
        <v>1770</v>
      </c>
      <c r="E1340" s="281" t="s">
        <v>917</v>
      </c>
      <c r="F1340" s="281" t="s">
        <v>673</v>
      </c>
      <c r="G1340" s="281" t="s">
        <v>673</v>
      </c>
      <c r="H1340" s="281" t="s">
        <v>673</v>
      </c>
      <c r="I1340" s="281" t="s">
        <v>1090</v>
      </c>
      <c r="J1340" s="281">
        <v>2.311E-6</v>
      </c>
      <c r="K1340" s="372"/>
    </row>
    <row r="1341" spans="1:11" x14ac:dyDescent="0.3">
      <c r="A1341" s="280" t="s">
        <v>1785</v>
      </c>
      <c r="B1341" s="280" t="s">
        <v>2967</v>
      </c>
      <c r="C1341" s="280" t="s">
        <v>1768</v>
      </c>
      <c r="D1341" s="280" t="s">
        <v>1770</v>
      </c>
      <c r="E1341" s="280" t="s">
        <v>2946</v>
      </c>
      <c r="F1341" s="280" t="s">
        <v>673</v>
      </c>
      <c r="G1341" s="280" t="s">
        <v>673</v>
      </c>
      <c r="H1341" s="280" t="s">
        <v>673</v>
      </c>
      <c r="I1341" s="280" t="s">
        <v>1090</v>
      </c>
      <c r="J1341" s="280">
        <v>5.0000000000000004E-6</v>
      </c>
      <c r="K1341" s="372"/>
    </row>
    <row r="1342" spans="1:11" x14ac:dyDescent="0.3">
      <c r="A1342" s="281" t="s">
        <v>1785</v>
      </c>
      <c r="B1342" s="281" t="s">
        <v>2967</v>
      </c>
      <c r="C1342" s="281" t="s">
        <v>1768</v>
      </c>
      <c r="D1342" s="281" t="s">
        <v>1770</v>
      </c>
      <c r="E1342" s="281" t="s">
        <v>2946</v>
      </c>
      <c r="F1342" s="281" t="s">
        <v>673</v>
      </c>
      <c r="G1342" s="281" t="s">
        <v>673</v>
      </c>
      <c r="H1342" s="281" t="s">
        <v>673</v>
      </c>
      <c r="I1342" s="281" t="s">
        <v>1090</v>
      </c>
      <c r="J1342" s="281">
        <v>5.0000000000000004E-6</v>
      </c>
      <c r="K1342" s="372"/>
    </row>
    <row r="1343" spans="1:11" x14ac:dyDescent="0.3">
      <c r="A1343" s="280" t="s">
        <v>1785</v>
      </c>
      <c r="B1343" s="280" t="s">
        <v>2967</v>
      </c>
      <c r="C1343" s="280" t="s">
        <v>1768</v>
      </c>
      <c r="D1343" s="280" t="s">
        <v>1770</v>
      </c>
      <c r="E1343" s="280" t="s">
        <v>2946</v>
      </c>
      <c r="F1343" s="280" t="s">
        <v>673</v>
      </c>
      <c r="G1343" s="280" t="s">
        <v>673</v>
      </c>
      <c r="H1343" s="280" t="s">
        <v>673</v>
      </c>
      <c r="I1343" s="280" t="s">
        <v>1090</v>
      </c>
      <c r="J1343" s="280">
        <v>5.0000000000000004E-6</v>
      </c>
      <c r="K1343" s="372"/>
    </row>
    <row r="1344" spans="1:11" x14ac:dyDescent="0.3">
      <c r="A1344" s="281" t="s">
        <v>1785</v>
      </c>
      <c r="B1344" s="281" t="s">
        <v>2967</v>
      </c>
      <c r="C1344" s="281" t="s">
        <v>1768</v>
      </c>
      <c r="D1344" s="281" t="s">
        <v>1770</v>
      </c>
      <c r="E1344" s="281" t="s">
        <v>2946</v>
      </c>
      <c r="F1344" s="281" t="s">
        <v>673</v>
      </c>
      <c r="G1344" s="281" t="s">
        <v>673</v>
      </c>
      <c r="H1344" s="281" t="s">
        <v>673</v>
      </c>
      <c r="I1344" s="281" t="s">
        <v>1090</v>
      </c>
      <c r="J1344" s="281">
        <v>5.0000000000000004E-6</v>
      </c>
      <c r="K1344" s="372"/>
    </row>
    <row r="1345" spans="1:11" x14ac:dyDescent="0.3">
      <c r="A1345" s="280" t="s">
        <v>1785</v>
      </c>
      <c r="B1345" s="280" t="s">
        <v>2967</v>
      </c>
      <c r="C1345" s="280" t="s">
        <v>1768</v>
      </c>
      <c r="D1345" s="280" t="s">
        <v>1770</v>
      </c>
      <c r="E1345" s="280" t="s">
        <v>2949</v>
      </c>
      <c r="F1345" s="280" t="s">
        <v>673</v>
      </c>
      <c r="G1345" s="280" t="s">
        <v>673</v>
      </c>
      <c r="H1345" s="280" t="s">
        <v>673</v>
      </c>
      <c r="I1345" s="280" t="s">
        <v>1090</v>
      </c>
      <c r="J1345" s="280">
        <v>4.5000000000000001E-6</v>
      </c>
      <c r="K1345" s="372"/>
    </row>
    <row r="1346" spans="1:11" x14ac:dyDescent="0.3">
      <c r="A1346" s="281" t="s">
        <v>1785</v>
      </c>
      <c r="B1346" s="281" t="s">
        <v>2967</v>
      </c>
      <c r="C1346" s="281" t="s">
        <v>1768</v>
      </c>
      <c r="D1346" s="281" t="s">
        <v>1770</v>
      </c>
      <c r="E1346" s="281" t="s">
        <v>2949</v>
      </c>
      <c r="F1346" s="281" t="s">
        <v>673</v>
      </c>
      <c r="G1346" s="281" t="s">
        <v>673</v>
      </c>
      <c r="H1346" s="281" t="s">
        <v>673</v>
      </c>
      <c r="I1346" s="281" t="s">
        <v>1090</v>
      </c>
      <c r="J1346" s="281">
        <v>4.5000000000000001E-6</v>
      </c>
      <c r="K1346" s="372"/>
    </row>
    <row r="1347" spans="1:11" x14ac:dyDescent="0.3">
      <c r="A1347" s="280" t="s">
        <v>1785</v>
      </c>
      <c r="B1347" s="280" t="s">
        <v>2967</v>
      </c>
      <c r="C1347" s="280" t="s">
        <v>1768</v>
      </c>
      <c r="D1347" s="280" t="s">
        <v>1770</v>
      </c>
      <c r="E1347" s="280" t="s">
        <v>2949</v>
      </c>
      <c r="F1347" s="280" t="s">
        <v>673</v>
      </c>
      <c r="G1347" s="280" t="s">
        <v>673</v>
      </c>
      <c r="H1347" s="280" t="s">
        <v>673</v>
      </c>
      <c r="I1347" s="280" t="s">
        <v>1090</v>
      </c>
      <c r="J1347" s="280">
        <v>4.5000000000000001E-6</v>
      </c>
      <c r="K1347" s="372"/>
    </row>
    <row r="1348" spans="1:11" x14ac:dyDescent="0.3">
      <c r="A1348" s="281" t="s">
        <v>1785</v>
      </c>
      <c r="B1348" s="281" t="s">
        <v>2967</v>
      </c>
      <c r="C1348" s="281" t="s">
        <v>1768</v>
      </c>
      <c r="D1348" s="281" t="s">
        <v>1770</v>
      </c>
      <c r="E1348" s="281" t="s">
        <v>941</v>
      </c>
      <c r="F1348" s="281" t="s">
        <v>673</v>
      </c>
      <c r="G1348" s="281" t="s">
        <v>673</v>
      </c>
      <c r="H1348" s="281" t="s">
        <v>673</v>
      </c>
      <c r="I1348" s="281" t="s">
        <v>1090</v>
      </c>
      <c r="J1348" s="281">
        <v>1.587E-6</v>
      </c>
      <c r="K1348" s="372"/>
    </row>
    <row r="1349" spans="1:11" x14ac:dyDescent="0.3">
      <c r="A1349" s="280" t="s">
        <v>1785</v>
      </c>
      <c r="B1349" s="280" t="s">
        <v>2967</v>
      </c>
      <c r="C1349" s="280" t="s">
        <v>1768</v>
      </c>
      <c r="D1349" s="280" t="s">
        <v>1770</v>
      </c>
      <c r="E1349" s="280" t="s">
        <v>941</v>
      </c>
      <c r="F1349" s="280" t="s">
        <v>673</v>
      </c>
      <c r="G1349" s="280" t="s">
        <v>673</v>
      </c>
      <c r="H1349" s="280" t="s">
        <v>673</v>
      </c>
      <c r="I1349" s="280" t="s">
        <v>1090</v>
      </c>
      <c r="J1349" s="280">
        <v>1.587E-6</v>
      </c>
      <c r="K1349" s="372"/>
    </row>
    <row r="1350" spans="1:11" x14ac:dyDescent="0.3">
      <c r="A1350" s="281" t="s">
        <v>1785</v>
      </c>
      <c r="B1350" s="281" t="s">
        <v>2967</v>
      </c>
      <c r="C1350" s="281" t="s">
        <v>1768</v>
      </c>
      <c r="D1350" s="281" t="s">
        <v>1770</v>
      </c>
      <c r="E1350" s="281" t="s">
        <v>941</v>
      </c>
      <c r="F1350" s="281" t="s">
        <v>673</v>
      </c>
      <c r="G1350" s="281" t="s">
        <v>673</v>
      </c>
      <c r="H1350" s="281" t="s">
        <v>673</v>
      </c>
      <c r="I1350" s="281" t="s">
        <v>1090</v>
      </c>
      <c r="J1350" s="281">
        <v>1.587E-6</v>
      </c>
      <c r="K1350" s="372"/>
    </row>
    <row r="1351" spans="1:11" x14ac:dyDescent="0.3">
      <c r="A1351" s="280" t="s">
        <v>1785</v>
      </c>
      <c r="B1351" s="280" t="s">
        <v>2967</v>
      </c>
      <c r="C1351" s="280" t="s">
        <v>1768</v>
      </c>
      <c r="D1351" s="280" t="s">
        <v>1770</v>
      </c>
      <c r="E1351" s="280" t="s">
        <v>941</v>
      </c>
      <c r="F1351" s="280" t="s">
        <v>673</v>
      </c>
      <c r="G1351" s="280" t="s">
        <v>673</v>
      </c>
      <c r="H1351" s="280" t="s">
        <v>673</v>
      </c>
      <c r="I1351" s="280" t="s">
        <v>1090</v>
      </c>
      <c r="J1351" s="280">
        <v>1.587E-6</v>
      </c>
      <c r="K1351" s="372"/>
    </row>
    <row r="1352" spans="1:11" x14ac:dyDescent="0.3">
      <c r="A1352" s="281" t="s">
        <v>1785</v>
      </c>
      <c r="B1352" s="281" t="s">
        <v>2967</v>
      </c>
      <c r="C1352" s="281" t="s">
        <v>1768</v>
      </c>
      <c r="D1352" s="281" t="s">
        <v>1770</v>
      </c>
      <c r="E1352" s="281" t="s">
        <v>941</v>
      </c>
      <c r="F1352" s="281" t="s">
        <v>673</v>
      </c>
      <c r="G1352" s="281" t="s">
        <v>673</v>
      </c>
      <c r="H1352" s="281" t="s">
        <v>673</v>
      </c>
      <c r="I1352" s="281" t="s">
        <v>1090</v>
      </c>
      <c r="J1352" s="281">
        <v>1.587E-6</v>
      </c>
      <c r="K1352" s="372"/>
    </row>
    <row r="1353" spans="1:11" x14ac:dyDescent="0.3">
      <c r="A1353" s="280" t="s">
        <v>1785</v>
      </c>
      <c r="B1353" s="280" t="s">
        <v>2967</v>
      </c>
      <c r="C1353" s="280" t="s">
        <v>1768</v>
      </c>
      <c r="D1353" s="280" t="s">
        <v>1770</v>
      </c>
      <c r="E1353" s="280" t="s">
        <v>941</v>
      </c>
      <c r="F1353" s="280" t="s">
        <v>673</v>
      </c>
      <c r="G1353" s="280" t="s">
        <v>673</v>
      </c>
      <c r="H1353" s="280" t="s">
        <v>673</v>
      </c>
      <c r="I1353" s="280" t="s">
        <v>1090</v>
      </c>
      <c r="J1353" s="280">
        <v>1.587E-6</v>
      </c>
      <c r="K1353" s="372"/>
    </row>
    <row r="1354" spans="1:11" x14ac:dyDescent="0.3">
      <c r="A1354" s="281" t="s">
        <v>1785</v>
      </c>
      <c r="B1354" s="281" t="s">
        <v>2967</v>
      </c>
      <c r="C1354" s="281" t="s">
        <v>1768</v>
      </c>
      <c r="D1354" s="281" t="s">
        <v>1770</v>
      </c>
      <c r="E1354" s="281" t="s">
        <v>941</v>
      </c>
      <c r="F1354" s="281" t="s">
        <v>673</v>
      </c>
      <c r="G1354" s="281" t="s">
        <v>673</v>
      </c>
      <c r="H1354" s="281" t="s">
        <v>673</v>
      </c>
      <c r="I1354" s="281" t="s">
        <v>1090</v>
      </c>
      <c r="J1354" s="281">
        <v>1.587E-6</v>
      </c>
      <c r="K1354" s="372"/>
    </row>
    <row r="1355" spans="1:11" x14ac:dyDescent="0.3">
      <c r="A1355" s="280" t="s">
        <v>1785</v>
      </c>
      <c r="B1355" s="280" t="s">
        <v>2935</v>
      </c>
      <c r="C1355" s="280" t="s">
        <v>1768</v>
      </c>
      <c r="D1355" s="280" t="s">
        <v>1770</v>
      </c>
      <c r="E1355" s="280" t="s">
        <v>2945</v>
      </c>
      <c r="F1355" s="280" t="s">
        <v>673</v>
      </c>
      <c r="G1355" s="280" t="s">
        <v>673</v>
      </c>
      <c r="H1355" s="280" t="s">
        <v>673</v>
      </c>
      <c r="I1355" s="280" t="s">
        <v>1090</v>
      </c>
      <c r="J1355" s="280">
        <v>2.5999999999999998E-5</v>
      </c>
      <c r="K1355" s="372"/>
    </row>
    <row r="1356" spans="1:11" x14ac:dyDescent="0.3">
      <c r="A1356" s="281" t="s">
        <v>1785</v>
      </c>
      <c r="B1356" s="281" t="s">
        <v>2935</v>
      </c>
      <c r="C1356" s="281" t="s">
        <v>1768</v>
      </c>
      <c r="D1356" s="281" t="s">
        <v>1770</v>
      </c>
      <c r="E1356" s="281" t="s">
        <v>2945</v>
      </c>
      <c r="F1356" s="281" t="s">
        <v>673</v>
      </c>
      <c r="G1356" s="281" t="s">
        <v>673</v>
      </c>
      <c r="H1356" s="281" t="s">
        <v>673</v>
      </c>
      <c r="I1356" s="281" t="s">
        <v>1090</v>
      </c>
      <c r="J1356" s="281">
        <v>2.5999999999999998E-5</v>
      </c>
      <c r="K1356" s="372"/>
    </row>
    <row r="1357" spans="1:11" x14ac:dyDescent="0.3">
      <c r="A1357" s="280" t="s">
        <v>1785</v>
      </c>
      <c r="B1357" s="280" t="s">
        <v>2935</v>
      </c>
      <c r="C1357" s="280" t="s">
        <v>1768</v>
      </c>
      <c r="D1357" s="280" t="s">
        <v>1770</v>
      </c>
      <c r="E1357" s="280" t="s">
        <v>2945</v>
      </c>
      <c r="F1357" s="280" t="s">
        <v>673</v>
      </c>
      <c r="G1357" s="280" t="s">
        <v>673</v>
      </c>
      <c r="H1357" s="280" t="s">
        <v>673</v>
      </c>
      <c r="I1357" s="280" t="s">
        <v>1090</v>
      </c>
      <c r="J1357" s="280">
        <v>2.5999999999999998E-5</v>
      </c>
      <c r="K1357" s="372"/>
    </row>
    <row r="1358" spans="1:11" x14ac:dyDescent="0.3">
      <c r="A1358" s="281" t="s">
        <v>1785</v>
      </c>
      <c r="B1358" s="281" t="s">
        <v>2935</v>
      </c>
      <c r="C1358" s="281" t="s">
        <v>1768</v>
      </c>
      <c r="D1358" s="281" t="s">
        <v>1770</v>
      </c>
      <c r="E1358" s="281" t="s">
        <v>2951</v>
      </c>
      <c r="F1358" s="281" t="s">
        <v>673</v>
      </c>
      <c r="G1358" s="281" t="s">
        <v>673</v>
      </c>
      <c r="H1358" s="281" t="s">
        <v>673</v>
      </c>
      <c r="I1358" s="281" t="s">
        <v>1090</v>
      </c>
      <c r="J1358" s="281">
        <v>1.9999999999999999E-6</v>
      </c>
      <c r="K1358" s="372"/>
    </row>
    <row r="1359" spans="1:11" x14ac:dyDescent="0.3">
      <c r="A1359" s="280" t="s">
        <v>1785</v>
      </c>
      <c r="B1359" s="280" t="s">
        <v>2935</v>
      </c>
      <c r="C1359" s="280" t="s">
        <v>1768</v>
      </c>
      <c r="D1359" s="280" t="s">
        <v>1770</v>
      </c>
      <c r="E1359" s="280" t="s">
        <v>2951</v>
      </c>
      <c r="F1359" s="280" t="s">
        <v>673</v>
      </c>
      <c r="G1359" s="280" t="s">
        <v>673</v>
      </c>
      <c r="H1359" s="280" t="s">
        <v>673</v>
      </c>
      <c r="I1359" s="280" t="s">
        <v>1090</v>
      </c>
      <c r="J1359" s="280">
        <v>1.9999999999999999E-6</v>
      </c>
      <c r="K1359" s="372"/>
    </row>
    <row r="1360" spans="1:11" x14ac:dyDescent="0.3">
      <c r="A1360" s="281" t="s">
        <v>1785</v>
      </c>
      <c r="B1360" s="281" t="s">
        <v>2935</v>
      </c>
      <c r="C1360" s="281" t="s">
        <v>1768</v>
      </c>
      <c r="D1360" s="281" t="s">
        <v>1770</v>
      </c>
      <c r="E1360" s="281" t="s">
        <v>2951</v>
      </c>
      <c r="F1360" s="281" t="s">
        <v>673</v>
      </c>
      <c r="G1360" s="281" t="s">
        <v>673</v>
      </c>
      <c r="H1360" s="281" t="s">
        <v>673</v>
      </c>
      <c r="I1360" s="281" t="s">
        <v>1090</v>
      </c>
      <c r="J1360" s="281">
        <v>1.9999999999999999E-6</v>
      </c>
      <c r="K1360" s="372"/>
    </row>
    <row r="1361" spans="1:11" x14ac:dyDescent="0.3">
      <c r="A1361" s="280" t="s">
        <v>1785</v>
      </c>
      <c r="B1361" s="280" t="s">
        <v>1805</v>
      </c>
      <c r="C1361" s="280" t="s">
        <v>1768</v>
      </c>
      <c r="D1361" s="280" t="s">
        <v>1770</v>
      </c>
      <c r="E1361" s="280" t="s">
        <v>2944</v>
      </c>
      <c r="F1361" s="280" t="s">
        <v>673</v>
      </c>
      <c r="G1361" s="280" t="s">
        <v>673</v>
      </c>
      <c r="H1361" s="280" t="s">
        <v>673</v>
      </c>
      <c r="I1361" s="280" t="s">
        <v>1090</v>
      </c>
      <c r="J1361" s="280">
        <v>6.2000000000000003E-5</v>
      </c>
      <c r="K1361" s="372"/>
    </row>
    <row r="1362" spans="1:11" x14ac:dyDescent="0.3">
      <c r="A1362" s="281" t="s">
        <v>1785</v>
      </c>
      <c r="B1362" s="281" t="s">
        <v>1805</v>
      </c>
      <c r="C1362" s="281" t="s">
        <v>1768</v>
      </c>
      <c r="D1362" s="281" t="s">
        <v>1770</v>
      </c>
      <c r="E1362" s="281" t="s">
        <v>2944</v>
      </c>
      <c r="F1362" s="281" t="s">
        <v>673</v>
      </c>
      <c r="G1362" s="281" t="s">
        <v>673</v>
      </c>
      <c r="H1362" s="281" t="s">
        <v>673</v>
      </c>
      <c r="I1362" s="281" t="s">
        <v>1090</v>
      </c>
      <c r="J1362" s="281">
        <v>3.0000000000000001E-5</v>
      </c>
      <c r="K1362" s="372"/>
    </row>
    <row r="1363" spans="1:11" x14ac:dyDescent="0.3">
      <c r="A1363" s="280" t="s">
        <v>1785</v>
      </c>
      <c r="B1363" s="280" t="s">
        <v>1805</v>
      </c>
      <c r="C1363" s="280" t="s">
        <v>1768</v>
      </c>
      <c r="D1363" s="280" t="s">
        <v>1770</v>
      </c>
      <c r="E1363" s="280" t="s">
        <v>2944</v>
      </c>
      <c r="F1363" s="280" t="s">
        <v>673</v>
      </c>
      <c r="G1363" s="280" t="s">
        <v>673</v>
      </c>
      <c r="H1363" s="280" t="s">
        <v>673</v>
      </c>
      <c r="I1363" s="280" t="s">
        <v>1090</v>
      </c>
      <c r="J1363" s="280">
        <v>3.5500000000000002E-5</v>
      </c>
      <c r="K1363" s="372"/>
    </row>
    <row r="1364" spans="1:11" x14ac:dyDescent="0.3">
      <c r="A1364" s="281" t="s">
        <v>1785</v>
      </c>
      <c r="B1364" s="281" t="s">
        <v>1805</v>
      </c>
      <c r="C1364" s="281" t="s">
        <v>1768</v>
      </c>
      <c r="D1364" s="281" t="s">
        <v>1770</v>
      </c>
      <c r="E1364" s="281" t="s">
        <v>2944</v>
      </c>
      <c r="F1364" s="281" t="s">
        <v>673</v>
      </c>
      <c r="G1364" s="281" t="s">
        <v>673</v>
      </c>
      <c r="H1364" s="281" t="s">
        <v>673</v>
      </c>
      <c r="I1364" s="281" t="s">
        <v>1090</v>
      </c>
      <c r="J1364" s="281">
        <v>3.1000000000000001E-5</v>
      </c>
      <c r="K1364" s="372"/>
    </row>
    <row r="1365" spans="1:11" x14ac:dyDescent="0.3">
      <c r="A1365" s="280" t="s">
        <v>1785</v>
      </c>
      <c r="B1365" s="280" t="s">
        <v>1805</v>
      </c>
      <c r="C1365" s="280" t="s">
        <v>1768</v>
      </c>
      <c r="D1365" s="280" t="s">
        <v>1770</v>
      </c>
      <c r="E1365" s="280" t="s">
        <v>2944</v>
      </c>
      <c r="F1365" s="280" t="s">
        <v>673</v>
      </c>
      <c r="G1365" s="280" t="s">
        <v>673</v>
      </c>
      <c r="H1365" s="280" t="s">
        <v>673</v>
      </c>
      <c r="I1365" s="280" t="s">
        <v>1090</v>
      </c>
      <c r="J1365" s="280">
        <v>6.525E-5</v>
      </c>
      <c r="K1365" s="372"/>
    </row>
    <row r="1366" spans="1:11" x14ac:dyDescent="0.3">
      <c r="A1366" s="281" t="s">
        <v>1785</v>
      </c>
      <c r="B1366" s="281" t="s">
        <v>1805</v>
      </c>
      <c r="C1366" s="281" t="s">
        <v>1768</v>
      </c>
      <c r="D1366" s="281" t="s">
        <v>1770</v>
      </c>
      <c r="E1366" s="281" t="s">
        <v>2944</v>
      </c>
      <c r="F1366" s="281" t="s">
        <v>673</v>
      </c>
      <c r="G1366" s="281" t="s">
        <v>673</v>
      </c>
      <c r="H1366" s="281" t="s">
        <v>673</v>
      </c>
      <c r="I1366" s="281" t="s">
        <v>1090</v>
      </c>
      <c r="J1366" s="281">
        <v>2.1500000000000001E-5</v>
      </c>
      <c r="K1366" s="372"/>
    </row>
    <row r="1367" spans="1:11" x14ac:dyDescent="0.3">
      <c r="A1367" s="280" t="s">
        <v>1785</v>
      </c>
      <c r="B1367" s="280" t="s">
        <v>1805</v>
      </c>
      <c r="C1367" s="280" t="s">
        <v>1768</v>
      </c>
      <c r="D1367" s="280" t="s">
        <v>1770</v>
      </c>
      <c r="E1367" s="280" t="s">
        <v>2944</v>
      </c>
      <c r="F1367" s="280" t="s">
        <v>673</v>
      </c>
      <c r="G1367" s="280" t="s">
        <v>673</v>
      </c>
      <c r="H1367" s="280" t="s">
        <v>673</v>
      </c>
      <c r="I1367" s="280" t="s">
        <v>1090</v>
      </c>
      <c r="J1367" s="280">
        <v>5.1499999999999998E-5</v>
      </c>
      <c r="K1367" s="372"/>
    </row>
    <row r="1368" spans="1:11" x14ac:dyDescent="0.3">
      <c r="A1368" s="281" t="s">
        <v>1785</v>
      </c>
      <c r="B1368" s="281" t="s">
        <v>1805</v>
      </c>
      <c r="C1368" s="281" t="s">
        <v>1768</v>
      </c>
      <c r="D1368" s="281" t="s">
        <v>1770</v>
      </c>
      <c r="E1368" s="281" t="s">
        <v>2944</v>
      </c>
      <c r="F1368" s="281" t="s">
        <v>673</v>
      </c>
      <c r="G1368" s="281" t="s">
        <v>673</v>
      </c>
      <c r="H1368" s="281" t="s">
        <v>673</v>
      </c>
      <c r="I1368" s="281" t="s">
        <v>1090</v>
      </c>
      <c r="J1368" s="281">
        <v>3.6749999999999999E-5</v>
      </c>
      <c r="K1368" s="372"/>
    </row>
    <row r="1369" spans="1:11" x14ac:dyDescent="0.3">
      <c r="A1369" s="280" t="s">
        <v>1785</v>
      </c>
      <c r="B1369" s="280" t="s">
        <v>1805</v>
      </c>
      <c r="C1369" s="280" t="s">
        <v>1768</v>
      </c>
      <c r="D1369" s="280" t="s">
        <v>1770</v>
      </c>
      <c r="E1369" s="280" t="s">
        <v>914</v>
      </c>
      <c r="F1369" s="280" t="s">
        <v>673</v>
      </c>
      <c r="G1369" s="280" t="s">
        <v>673</v>
      </c>
      <c r="H1369" s="280" t="s">
        <v>673</v>
      </c>
      <c r="I1369" s="280" t="s">
        <v>1090</v>
      </c>
      <c r="J1369" s="280">
        <v>7.4999999999999993E-5</v>
      </c>
      <c r="K1369" s="372"/>
    </row>
    <row r="1370" spans="1:11" x14ac:dyDescent="0.3">
      <c r="A1370" s="281" t="s">
        <v>1785</v>
      </c>
      <c r="B1370" s="281" t="s">
        <v>1805</v>
      </c>
      <c r="C1370" s="281" t="s">
        <v>1768</v>
      </c>
      <c r="D1370" s="281" t="s">
        <v>1770</v>
      </c>
      <c r="E1370" s="281" t="s">
        <v>917</v>
      </c>
      <c r="F1370" s="281" t="s">
        <v>673</v>
      </c>
      <c r="G1370" s="281" t="s">
        <v>673</v>
      </c>
      <c r="H1370" s="281" t="s">
        <v>673</v>
      </c>
      <c r="I1370" s="281" t="s">
        <v>1090</v>
      </c>
      <c r="J1370" s="281">
        <v>5.0880000000000002E-6</v>
      </c>
      <c r="K1370" s="372"/>
    </row>
    <row r="1371" spans="1:11" x14ac:dyDescent="0.3">
      <c r="A1371" s="280" t="s">
        <v>1785</v>
      </c>
      <c r="B1371" s="280" t="s">
        <v>1805</v>
      </c>
      <c r="C1371" s="280" t="s">
        <v>1768</v>
      </c>
      <c r="D1371" s="280" t="s">
        <v>1770</v>
      </c>
      <c r="E1371" s="280" t="s">
        <v>917</v>
      </c>
      <c r="F1371" s="280" t="s">
        <v>673</v>
      </c>
      <c r="G1371" s="280" t="s">
        <v>673</v>
      </c>
      <c r="H1371" s="280" t="s">
        <v>673</v>
      </c>
      <c r="I1371" s="280" t="s">
        <v>1090</v>
      </c>
      <c r="J1371" s="280">
        <v>8.7000000000000003E-7</v>
      </c>
      <c r="K1371" s="372"/>
    </row>
    <row r="1372" spans="1:11" x14ac:dyDescent="0.3">
      <c r="A1372" s="281" t="s">
        <v>1785</v>
      </c>
      <c r="B1372" s="281" t="s">
        <v>1805</v>
      </c>
      <c r="C1372" s="281" t="s">
        <v>1768</v>
      </c>
      <c r="D1372" s="281" t="s">
        <v>1770</v>
      </c>
      <c r="E1372" s="281" t="s">
        <v>917</v>
      </c>
      <c r="F1372" s="281" t="s">
        <v>673</v>
      </c>
      <c r="G1372" s="281" t="s">
        <v>673</v>
      </c>
      <c r="H1372" s="281" t="s">
        <v>673</v>
      </c>
      <c r="I1372" s="281" t="s">
        <v>1090</v>
      </c>
      <c r="J1372" s="281">
        <v>8.7000000000000003E-7</v>
      </c>
      <c r="K1372" s="372"/>
    </row>
    <row r="1373" spans="1:11" x14ac:dyDescent="0.3">
      <c r="A1373" s="280" t="s">
        <v>1785</v>
      </c>
      <c r="B1373" s="280" t="s">
        <v>1805</v>
      </c>
      <c r="C1373" s="280" t="s">
        <v>1768</v>
      </c>
      <c r="D1373" s="280" t="s">
        <v>1770</v>
      </c>
      <c r="E1373" s="280" t="s">
        <v>2945</v>
      </c>
      <c r="F1373" s="280" t="s">
        <v>673</v>
      </c>
      <c r="G1373" s="280" t="s">
        <v>673</v>
      </c>
      <c r="H1373" s="280" t="s">
        <v>673</v>
      </c>
      <c r="I1373" s="280" t="s">
        <v>1090</v>
      </c>
      <c r="J1373" s="280">
        <v>1.5E-6</v>
      </c>
      <c r="K1373" s="372"/>
    </row>
    <row r="1374" spans="1:11" x14ac:dyDescent="0.3">
      <c r="A1374" s="281" t="s">
        <v>1785</v>
      </c>
      <c r="B1374" s="281" t="s">
        <v>1805</v>
      </c>
      <c r="C1374" s="281" t="s">
        <v>1768</v>
      </c>
      <c r="D1374" s="281" t="s">
        <v>1770</v>
      </c>
      <c r="E1374" s="281" t="s">
        <v>2945</v>
      </c>
      <c r="F1374" s="281" t="s">
        <v>673</v>
      </c>
      <c r="G1374" s="281" t="s">
        <v>673</v>
      </c>
      <c r="H1374" s="281" t="s">
        <v>673</v>
      </c>
      <c r="I1374" s="281" t="s">
        <v>1090</v>
      </c>
      <c r="J1374" s="281">
        <v>1E-4</v>
      </c>
      <c r="K1374" s="372"/>
    </row>
    <row r="1375" spans="1:11" x14ac:dyDescent="0.3">
      <c r="A1375" s="280" t="s">
        <v>1785</v>
      </c>
      <c r="B1375" s="280" t="s">
        <v>1805</v>
      </c>
      <c r="C1375" s="280" t="s">
        <v>1768</v>
      </c>
      <c r="D1375" s="280" t="s">
        <v>1770</v>
      </c>
      <c r="E1375" s="280" t="s">
        <v>2949</v>
      </c>
      <c r="F1375" s="280" t="s">
        <v>673</v>
      </c>
      <c r="G1375" s="280" t="s">
        <v>673</v>
      </c>
      <c r="H1375" s="280" t="s">
        <v>673</v>
      </c>
      <c r="I1375" s="280" t="s">
        <v>1090</v>
      </c>
      <c r="J1375" s="280">
        <v>2.2500000000000001E-6</v>
      </c>
      <c r="K1375" s="372"/>
    </row>
    <row r="1376" spans="1:11" x14ac:dyDescent="0.3">
      <c r="A1376" s="281" t="s">
        <v>1785</v>
      </c>
      <c r="B1376" s="281" t="s">
        <v>1805</v>
      </c>
      <c r="C1376" s="281" t="s">
        <v>1768</v>
      </c>
      <c r="D1376" s="281" t="s">
        <v>1770</v>
      </c>
      <c r="E1376" s="281" t="s">
        <v>2949</v>
      </c>
      <c r="F1376" s="281" t="s">
        <v>673</v>
      </c>
      <c r="G1376" s="281" t="s">
        <v>673</v>
      </c>
      <c r="H1376" s="281" t="s">
        <v>673</v>
      </c>
      <c r="I1376" s="281" t="s">
        <v>1090</v>
      </c>
      <c r="J1376" s="281">
        <v>2.2500000000000001E-6</v>
      </c>
      <c r="K1376" s="372"/>
    </row>
    <row r="1377" spans="1:11" x14ac:dyDescent="0.3">
      <c r="A1377" s="280" t="s">
        <v>1785</v>
      </c>
      <c r="B1377" s="280" t="s">
        <v>1805</v>
      </c>
      <c r="C1377" s="280" t="s">
        <v>1768</v>
      </c>
      <c r="D1377" s="280" t="s">
        <v>1770</v>
      </c>
      <c r="E1377" s="280" t="s">
        <v>2949</v>
      </c>
      <c r="F1377" s="280" t="s">
        <v>673</v>
      </c>
      <c r="G1377" s="280" t="s">
        <v>673</v>
      </c>
      <c r="H1377" s="280" t="s">
        <v>673</v>
      </c>
      <c r="I1377" s="280" t="s">
        <v>1090</v>
      </c>
      <c r="J1377" s="280">
        <v>2.2500000000000001E-6</v>
      </c>
      <c r="K1377" s="372"/>
    </row>
    <row r="1378" spans="1:11" x14ac:dyDescent="0.3">
      <c r="A1378" s="281" t="s">
        <v>1785</v>
      </c>
      <c r="B1378" s="281" t="s">
        <v>1805</v>
      </c>
      <c r="C1378" s="281" t="s">
        <v>1768</v>
      </c>
      <c r="D1378" s="281" t="s">
        <v>1770</v>
      </c>
      <c r="E1378" s="281" t="s">
        <v>2949</v>
      </c>
      <c r="F1378" s="281" t="s">
        <v>673</v>
      </c>
      <c r="G1378" s="281" t="s">
        <v>673</v>
      </c>
      <c r="H1378" s="281" t="s">
        <v>673</v>
      </c>
      <c r="I1378" s="281" t="s">
        <v>1090</v>
      </c>
      <c r="J1378" s="281">
        <v>2.2500000000000001E-6</v>
      </c>
      <c r="K1378" s="372"/>
    </row>
    <row r="1379" spans="1:11" x14ac:dyDescent="0.3">
      <c r="A1379" s="280" t="s">
        <v>1785</v>
      </c>
      <c r="B1379" s="280" t="s">
        <v>1805</v>
      </c>
      <c r="C1379" s="280" t="s">
        <v>1768</v>
      </c>
      <c r="D1379" s="280" t="s">
        <v>1770</v>
      </c>
      <c r="E1379" s="280" t="s">
        <v>2949</v>
      </c>
      <c r="F1379" s="280" t="s">
        <v>673</v>
      </c>
      <c r="G1379" s="280" t="s">
        <v>673</v>
      </c>
      <c r="H1379" s="280" t="s">
        <v>673</v>
      </c>
      <c r="I1379" s="280" t="s">
        <v>1090</v>
      </c>
      <c r="J1379" s="280">
        <v>2.2500000000000001E-6</v>
      </c>
      <c r="K1379" s="372"/>
    </row>
    <row r="1380" spans="1:11" x14ac:dyDescent="0.3">
      <c r="A1380" s="281" t="s">
        <v>1785</v>
      </c>
      <c r="B1380" s="281" t="s">
        <v>1805</v>
      </c>
      <c r="C1380" s="281" t="s">
        <v>1768</v>
      </c>
      <c r="D1380" s="281" t="s">
        <v>1770</v>
      </c>
      <c r="E1380" s="281" t="s">
        <v>2949</v>
      </c>
      <c r="F1380" s="281" t="s">
        <v>673</v>
      </c>
      <c r="G1380" s="281" t="s">
        <v>673</v>
      </c>
      <c r="H1380" s="281" t="s">
        <v>673</v>
      </c>
      <c r="I1380" s="281" t="s">
        <v>1090</v>
      </c>
      <c r="J1380" s="281">
        <v>2.2500000000000001E-6</v>
      </c>
      <c r="K1380" s="372"/>
    </row>
    <row r="1381" spans="1:11" x14ac:dyDescent="0.3">
      <c r="A1381" s="280" t="s">
        <v>1785</v>
      </c>
      <c r="B1381" s="280" t="s">
        <v>1805</v>
      </c>
      <c r="C1381" s="280" t="s">
        <v>1768</v>
      </c>
      <c r="D1381" s="280" t="s">
        <v>1770</v>
      </c>
      <c r="E1381" s="280" t="s">
        <v>2949</v>
      </c>
      <c r="F1381" s="280" t="s">
        <v>673</v>
      </c>
      <c r="G1381" s="280" t="s">
        <v>673</v>
      </c>
      <c r="H1381" s="280" t="s">
        <v>673</v>
      </c>
      <c r="I1381" s="280" t="s">
        <v>1090</v>
      </c>
      <c r="J1381" s="280">
        <v>2.2500000000000001E-6</v>
      </c>
      <c r="K1381" s="372"/>
    </row>
    <row r="1382" spans="1:11" x14ac:dyDescent="0.3">
      <c r="A1382" s="281" t="s">
        <v>1785</v>
      </c>
      <c r="B1382" s="281" t="s">
        <v>1805</v>
      </c>
      <c r="C1382" s="281" t="s">
        <v>1768</v>
      </c>
      <c r="D1382" s="281" t="s">
        <v>1770</v>
      </c>
      <c r="E1382" s="281" t="s">
        <v>2949</v>
      </c>
      <c r="F1382" s="281" t="s">
        <v>673</v>
      </c>
      <c r="G1382" s="281" t="s">
        <v>673</v>
      </c>
      <c r="H1382" s="281" t="s">
        <v>673</v>
      </c>
      <c r="I1382" s="281" t="s">
        <v>1090</v>
      </c>
      <c r="J1382" s="281">
        <v>2.2500000000000001E-6</v>
      </c>
      <c r="K1382" s="372"/>
    </row>
    <row r="1383" spans="1:11" x14ac:dyDescent="0.3">
      <c r="A1383" s="280" t="s">
        <v>1785</v>
      </c>
      <c r="B1383" s="280" t="s">
        <v>1805</v>
      </c>
      <c r="C1383" s="280" t="s">
        <v>1768</v>
      </c>
      <c r="D1383" s="280" t="s">
        <v>1770</v>
      </c>
      <c r="E1383" s="280" t="s">
        <v>2949</v>
      </c>
      <c r="F1383" s="280" t="s">
        <v>673</v>
      </c>
      <c r="G1383" s="280" t="s">
        <v>673</v>
      </c>
      <c r="H1383" s="280" t="s">
        <v>673</v>
      </c>
      <c r="I1383" s="280" t="s">
        <v>1090</v>
      </c>
      <c r="J1383" s="280">
        <v>2.2500000000000001E-6</v>
      </c>
      <c r="K1383" s="372"/>
    </row>
    <row r="1384" spans="1:11" x14ac:dyDescent="0.3">
      <c r="A1384" s="281" t="s">
        <v>1785</v>
      </c>
      <c r="B1384" s="281" t="s">
        <v>1805</v>
      </c>
      <c r="C1384" s="281" t="s">
        <v>1768</v>
      </c>
      <c r="D1384" s="281" t="s">
        <v>1770</v>
      </c>
      <c r="E1384" s="281" t="s">
        <v>2949</v>
      </c>
      <c r="F1384" s="281" t="s">
        <v>673</v>
      </c>
      <c r="G1384" s="281" t="s">
        <v>673</v>
      </c>
      <c r="H1384" s="281" t="s">
        <v>673</v>
      </c>
      <c r="I1384" s="281" t="s">
        <v>1090</v>
      </c>
      <c r="J1384" s="281">
        <v>2.2500000000000001E-6</v>
      </c>
      <c r="K1384" s="372"/>
    </row>
    <row r="1385" spans="1:11" x14ac:dyDescent="0.3">
      <c r="A1385" s="280" t="s">
        <v>1785</v>
      </c>
      <c r="B1385" s="280" t="s">
        <v>1805</v>
      </c>
      <c r="C1385" s="280" t="s">
        <v>1768</v>
      </c>
      <c r="D1385" s="280" t="s">
        <v>1770</v>
      </c>
      <c r="E1385" s="280" t="s">
        <v>2949</v>
      </c>
      <c r="F1385" s="280" t="s">
        <v>673</v>
      </c>
      <c r="G1385" s="280" t="s">
        <v>673</v>
      </c>
      <c r="H1385" s="280" t="s">
        <v>673</v>
      </c>
      <c r="I1385" s="280" t="s">
        <v>1090</v>
      </c>
      <c r="J1385" s="280">
        <v>2.2500000000000001E-6</v>
      </c>
      <c r="K1385" s="372"/>
    </row>
    <row r="1386" spans="1:11" x14ac:dyDescent="0.3">
      <c r="A1386" s="281" t="s">
        <v>1785</v>
      </c>
      <c r="B1386" s="281" t="s">
        <v>1805</v>
      </c>
      <c r="C1386" s="281" t="s">
        <v>1768</v>
      </c>
      <c r="D1386" s="281" t="s">
        <v>1770</v>
      </c>
      <c r="E1386" s="281" t="s">
        <v>2949</v>
      </c>
      <c r="F1386" s="281" t="s">
        <v>673</v>
      </c>
      <c r="G1386" s="281" t="s">
        <v>673</v>
      </c>
      <c r="H1386" s="281" t="s">
        <v>673</v>
      </c>
      <c r="I1386" s="281" t="s">
        <v>1090</v>
      </c>
      <c r="J1386" s="281">
        <v>2.2500000000000001E-6</v>
      </c>
      <c r="K1386" s="372"/>
    </row>
    <row r="1387" spans="1:11" x14ac:dyDescent="0.3">
      <c r="A1387" s="280" t="s">
        <v>1785</v>
      </c>
      <c r="B1387" s="280" t="s">
        <v>1805</v>
      </c>
      <c r="C1387" s="280" t="s">
        <v>1768</v>
      </c>
      <c r="D1387" s="280" t="s">
        <v>1770</v>
      </c>
      <c r="E1387" s="280" t="s">
        <v>2949</v>
      </c>
      <c r="F1387" s="280" t="s">
        <v>673</v>
      </c>
      <c r="G1387" s="280" t="s">
        <v>673</v>
      </c>
      <c r="H1387" s="280" t="s">
        <v>673</v>
      </c>
      <c r="I1387" s="280" t="s">
        <v>1090</v>
      </c>
      <c r="J1387" s="280">
        <v>2.2500000000000001E-6</v>
      </c>
      <c r="K1387" s="372"/>
    </row>
    <row r="1388" spans="1:11" x14ac:dyDescent="0.3">
      <c r="A1388" s="281" t="s">
        <v>1785</v>
      </c>
      <c r="B1388" s="281" t="s">
        <v>1805</v>
      </c>
      <c r="C1388" s="281" t="s">
        <v>1768</v>
      </c>
      <c r="D1388" s="281" t="s">
        <v>1770</v>
      </c>
      <c r="E1388" s="281" t="s">
        <v>2949</v>
      </c>
      <c r="F1388" s="281" t="s">
        <v>673</v>
      </c>
      <c r="G1388" s="281" t="s">
        <v>673</v>
      </c>
      <c r="H1388" s="281" t="s">
        <v>673</v>
      </c>
      <c r="I1388" s="281" t="s">
        <v>1090</v>
      </c>
      <c r="J1388" s="281">
        <v>2.2500000000000001E-6</v>
      </c>
      <c r="K1388" s="372"/>
    </row>
    <row r="1389" spans="1:11" x14ac:dyDescent="0.3">
      <c r="A1389" s="280" t="s">
        <v>1785</v>
      </c>
      <c r="B1389" s="280" t="s">
        <v>1805</v>
      </c>
      <c r="C1389" s="280" t="s">
        <v>1768</v>
      </c>
      <c r="D1389" s="280" t="s">
        <v>1770</v>
      </c>
      <c r="E1389" s="280" t="s">
        <v>2949</v>
      </c>
      <c r="F1389" s="280" t="s">
        <v>673</v>
      </c>
      <c r="G1389" s="280" t="s">
        <v>673</v>
      </c>
      <c r="H1389" s="280" t="s">
        <v>673</v>
      </c>
      <c r="I1389" s="280" t="s">
        <v>1090</v>
      </c>
      <c r="J1389" s="280">
        <v>2.2500000000000001E-6</v>
      </c>
      <c r="K1389" s="372"/>
    </row>
    <row r="1390" spans="1:11" x14ac:dyDescent="0.3">
      <c r="A1390" s="281" t="s">
        <v>1785</v>
      </c>
      <c r="B1390" s="281" t="s">
        <v>1805</v>
      </c>
      <c r="C1390" s="281" t="s">
        <v>1768</v>
      </c>
      <c r="D1390" s="281" t="s">
        <v>1770</v>
      </c>
      <c r="E1390" s="281" t="s">
        <v>2949</v>
      </c>
      <c r="F1390" s="281" t="s">
        <v>673</v>
      </c>
      <c r="G1390" s="281" t="s">
        <v>673</v>
      </c>
      <c r="H1390" s="281" t="s">
        <v>673</v>
      </c>
      <c r="I1390" s="281" t="s">
        <v>1090</v>
      </c>
      <c r="J1390" s="281">
        <v>2.2500000000000001E-6</v>
      </c>
      <c r="K1390" s="372"/>
    </row>
    <row r="1391" spans="1:11" x14ac:dyDescent="0.3">
      <c r="A1391" s="280" t="s">
        <v>1785</v>
      </c>
      <c r="B1391" s="280" t="s">
        <v>1805</v>
      </c>
      <c r="C1391" s="280" t="s">
        <v>1768</v>
      </c>
      <c r="D1391" s="280" t="s">
        <v>1770</v>
      </c>
      <c r="E1391" s="280" t="s">
        <v>2949</v>
      </c>
      <c r="F1391" s="280" t="s">
        <v>673</v>
      </c>
      <c r="G1391" s="280" t="s">
        <v>673</v>
      </c>
      <c r="H1391" s="280" t="s">
        <v>673</v>
      </c>
      <c r="I1391" s="280" t="s">
        <v>1090</v>
      </c>
      <c r="J1391" s="280">
        <v>2.2500000000000001E-6</v>
      </c>
      <c r="K1391" s="372"/>
    </row>
    <row r="1392" spans="1:11" x14ac:dyDescent="0.3">
      <c r="A1392" s="281" t="s">
        <v>1785</v>
      </c>
      <c r="B1392" s="281" t="s">
        <v>1805</v>
      </c>
      <c r="C1392" s="281" t="s">
        <v>1768</v>
      </c>
      <c r="D1392" s="281" t="s">
        <v>1770</v>
      </c>
      <c r="E1392" s="281" t="s">
        <v>2949</v>
      </c>
      <c r="F1392" s="281" t="s">
        <v>673</v>
      </c>
      <c r="G1392" s="281" t="s">
        <v>673</v>
      </c>
      <c r="H1392" s="281" t="s">
        <v>673</v>
      </c>
      <c r="I1392" s="281" t="s">
        <v>1090</v>
      </c>
      <c r="J1392" s="281">
        <v>2.2500000000000001E-6</v>
      </c>
      <c r="K1392" s="372"/>
    </row>
    <row r="1393" spans="1:11" x14ac:dyDescent="0.3">
      <c r="A1393" s="280" t="s">
        <v>1785</v>
      </c>
      <c r="B1393" s="280" t="s">
        <v>1805</v>
      </c>
      <c r="C1393" s="280" t="s">
        <v>1768</v>
      </c>
      <c r="D1393" s="280" t="s">
        <v>1770</v>
      </c>
      <c r="E1393" s="280" t="s">
        <v>2949</v>
      </c>
      <c r="F1393" s="280" t="s">
        <v>673</v>
      </c>
      <c r="G1393" s="280" t="s">
        <v>673</v>
      </c>
      <c r="H1393" s="280" t="s">
        <v>673</v>
      </c>
      <c r="I1393" s="280" t="s">
        <v>1090</v>
      </c>
      <c r="J1393" s="280">
        <v>2.2500000000000001E-6</v>
      </c>
      <c r="K1393" s="372"/>
    </row>
    <row r="1394" spans="1:11" x14ac:dyDescent="0.3">
      <c r="A1394" s="281" t="s">
        <v>1785</v>
      </c>
      <c r="B1394" s="281" t="s">
        <v>1805</v>
      </c>
      <c r="C1394" s="281" t="s">
        <v>1768</v>
      </c>
      <c r="D1394" s="281" t="s">
        <v>1770</v>
      </c>
      <c r="E1394" s="281" t="s">
        <v>2949</v>
      </c>
      <c r="F1394" s="281" t="s">
        <v>673</v>
      </c>
      <c r="G1394" s="281" t="s">
        <v>673</v>
      </c>
      <c r="H1394" s="281" t="s">
        <v>673</v>
      </c>
      <c r="I1394" s="281" t="s">
        <v>1090</v>
      </c>
      <c r="J1394" s="281">
        <v>2.2500000000000001E-6</v>
      </c>
      <c r="K1394" s="372"/>
    </row>
    <row r="1395" spans="1:11" x14ac:dyDescent="0.3">
      <c r="A1395" s="280" t="s">
        <v>1785</v>
      </c>
      <c r="B1395" s="280" t="s">
        <v>1805</v>
      </c>
      <c r="C1395" s="280" t="s">
        <v>1768</v>
      </c>
      <c r="D1395" s="280" t="s">
        <v>1770</v>
      </c>
      <c r="E1395" s="280" t="s">
        <v>2949</v>
      </c>
      <c r="F1395" s="280" t="s">
        <v>673</v>
      </c>
      <c r="G1395" s="280" t="s">
        <v>673</v>
      </c>
      <c r="H1395" s="280" t="s">
        <v>673</v>
      </c>
      <c r="I1395" s="280" t="s">
        <v>1090</v>
      </c>
      <c r="J1395" s="280">
        <v>2.2500000000000001E-6</v>
      </c>
      <c r="K1395" s="372"/>
    </row>
    <row r="1396" spans="1:11" x14ac:dyDescent="0.3">
      <c r="A1396" s="281" t="s">
        <v>1785</v>
      </c>
      <c r="B1396" s="281" t="s">
        <v>1805</v>
      </c>
      <c r="C1396" s="281" t="s">
        <v>1768</v>
      </c>
      <c r="D1396" s="281" t="s">
        <v>1770</v>
      </c>
      <c r="E1396" s="281" t="s">
        <v>2949</v>
      </c>
      <c r="F1396" s="281" t="s">
        <v>673</v>
      </c>
      <c r="G1396" s="281" t="s">
        <v>673</v>
      </c>
      <c r="H1396" s="281" t="s">
        <v>673</v>
      </c>
      <c r="I1396" s="281" t="s">
        <v>1090</v>
      </c>
      <c r="J1396" s="281">
        <v>2.2500000000000001E-6</v>
      </c>
      <c r="K1396" s="372"/>
    </row>
    <row r="1397" spans="1:11" x14ac:dyDescent="0.3">
      <c r="A1397" s="280" t="s">
        <v>1785</v>
      </c>
      <c r="B1397" s="280" t="s">
        <v>1805</v>
      </c>
      <c r="C1397" s="280" t="s">
        <v>1768</v>
      </c>
      <c r="D1397" s="280" t="s">
        <v>1770</v>
      </c>
      <c r="E1397" s="280" t="s">
        <v>2949</v>
      </c>
      <c r="F1397" s="280" t="s">
        <v>673</v>
      </c>
      <c r="G1397" s="280" t="s">
        <v>673</v>
      </c>
      <c r="H1397" s="280" t="s">
        <v>673</v>
      </c>
      <c r="I1397" s="280" t="s">
        <v>1090</v>
      </c>
      <c r="J1397" s="280">
        <v>2.2500000000000001E-6</v>
      </c>
      <c r="K1397" s="372"/>
    </row>
    <row r="1398" spans="1:11" x14ac:dyDescent="0.3">
      <c r="A1398" s="281" t="s">
        <v>1785</v>
      </c>
      <c r="B1398" s="281" t="s">
        <v>1805</v>
      </c>
      <c r="C1398" s="281" t="s">
        <v>1768</v>
      </c>
      <c r="D1398" s="281" t="s">
        <v>1770</v>
      </c>
      <c r="E1398" s="281" t="s">
        <v>2949</v>
      </c>
      <c r="F1398" s="281" t="s">
        <v>673</v>
      </c>
      <c r="G1398" s="281" t="s">
        <v>673</v>
      </c>
      <c r="H1398" s="281" t="s">
        <v>673</v>
      </c>
      <c r="I1398" s="281" t="s">
        <v>1090</v>
      </c>
      <c r="J1398" s="281">
        <v>2.2500000000000001E-6</v>
      </c>
      <c r="K1398" s="372"/>
    </row>
    <row r="1399" spans="1:11" x14ac:dyDescent="0.3">
      <c r="A1399" s="280" t="s">
        <v>1785</v>
      </c>
      <c r="B1399" s="280" t="s">
        <v>1805</v>
      </c>
      <c r="C1399" s="280" t="s">
        <v>1768</v>
      </c>
      <c r="D1399" s="280" t="s">
        <v>1770</v>
      </c>
      <c r="E1399" s="280" t="s">
        <v>2951</v>
      </c>
      <c r="F1399" s="280" t="s">
        <v>673</v>
      </c>
      <c r="G1399" s="280" t="s">
        <v>673</v>
      </c>
      <c r="H1399" s="280" t="s">
        <v>673</v>
      </c>
      <c r="I1399" s="280" t="s">
        <v>1090</v>
      </c>
      <c r="J1399" s="280">
        <v>1.9999999999999999E-6</v>
      </c>
      <c r="K1399" s="372"/>
    </row>
    <row r="1400" spans="1:11" x14ac:dyDescent="0.3">
      <c r="A1400" s="281" t="s">
        <v>1785</v>
      </c>
      <c r="B1400" s="281" t="s">
        <v>1805</v>
      </c>
      <c r="C1400" s="281" t="s">
        <v>1768</v>
      </c>
      <c r="D1400" s="281" t="s">
        <v>1770</v>
      </c>
      <c r="E1400" s="281" t="s">
        <v>2951</v>
      </c>
      <c r="F1400" s="281" t="s">
        <v>673</v>
      </c>
      <c r="G1400" s="281" t="s">
        <v>673</v>
      </c>
      <c r="H1400" s="281" t="s">
        <v>673</v>
      </c>
      <c r="I1400" s="281" t="s">
        <v>1090</v>
      </c>
      <c r="J1400" s="281">
        <v>1.9999999999999999E-6</v>
      </c>
      <c r="K1400" s="372"/>
    </row>
    <row r="1401" spans="1:11" x14ac:dyDescent="0.3">
      <c r="A1401" s="280" t="s">
        <v>1785</v>
      </c>
      <c r="B1401" s="280" t="s">
        <v>1805</v>
      </c>
      <c r="C1401" s="280" t="s">
        <v>1768</v>
      </c>
      <c r="D1401" s="280" t="s">
        <v>1770</v>
      </c>
      <c r="E1401" s="280" t="s">
        <v>941</v>
      </c>
      <c r="F1401" s="280" t="s">
        <v>673</v>
      </c>
      <c r="G1401" s="280" t="s">
        <v>673</v>
      </c>
      <c r="H1401" s="280" t="s">
        <v>673</v>
      </c>
      <c r="I1401" s="280" t="s">
        <v>1090</v>
      </c>
      <c r="J1401" s="280">
        <v>1.6200000000000001E-5</v>
      </c>
      <c r="K1401" s="372"/>
    </row>
    <row r="1402" spans="1:11" x14ac:dyDescent="0.3">
      <c r="A1402" s="281" t="s">
        <v>1785</v>
      </c>
      <c r="B1402" s="281" t="s">
        <v>1805</v>
      </c>
      <c r="C1402" s="281" t="s">
        <v>1768</v>
      </c>
      <c r="D1402" s="281" t="s">
        <v>1770</v>
      </c>
      <c r="E1402" s="281" t="s">
        <v>941</v>
      </c>
      <c r="F1402" s="281" t="s">
        <v>673</v>
      </c>
      <c r="G1402" s="281" t="s">
        <v>673</v>
      </c>
      <c r="H1402" s="281" t="s">
        <v>673</v>
      </c>
      <c r="I1402" s="281" t="s">
        <v>1090</v>
      </c>
      <c r="J1402" s="281">
        <v>1.4399999999999999E-5</v>
      </c>
      <c r="K1402" s="372"/>
    </row>
    <row r="1403" spans="1:11" x14ac:dyDescent="0.3">
      <c r="A1403" s="280" t="s">
        <v>1785</v>
      </c>
      <c r="B1403" s="280" t="s">
        <v>1805</v>
      </c>
      <c r="C1403" s="280" t="s">
        <v>1768</v>
      </c>
      <c r="D1403" s="280" t="s">
        <v>1770</v>
      </c>
      <c r="E1403" s="280" t="s">
        <v>941</v>
      </c>
      <c r="F1403" s="280" t="s">
        <v>673</v>
      </c>
      <c r="G1403" s="280" t="s">
        <v>673</v>
      </c>
      <c r="H1403" s="280" t="s">
        <v>673</v>
      </c>
      <c r="I1403" s="280" t="s">
        <v>1090</v>
      </c>
      <c r="J1403" s="280">
        <v>1.4399999999999999E-5</v>
      </c>
      <c r="K1403" s="372"/>
    </row>
    <row r="1404" spans="1:11" x14ac:dyDescent="0.3">
      <c r="A1404" s="281" t="s">
        <v>1785</v>
      </c>
      <c r="B1404" s="281" t="s">
        <v>1806</v>
      </c>
      <c r="C1404" s="281" t="s">
        <v>1768</v>
      </c>
      <c r="D1404" s="281" t="s">
        <v>1770</v>
      </c>
      <c r="E1404" s="281" t="s">
        <v>2944</v>
      </c>
      <c r="F1404" s="281" t="s">
        <v>673</v>
      </c>
      <c r="G1404" s="281" t="s">
        <v>673</v>
      </c>
      <c r="H1404" s="281" t="s">
        <v>673</v>
      </c>
      <c r="I1404" s="281" t="s">
        <v>1090</v>
      </c>
      <c r="J1404" s="281">
        <v>0.427665081</v>
      </c>
      <c r="K1404" s="372"/>
    </row>
    <row r="1405" spans="1:11" x14ac:dyDescent="0.3">
      <c r="A1405" s="280" t="s">
        <v>1785</v>
      </c>
      <c r="B1405" s="280" t="s">
        <v>1806</v>
      </c>
      <c r="C1405" s="280" t="s">
        <v>1768</v>
      </c>
      <c r="D1405" s="280" t="s">
        <v>1770</v>
      </c>
      <c r="E1405" s="280" t="s">
        <v>2944</v>
      </c>
      <c r="F1405" s="280" t="s">
        <v>673</v>
      </c>
      <c r="G1405" s="280" t="s">
        <v>673</v>
      </c>
      <c r="H1405" s="280" t="s">
        <v>673</v>
      </c>
      <c r="I1405" s="280" t="s">
        <v>1090</v>
      </c>
      <c r="J1405" s="280">
        <v>0.427665081</v>
      </c>
      <c r="K1405" s="372"/>
    </row>
    <row r="1406" spans="1:11" x14ac:dyDescent="0.3">
      <c r="A1406" s="281" t="s">
        <v>1785</v>
      </c>
      <c r="B1406" s="281" t="s">
        <v>1806</v>
      </c>
      <c r="C1406" s="281" t="s">
        <v>1768</v>
      </c>
      <c r="D1406" s="281" t="s">
        <v>1770</v>
      </c>
      <c r="E1406" s="281" t="s">
        <v>2944</v>
      </c>
      <c r="F1406" s="281" t="s">
        <v>673</v>
      </c>
      <c r="G1406" s="281" t="s">
        <v>673</v>
      </c>
      <c r="H1406" s="281" t="s">
        <v>673</v>
      </c>
      <c r="I1406" s="281" t="s">
        <v>1090</v>
      </c>
      <c r="J1406" s="281">
        <v>0.62821921300000005</v>
      </c>
      <c r="K1406" s="372"/>
    </row>
    <row r="1407" spans="1:11" x14ac:dyDescent="0.3">
      <c r="A1407" s="280" t="s">
        <v>1785</v>
      </c>
      <c r="B1407" s="280" t="s">
        <v>1806</v>
      </c>
      <c r="C1407" s="280" t="s">
        <v>1768</v>
      </c>
      <c r="D1407" s="280" t="s">
        <v>1770</v>
      </c>
      <c r="E1407" s="280" t="s">
        <v>931</v>
      </c>
      <c r="F1407" s="280" t="s">
        <v>673</v>
      </c>
      <c r="G1407" s="280" t="s">
        <v>673</v>
      </c>
      <c r="H1407" s="280" t="s">
        <v>673</v>
      </c>
      <c r="I1407" s="280" t="s">
        <v>1090</v>
      </c>
      <c r="J1407" s="280">
        <v>0.38148115599999999</v>
      </c>
      <c r="K1407" s="372"/>
    </row>
    <row r="1408" spans="1:11" x14ac:dyDescent="0.3">
      <c r="A1408" s="281" t="s">
        <v>1785</v>
      </c>
      <c r="B1408" s="281" t="s">
        <v>1806</v>
      </c>
      <c r="C1408" s="281" t="s">
        <v>1768</v>
      </c>
      <c r="D1408" s="281" t="s">
        <v>1770</v>
      </c>
      <c r="E1408" s="281" t="s">
        <v>917</v>
      </c>
      <c r="F1408" s="281" t="s">
        <v>673</v>
      </c>
      <c r="G1408" s="281" t="s">
        <v>673</v>
      </c>
      <c r="H1408" s="281" t="s">
        <v>673</v>
      </c>
      <c r="I1408" s="281" t="s">
        <v>1090</v>
      </c>
      <c r="J1408" s="281">
        <v>9.2491579000000004E-2</v>
      </c>
      <c r="K1408" s="372"/>
    </row>
    <row r="1409" spans="1:11" x14ac:dyDescent="0.3">
      <c r="A1409" s="280" t="s">
        <v>1785</v>
      </c>
      <c r="B1409" s="280" t="s">
        <v>1806</v>
      </c>
      <c r="C1409" s="280" t="s">
        <v>1768</v>
      </c>
      <c r="D1409" s="280" t="s">
        <v>1770</v>
      </c>
      <c r="E1409" s="280" t="s">
        <v>917</v>
      </c>
      <c r="F1409" s="280" t="s">
        <v>673</v>
      </c>
      <c r="G1409" s="280" t="s">
        <v>673</v>
      </c>
      <c r="H1409" s="280" t="s">
        <v>673</v>
      </c>
      <c r="I1409" s="280" t="s">
        <v>1090</v>
      </c>
      <c r="J1409" s="280">
        <v>0.10802597899999999</v>
      </c>
      <c r="K1409" s="372"/>
    </row>
    <row r="1410" spans="1:11" x14ac:dyDescent="0.3">
      <c r="A1410" s="281" t="s">
        <v>1785</v>
      </c>
      <c r="B1410" s="281" t="s">
        <v>1806</v>
      </c>
      <c r="C1410" s="281" t="s">
        <v>1768</v>
      </c>
      <c r="D1410" s="281" t="s">
        <v>1770</v>
      </c>
      <c r="E1410" s="281" t="s">
        <v>917</v>
      </c>
      <c r="F1410" s="281" t="s">
        <v>673</v>
      </c>
      <c r="G1410" s="281" t="s">
        <v>673</v>
      </c>
      <c r="H1410" s="281" t="s">
        <v>673</v>
      </c>
      <c r="I1410" s="281" t="s">
        <v>1090</v>
      </c>
      <c r="J1410" s="281">
        <v>9.7197922000000006E-2</v>
      </c>
      <c r="K1410" s="372"/>
    </row>
    <row r="1411" spans="1:11" x14ac:dyDescent="0.3">
      <c r="A1411" s="280" t="s">
        <v>1785</v>
      </c>
      <c r="B1411" s="280" t="s">
        <v>1806</v>
      </c>
      <c r="C1411" s="280" t="s">
        <v>1768</v>
      </c>
      <c r="D1411" s="280" t="s">
        <v>1770</v>
      </c>
      <c r="E1411" s="280" t="s">
        <v>917</v>
      </c>
      <c r="F1411" s="280" t="s">
        <v>673</v>
      </c>
      <c r="G1411" s="280" t="s">
        <v>673</v>
      </c>
      <c r="H1411" s="280" t="s">
        <v>673</v>
      </c>
      <c r="I1411" s="280" t="s">
        <v>1090</v>
      </c>
      <c r="J1411" s="280">
        <v>0.108250226</v>
      </c>
      <c r="K1411" s="372"/>
    </row>
    <row r="1412" spans="1:11" x14ac:dyDescent="0.3">
      <c r="A1412" s="281" t="s">
        <v>1785</v>
      </c>
      <c r="B1412" s="281" t="s">
        <v>1806</v>
      </c>
      <c r="C1412" s="281" t="s">
        <v>1768</v>
      </c>
      <c r="D1412" s="281" t="s">
        <v>1770</v>
      </c>
      <c r="E1412" s="281" t="s">
        <v>917</v>
      </c>
      <c r="F1412" s="281" t="s">
        <v>673</v>
      </c>
      <c r="G1412" s="281" t="s">
        <v>673</v>
      </c>
      <c r="H1412" s="281" t="s">
        <v>673</v>
      </c>
      <c r="I1412" s="281" t="s">
        <v>1090</v>
      </c>
      <c r="J1412" s="281">
        <v>9.7041069999999993E-2</v>
      </c>
      <c r="K1412" s="372"/>
    </row>
    <row r="1413" spans="1:11" x14ac:dyDescent="0.3">
      <c r="A1413" s="280" t="s">
        <v>1785</v>
      </c>
      <c r="B1413" s="280" t="s">
        <v>1806</v>
      </c>
      <c r="C1413" s="280" t="s">
        <v>1768</v>
      </c>
      <c r="D1413" s="280" t="s">
        <v>1770</v>
      </c>
      <c r="E1413" s="280" t="s">
        <v>917</v>
      </c>
      <c r="F1413" s="280" t="s">
        <v>673</v>
      </c>
      <c r="G1413" s="280" t="s">
        <v>673</v>
      </c>
      <c r="H1413" s="280" t="s">
        <v>673</v>
      </c>
      <c r="I1413" s="280" t="s">
        <v>1090</v>
      </c>
      <c r="J1413" s="280">
        <v>0.109051573</v>
      </c>
      <c r="K1413" s="372"/>
    </row>
    <row r="1414" spans="1:11" x14ac:dyDescent="0.3">
      <c r="A1414" s="281" t="s">
        <v>1785</v>
      </c>
      <c r="B1414" s="281" t="s">
        <v>1806</v>
      </c>
      <c r="C1414" s="281" t="s">
        <v>1768</v>
      </c>
      <c r="D1414" s="281" t="s">
        <v>1770</v>
      </c>
      <c r="E1414" s="281" t="s">
        <v>917</v>
      </c>
      <c r="F1414" s="281" t="s">
        <v>673</v>
      </c>
      <c r="G1414" s="281" t="s">
        <v>673</v>
      </c>
      <c r="H1414" s="281" t="s">
        <v>673</v>
      </c>
      <c r="I1414" s="281" t="s">
        <v>1090</v>
      </c>
      <c r="J1414" s="281">
        <v>8.8260544999999996E-2</v>
      </c>
      <c r="K1414" s="372"/>
    </row>
    <row r="1415" spans="1:11" x14ac:dyDescent="0.3">
      <c r="A1415" s="280" t="s">
        <v>1785</v>
      </c>
      <c r="B1415" s="280" t="s">
        <v>1806</v>
      </c>
      <c r="C1415" s="280" t="s">
        <v>1768</v>
      </c>
      <c r="D1415" s="280" t="s">
        <v>1770</v>
      </c>
      <c r="E1415" s="280" t="s">
        <v>917</v>
      </c>
      <c r="F1415" s="280" t="s">
        <v>673</v>
      </c>
      <c r="G1415" s="280" t="s">
        <v>673</v>
      </c>
      <c r="H1415" s="280" t="s">
        <v>673</v>
      </c>
      <c r="I1415" s="280" t="s">
        <v>1090</v>
      </c>
      <c r="J1415" s="280">
        <v>8.9385107000000005E-2</v>
      </c>
      <c r="K1415" s="372"/>
    </row>
    <row r="1416" spans="1:11" x14ac:dyDescent="0.3">
      <c r="A1416" s="281" t="s">
        <v>1785</v>
      </c>
      <c r="B1416" s="281" t="s">
        <v>1806</v>
      </c>
      <c r="C1416" s="281" t="s">
        <v>1768</v>
      </c>
      <c r="D1416" s="281" t="s">
        <v>1770</v>
      </c>
      <c r="E1416" s="281" t="s">
        <v>917</v>
      </c>
      <c r="F1416" s="281" t="s">
        <v>673</v>
      </c>
      <c r="G1416" s="281" t="s">
        <v>673</v>
      </c>
      <c r="H1416" s="281" t="s">
        <v>673</v>
      </c>
      <c r="I1416" s="281" t="s">
        <v>1090</v>
      </c>
      <c r="J1416" s="281">
        <v>9.6755866999999995E-2</v>
      </c>
      <c r="K1416" s="372"/>
    </row>
    <row r="1417" spans="1:11" x14ac:dyDescent="0.3">
      <c r="A1417" s="280" t="s">
        <v>1785</v>
      </c>
      <c r="B1417" s="280" t="s">
        <v>1806</v>
      </c>
      <c r="C1417" s="280" t="s">
        <v>1768</v>
      </c>
      <c r="D1417" s="280" t="s">
        <v>1770</v>
      </c>
      <c r="E1417" s="280" t="s">
        <v>917</v>
      </c>
      <c r="F1417" s="280" t="s">
        <v>673</v>
      </c>
      <c r="G1417" s="280" t="s">
        <v>673</v>
      </c>
      <c r="H1417" s="280" t="s">
        <v>673</v>
      </c>
      <c r="I1417" s="280" t="s">
        <v>1090</v>
      </c>
      <c r="J1417" s="280">
        <v>0.103245478</v>
      </c>
      <c r="K1417" s="372"/>
    </row>
    <row r="1418" spans="1:11" x14ac:dyDescent="0.3">
      <c r="A1418" s="281" t="s">
        <v>1785</v>
      </c>
      <c r="B1418" s="281" t="s">
        <v>1806</v>
      </c>
      <c r="C1418" s="281" t="s">
        <v>1768</v>
      </c>
      <c r="D1418" s="281" t="s">
        <v>1770</v>
      </c>
      <c r="E1418" s="281" t="s">
        <v>917</v>
      </c>
      <c r="F1418" s="281" t="s">
        <v>673</v>
      </c>
      <c r="G1418" s="281" t="s">
        <v>673</v>
      </c>
      <c r="H1418" s="281" t="s">
        <v>673</v>
      </c>
      <c r="I1418" s="281" t="s">
        <v>1090</v>
      </c>
      <c r="J1418" s="281">
        <v>0.100042545</v>
      </c>
      <c r="K1418" s="372"/>
    </row>
    <row r="1419" spans="1:11" x14ac:dyDescent="0.3">
      <c r="A1419" s="280" t="s">
        <v>1785</v>
      </c>
      <c r="B1419" s="280" t="s">
        <v>1806</v>
      </c>
      <c r="C1419" s="280" t="s">
        <v>1768</v>
      </c>
      <c r="D1419" s="280" t="s">
        <v>1770</v>
      </c>
      <c r="E1419" s="280" t="s">
        <v>917</v>
      </c>
      <c r="F1419" s="280" t="s">
        <v>673</v>
      </c>
      <c r="G1419" s="280" t="s">
        <v>673</v>
      </c>
      <c r="H1419" s="280" t="s">
        <v>673</v>
      </c>
      <c r="I1419" s="280" t="s">
        <v>1090</v>
      </c>
      <c r="J1419" s="280">
        <v>0.100061818</v>
      </c>
      <c r="K1419" s="372"/>
    </row>
    <row r="1420" spans="1:11" x14ac:dyDescent="0.3">
      <c r="A1420" s="281" t="s">
        <v>1785</v>
      </c>
      <c r="B1420" s="281" t="s">
        <v>1806</v>
      </c>
      <c r="C1420" s="281" t="s">
        <v>1768</v>
      </c>
      <c r="D1420" s="281" t="s">
        <v>1770</v>
      </c>
      <c r="E1420" s="281" t="s">
        <v>2945</v>
      </c>
      <c r="F1420" s="281" t="s">
        <v>673</v>
      </c>
      <c r="G1420" s="281" t="s">
        <v>673</v>
      </c>
      <c r="H1420" s="281" t="s">
        <v>673</v>
      </c>
      <c r="I1420" s="281" t="s">
        <v>1090</v>
      </c>
      <c r="J1420" s="281">
        <v>7.8005000000000001E-3</v>
      </c>
      <c r="K1420" s="372"/>
    </row>
    <row r="1421" spans="1:11" x14ac:dyDescent="0.3">
      <c r="A1421" s="280" t="s">
        <v>1785</v>
      </c>
      <c r="B1421" s="280" t="s">
        <v>1806</v>
      </c>
      <c r="C1421" s="280" t="s">
        <v>1768</v>
      </c>
      <c r="D1421" s="280" t="s">
        <v>1770</v>
      </c>
      <c r="E1421" s="280" t="s">
        <v>2945</v>
      </c>
      <c r="F1421" s="280" t="s">
        <v>673</v>
      </c>
      <c r="G1421" s="280" t="s">
        <v>673</v>
      </c>
      <c r="H1421" s="280" t="s">
        <v>673</v>
      </c>
      <c r="I1421" s="280" t="s">
        <v>1090</v>
      </c>
      <c r="J1421" s="280">
        <v>2.5319500000000002E-2</v>
      </c>
      <c r="K1421" s="372"/>
    </row>
    <row r="1422" spans="1:11" x14ac:dyDescent="0.3">
      <c r="A1422" s="281" t="s">
        <v>1785</v>
      </c>
      <c r="B1422" s="281" t="s">
        <v>1806</v>
      </c>
      <c r="C1422" s="281" t="s">
        <v>1768</v>
      </c>
      <c r="D1422" s="281" t="s">
        <v>1770</v>
      </c>
      <c r="E1422" s="281" t="s">
        <v>2950</v>
      </c>
      <c r="F1422" s="281" t="s">
        <v>673</v>
      </c>
      <c r="G1422" s="281" t="s">
        <v>673</v>
      </c>
      <c r="H1422" s="281" t="s">
        <v>673</v>
      </c>
      <c r="I1422" s="281" t="s">
        <v>1090</v>
      </c>
      <c r="J1422" s="281">
        <v>1.7883357999999999E-2</v>
      </c>
      <c r="K1422" s="372"/>
    </row>
    <row r="1423" spans="1:11" x14ac:dyDescent="0.3">
      <c r="A1423" s="280" t="s">
        <v>1785</v>
      </c>
      <c r="B1423" s="280" t="s">
        <v>1806</v>
      </c>
      <c r="C1423" s="280" t="s">
        <v>1768</v>
      </c>
      <c r="D1423" s="280" t="s">
        <v>1770</v>
      </c>
      <c r="E1423" s="280" t="s">
        <v>2950</v>
      </c>
      <c r="F1423" s="280" t="s">
        <v>673</v>
      </c>
      <c r="G1423" s="280" t="s">
        <v>673</v>
      </c>
      <c r="H1423" s="280" t="s">
        <v>673</v>
      </c>
      <c r="I1423" s="280" t="s">
        <v>1090</v>
      </c>
      <c r="J1423" s="280">
        <v>4.3116008999999997E-2</v>
      </c>
      <c r="K1423" s="372"/>
    </row>
    <row r="1424" spans="1:11" x14ac:dyDescent="0.3">
      <c r="A1424" s="281" t="s">
        <v>1785</v>
      </c>
      <c r="B1424" s="281" t="s">
        <v>1806</v>
      </c>
      <c r="C1424" s="281" t="s">
        <v>1768</v>
      </c>
      <c r="D1424" s="281" t="s">
        <v>1770</v>
      </c>
      <c r="E1424" s="281" t="s">
        <v>2950</v>
      </c>
      <c r="F1424" s="281" t="s">
        <v>673</v>
      </c>
      <c r="G1424" s="281" t="s">
        <v>673</v>
      </c>
      <c r="H1424" s="281" t="s">
        <v>673</v>
      </c>
      <c r="I1424" s="281" t="s">
        <v>1090</v>
      </c>
      <c r="J1424" s="281">
        <v>4.5910574000000003E-2</v>
      </c>
      <c r="K1424" s="372"/>
    </row>
    <row r="1425" spans="1:11" x14ac:dyDescent="0.3">
      <c r="A1425" s="280" t="s">
        <v>1785</v>
      </c>
      <c r="B1425" s="280" t="s">
        <v>1806</v>
      </c>
      <c r="C1425" s="280" t="s">
        <v>1768</v>
      </c>
      <c r="D1425" s="280" t="s">
        <v>1770</v>
      </c>
      <c r="E1425" s="280" t="s">
        <v>2950</v>
      </c>
      <c r="F1425" s="280" t="s">
        <v>673</v>
      </c>
      <c r="G1425" s="280" t="s">
        <v>673</v>
      </c>
      <c r="H1425" s="280" t="s">
        <v>673</v>
      </c>
      <c r="I1425" s="280" t="s">
        <v>1090</v>
      </c>
      <c r="J1425" s="280">
        <v>2.6399435999999998E-2</v>
      </c>
      <c r="K1425" s="372"/>
    </row>
    <row r="1426" spans="1:11" x14ac:dyDescent="0.3">
      <c r="A1426" s="281" t="s">
        <v>1785</v>
      </c>
      <c r="B1426" s="281" t="s">
        <v>1806</v>
      </c>
      <c r="C1426" s="281" t="s">
        <v>1768</v>
      </c>
      <c r="D1426" s="281" t="s">
        <v>1770</v>
      </c>
      <c r="E1426" s="281" t="s">
        <v>2950</v>
      </c>
      <c r="F1426" s="281" t="s">
        <v>673</v>
      </c>
      <c r="G1426" s="281" t="s">
        <v>673</v>
      </c>
      <c r="H1426" s="281" t="s">
        <v>673</v>
      </c>
      <c r="I1426" s="281" t="s">
        <v>1090</v>
      </c>
      <c r="J1426" s="281">
        <v>2.2256721E-2</v>
      </c>
      <c r="K1426" s="372"/>
    </row>
    <row r="1427" spans="1:11" x14ac:dyDescent="0.3">
      <c r="A1427" s="280" t="s">
        <v>1785</v>
      </c>
      <c r="B1427" s="280" t="s">
        <v>1806</v>
      </c>
      <c r="C1427" s="280" t="s">
        <v>1768</v>
      </c>
      <c r="D1427" s="280" t="s">
        <v>1770</v>
      </c>
      <c r="E1427" s="280" t="s">
        <v>2950</v>
      </c>
      <c r="F1427" s="280" t="s">
        <v>673</v>
      </c>
      <c r="G1427" s="280" t="s">
        <v>673</v>
      </c>
      <c r="H1427" s="280" t="s">
        <v>673</v>
      </c>
      <c r="I1427" s="280" t="s">
        <v>1090</v>
      </c>
      <c r="J1427" s="280">
        <v>7.9282528000000005E-2</v>
      </c>
      <c r="K1427" s="372"/>
    </row>
    <row r="1428" spans="1:11" x14ac:dyDescent="0.3">
      <c r="A1428" s="281" t="s">
        <v>1785</v>
      </c>
      <c r="B1428" s="281" t="s">
        <v>1806</v>
      </c>
      <c r="C1428" s="281" t="s">
        <v>1768</v>
      </c>
      <c r="D1428" s="281" t="s">
        <v>1770</v>
      </c>
      <c r="E1428" s="281" t="s">
        <v>2950</v>
      </c>
      <c r="F1428" s="281" t="s">
        <v>673</v>
      </c>
      <c r="G1428" s="281" t="s">
        <v>673</v>
      </c>
      <c r="H1428" s="281" t="s">
        <v>673</v>
      </c>
      <c r="I1428" s="281" t="s">
        <v>1090</v>
      </c>
      <c r="J1428" s="281">
        <v>7.5173238000000003E-2</v>
      </c>
      <c r="K1428" s="372"/>
    </row>
    <row r="1429" spans="1:11" x14ac:dyDescent="0.3">
      <c r="A1429" s="280" t="s">
        <v>1785</v>
      </c>
      <c r="B1429" s="280" t="s">
        <v>1806</v>
      </c>
      <c r="C1429" s="280" t="s">
        <v>1768</v>
      </c>
      <c r="D1429" s="280" t="s">
        <v>1770</v>
      </c>
      <c r="E1429" s="280" t="s">
        <v>2950</v>
      </c>
      <c r="F1429" s="280" t="s">
        <v>673</v>
      </c>
      <c r="G1429" s="280" t="s">
        <v>673</v>
      </c>
      <c r="H1429" s="280" t="s">
        <v>673</v>
      </c>
      <c r="I1429" s="280" t="s">
        <v>1090</v>
      </c>
      <c r="J1429" s="280">
        <v>1.6818255000000001E-2</v>
      </c>
      <c r="K1429" s="372"/>
    </row>
    <row r="1430" spans="1:11" x14ac:dyDescent="0.3">
      <c r="A1430" s="281" t="s">
        <v>1785</v>
      </c>
      <c r="B1430" s="281" t="s">
        <v>1806</v>
      </c>
      <c r="C1430" s="281" t="s">
        <v>1768</v>
      </c>
      <c r="D1430" s="281" t="s">
        <v>1770</v>
      </c>
      <c r="E1430" s="281" t="s">
        <v>928</v>
      </c>
      <c r="F1430" s="281" t="s">
        <v>673</v>
      </c>
      <c r="G1430" s="281" t="s">
        <v>673</v>
      </c>
      <c r="H1430" s="281" t="s">
        <v>673</v>
      </c>
      <c r="I1430" s="281" t="s">
        <v>1090</v>
      </c>
      <c r="J1430" s="281">
        <v>2.6249999999999998E-4</v>
      </c>
      <c r="K1430" s="372"/>
    </row>
    <row r="1431" spans="1:11" x14ac:dyDescent="0.3">
      <c r="A1431" s="280" t="s">
        <v>1785</v>
      </c>
      <c r="B1431" s="280" t="s">
        <v>1806</v>
      </c>
      <c r="C1431" s="280" t="s">
        <v>1768</v>
      </c>
      <c r="D1431" s="280" t="s">
        <v>1770</v>
      </c>
      <c r="E1431" s="280" t="s">
        <v>928</v>
      </c>
      <c r="F1431" s="280" t="s">
        <v>673</v>
      </c>
      <c r="G1431" s="280" t="s">
        <v>673</v>
      </c>
      <c r="H1431" s="280" t="s">
        <v>673</v>
      </c>
      <c r="I1431" s="280" t="s">
        <v>1090</v>
      </c>
      <c r="J1431" s="280">
        <v>2.6412499999999998E-4</v>
      </c>
      <c r="K1431" s="372"/>
    </row>
    <row r="1432" spans="1:11" x14ac:dyDescent="0.3">
      <c r="A1432" s="281" t="s">
        <v>1785</v>
      </c>
      <c r="B1432" s="281" t="s">
        <v>1806</v>
      </c>
      <c r="C1432" s="281" t="s">
        <v>1768</v>
      </c>
      <c r="D1432" s="281" t="s">
        <v>1770</v>
      </c>
      <c r="E1432" s="281" t="s">
        <v>928</v>
      </c>
      <c r="F1432" s="281" t="s">
        <v>673</v>
      </c>
      <c r="G1432" s="281" t="s">
        <v>673</v>
      </c>
      <c r="H1432" s="281" t="s">
        <v>673</v>
      </c>
      <c r="I1432" s="281" t="s">
        <v>1090</v>
      </c>
      <c r="J1432" s="281">
        <v>1.6535E-3</v>
      </c>
      <c r="K1432" s="372"/>
    </row>
    <row r="1433" spans="1:11" x14ac:dyDescent="0.3">
      <c r="A1433" s="280" t="s">
        <v>1785</v>
      </c>
      <c r="B1433" s="280" t="s">
        <v>1806</v>
      </c>
      <c r="C1433" s="280" t="s">
        <v>1768</v>
      </c>
      <c r="D1433" s="280" t="s">
        <v>1770</v>
      </c>
      <c r="E1433" s="280" t="s">
        <v>928</v>
      </c>
      <c r="F1433" s="280" t="s">
        <v>673</v>
      </c>
      <c r="G1433" s="280" t="s">
        <v>673</v>
      </c>
      <c r="H1433" s="280" t="s">
        <v>673</v>
      </c>
      <c r="I1433" s="280" t="s">
        <v>1090</v>
      </c>
      <c r="J1433" s="280">
        <v>2.6800000000000001E-4</v>
      </c>
      <c r="K1433" s="372"/>
    </row>
    <row r="1434" spans="1:11" x14ac:dyDescent="0.3">
      <c r="A1434" s="281" t="s">
        <v>1785</v>
      </c>
      <c r="B1434" s="281" t="s">
        <v>1806</v>
      </c>
      <c r="C1434" s="281" t="s">
        <v>1768</v>
      </c>
      <c r="D1434" s="281" t="s">
        <v>1770</v>
      </c>
      <c r="E1434" s="281" t="s">
        <v>928</v>
      </c>
      <c r="F1434" s="281" t="s">
        <v>673</v>
      </c>
      <c r="G1434" s="281" t="s">
        <v>673</v>
      </c>
      <c r="H1434" s="281" t="s">
        <v>673</v>
      </c>
      <c r="I1434" s="281" t="s">
        <v>1090</v>
      </c>
      <c r="J1434" s="281">
        <v>2.6412499999999998E-4</v>
      </c>
      <c r="K1434" s="372"/>
    </row>
    <row r="1435" spans="1:11" x14ac:dyDescent="0.3">
      <c r="A1435" s="280" t="s">
        <v>1785</v>
      </c>
      <c r="B1435" s="280" t="s">
        <v>1806</v>
      </c>
      <c r="C1435" s="280" t="s">
        <v>1768</v>
      </c>
      <c r="D1435" s="280" t="s">
        <v>1770</v>
      </c>
      <c r="E1435" s="280" t="s">
        <v>928</v>
      </c>
      <c r="F1435" s="280" t="s">
        <v>673</v>
      </c>
      <c r="G1435" s="280" t="s">
        <v>673</v>
      </c>
      <c r="H1435" s="280" t="s">
        <v>673</v>
      </c>
      <c r="I1435" s="280" t="s">
        <v>1090</v>
      </c>
      <c r="J1435" s="280">
        <v>2.6962500000000001E-4</v>
      </c>
      <c r="K1435" s="372"/>
    </row>
    <row r="1436" spans="1:11" x14ac:dyDescent="0.3">
      <c r="A1436" s="281" t="s">
        <v>1785</v>
      </c>
      <c r="B1436" s="281" t="s">
        <v>1806</v>
      </c>
      <c r="C1436" s="281" t="s">
        <v>1768</v>
      </c>
      <c r="D1436" s="281" t="s">
        <v>1770</v>
      </c>
      <c r="E1436" s="281" t="s">
        <v>928</v>
      </c>
      <c r="F1436" s="281" t="s">
        <v>673</v>
      </c>
      <c r="G1436" s="281" t="s">
        <v>673</v>
      </c>
      <c r="H1436" s="281" t="s">
        <v>673</v>
      </c>
      <c r="I1436" s="281" t="s">
        <v>1090</v>
      </c>
      <c r="J1436" s="281">
        <v>2.6249999999999998E-4</v>
      </c>
      <c r="K1436" s="372"/>
    </row>
    <row r="1437" spans="1:11" x14ac:dyDescent="0.3">
      <c r="A1437" s="280" t="s">
        <v>1785</v>
      </c>
      <c r="B1437" s="280" t="s">
        <v>1806</v>
      </c>
      <c r="C1437" s="280" t="s">
        <v>1768</v>
      </c>
      <c r="D1437" s="280" t="s">
        <v>1770</v>
      </c>
      <c r="E1437" s="280" t="s">
        <v>928</v>
      </c>
      <c r="F1437" s="280" t="s">
        <v>673</v>
      </c>
      <c r="G1437" s="280" t="s">
        <v>673</v>
      </c>
      <c r="H1437" s="280" t="s">
        <v>673</v>
      </c>
      <c r="I1437" s="280" t="s">
        <v>1090</v>
      </c>
      <c r="J1437" s="280">
        <v>2.7125000000000001E-4</v>
      </c>
      <c r="K1437" s="372"/>
    </row>
    <row r="1438" spans="1:11" x14ac:dyDescent="0.3">
      <c r="A1438" s="281" t="s">
        <v>1785</v>
      </c>
      <c r="B1438" s="281" t="s">
        <v>1806</v>
      </c>
      <c r="C1438" s="281" t="s">
        <v>1768</v>
      </c>
      <c r="D1438" s="281" t="s">
        <v>1770</v>
      </c>
      <c r="E1438" s="281" t="s">
        <v>928</v>
      </c>
      <c r="F1438" s="281" t="s">
        <v>673</v>
      </c>
      <c r="G1438" s="281" t="s">
        <v>673</v>
      </c>
      <c r="H1438" s="281" t="s">
        <v>673</v>
      </c>
      <c r="I1438" s="281" t="s">
        <v>1090</v>
      </c>
      <c r="J1438" s="281">
        <v>5.4250000000000001E-4</v>
      </c>
      <c r="K1438" s="372"/>
    </row>
    <row r="1439" spans="1:11" x14ac:dyDescent="0.3">
      <c r="A1439" s="280" t="s">
        <v>1785</v>
      </c>
      <c r="B1439" s="280" t="s">
        <v>1806</v>
      </c>
      <c r="C1439" s="280" t="s">
        <v>1768</v>
      </c>
      <c r="D1439" s="280" t="s">
        <v>1770</v>
      </c>
      <c r="E1439" s="280" t="s">
        <v>928</v>
      </c>
      <c r="F1439" s="280" t="s">
        <v>673</v>
      </c>
      <c r="G1439" s="280" t="s">
        <v>673</v>
      </c>
      <c r="H1439" s="280" t="s">
        <v>673</v>
      </c>
      <c r="I1439" s="280" t="s">
        <v>1090</v>
      </c>
      <c r="J1439" s="280">
        <v>2.7125000000000001E-4</v>
      </c>
      <c r="K1439" s="372"/>
    </row>
    <row r="1440" spans="1:11" x14ac:dyDescent="0.3">
      <c r="A1440" s="281" t="s">
        <v>1785</v>
      </c>
      <c r="B1440" s="281" t="s">
        <v>1806</v>
      </c>
      <c r="C1440" s="281" t="s">
        <v>1768</v>
      </c>
      <c r="D1440" s="281" t="s">
        <v>1770</v>
      </c>
      <c r="E1440" s="281" t="s">
        <v>928</v>
      </c>
      <c r="F1440" s="281" t="s">
        <v>673</v>
      </c>
      <c r="G1440" s="281" t="s">
        <v>673</v>
      </c>
      <c r="H1440" s="281" t="s">
        <v>673</v>
      </c>
      <c r="I1440" s="281" t="s">
        <v>1090</v>
      </c>
      <c r="J1440" s="281">
        <v>2.6249999999999998E-4</v>
      </c>
      <c r="K1440" s="372"/>
    </row>
    <row r="1441" spans="1:11" x14ac:dyDescent="0.3">
      <c r="A1441" s="280" t="s">
        <v>1785</v>
      </c>
      <c r="B1441" s="280" t="s">
        <v>1806</v>
      </c>
      <c r="C1441" s="280" t="s">
        <v>1768</v>
      </c>
      <c r="D1441" s="280" t="s">
        <v>1770</v>
      </c>
      <c r="E1441" s="280" t="s">
        <v>2951</v>
      </c>
      <c r="F1441" s="280" t="s">
        <v>673</v>
      </c>
      <c r="G1441" s="280" t="s">
        <v>673</v>
      </c>
      <c r="H1441" s="280" t="s">
        <v>673</v>
      </c>
      <c r="I1441" s="280" t="s">
        <v>1090</v>
      </c>
      <c r="J1441" s="280">
        <v>1.9999999999999999E-6</v>
      </c>
      <c r="K1441" s="372"/>
    </row>
    <row r="1442" spans="1:11" x14ac:dyDescent="0.3">
      <c r="A1442" s="281" t="s">
        <v>1785</v>
      </c>
      <c r="B1442" s="281" t="s">
        <v>1806</v>
      </c>
      <c r="C1442" s="281" t="s">
        <v>1768</v>
      </c>
      <c r="D1442" s="281" t="s">
        <v>1770</v>
      </c>
      <c r="E1442" s="281" t="s">
        <v>941</v>
      </c>
      <c r="F1442" s="281" t="s">
        <v>673</v>
      </c>
      <c r="G1442" s="281" t="s">
        <v>673</v>
      </c>
      <c r="H1442" s="281" t="s">
        <v>673</v>
      </c>
      <c r="I1442" s="281" t="s">
        <v>1090</v>
      </c>
      <c r="J1442" s="281">
        <v>1.645402E-2</v>
      </c>
      <c r="K1442" s="372"/>
    </row>
    <row r="1443" spans="1:11" x14ac:dyDescent="0.3">
      <c r="A1443" s="280" t="s">
        <v>1785</v>
      </c>
      <c r="B1443" s="280" t="s">
        <v>1806</v>
      </c>
      <c r="C1443" s="280" t="s">
        <v>1768</v>
      </c>
      <c r="D1443" s="280" t="s">
        <v>1770</v>
      </c>
      <c r="E1443" s="280" t="s">
        <v>941</v>
      </c>
      <c r="F1443" s="280" t="s">
        <v>673</v>
      </c>
      <c r="G1443" s="280" t="s">
        <v>673</v>
      </c>
      <c r="H1443" s="280" t="s">
        <v>673</v>
      </c>
      <c r="I1443" s="280" t="s">
        <v>1090</v>
      </c>
      <c r="J1443" s="280">
        <v>1.9156916E-2</v>
      </c>
      <c r="K1443" s="372"/>
    </row>
    <row r="1444" spans="1:11" x14ac:dyDescent="0.3">
      <c r="A1444" s="281" t="s">
        <v>1785</v>
      </c>
      <c r="B1444" s="281" t="s">
        <v>1806</v>
      </c>
      <c r="C1444" s="281" t="s">
        <v>1768</v>
      </c>
      <c r="D1444" s="281" t="s">
        <v>1770</v>
      </c>
      <c r="E1444" s="281" t="s">
        <v>941</v>
      </c>
      <c r="F1444" s="281" t="s">
        <v>673</v>
      </c>
      <c r="G1444" s="281" t="s">
        <v>673</v>
      </c>
      <c r="H1444" s="281" t="s">
        <v>673</v>
      </c>
      <c r="I1444" s="281" t="s">
        <v>1090</v>
      </c>
      <c r="J1444" s="281">
        <v>1.7342857E-2</v>
      </c>
      <c r="K1444" s="372"/>
    </row>
    <row r="1445" spans="1:11" x14ac:dyDescent="0.3">
      <c r="A1445" s="280" t="s">
        <v>1785</v>
      </c>
      <c r="B1445" s="280" t="s">
        <v>1806</v>
      </c>
      <c r="C1445" s="280" t="s">
        <v>1768</v>
      </c>
      <c r="D1445" s="280" t="s">
        <v>1770</v>
      </c>
      <c r="E1445" s="280" t="s">
        <v>941</v>
      </c>
      <c r="F1445" s="280" t="s">
        <v>673</v>
      </c>
      <c r="G1445" s="280" t="s">
        <v>673</v>
      </c>
      <c r="H1445" s="280" t="s">
        <v>673</v>
      </c>
      <c r="I1445" s="280" t="s">
        <v>1090</v>
      </c>
      <c r="J1445" s="280">
        <v>1.8996886000000001E-2</v>
      </c>
      <c r="K1445" s="372"/>
    </row>
    <row r="1446" spans="1:11" x14ac:dyDescent="0.3">
      <c r="A1446" s="281" t="s">
        <v>1785</v>
      </c>
      <c r="B1446" s="281" t="s">
        <v>1806</v>
      </c>
      <c r="C1446" s="281" t="s">
        <v>1768</v>
      </c>
      <c r="D1446" s="281" t="s">
        <v>1770</v>
      </c>
      <c r="E1446" s="281" t="s">
        <v>941</v>
      </c>
      <c r="F1446" s="281" t="s">
        <v>673</v>
      </c>
      <c r="G1446" s="281" t="s">
        <v>673</v>
      </c>
      <c r="H1446" s="281" t="s">
        <v>673</v>
      </c>
      <c r="I1446" s="281" t="s">
        <v>1090</v>
      </c>
      <c r="J1446" s="281">
        <v>1.7331925000000001E-2</v>
      </c>
      <c r="K1446" s="372"/>
    </row>
    <row r="1447" spans="1:11" x14ac:dyDescent="0.3">
      <c r="A1447" s="280" t="s">
        <v>1785</v>
      </c>
      <c r="B1447" s="280" t="s">
        <v>1806</v>
      </c>
      <c r="C1447" s="280" t="s">
        <v>1768</v>
      </c>
      <c r="D1447" s="280" t="s">
        <v>1770</v>
      </c>
      <c r="E1447" s="280" t="s">
        <v>941</v>
      </c>
      <c r="F1447" s="280" t="s">
        <v>673</v>
      </c>
      <c r="G1447" s="280" t="s">
        <v>673</v>
      </c>
      <c r="H1447" s="280" t="s">
        <v>673</v>
      </c>
      <c r="I1447" s="280" t="s">
        <v>1090</v>
      </c>
      <c r="J1447" s="280">
        <v>1.9270688000000001E-2</v>
      </c>
      <c r="K1447" s="372"/>
    </row>
    <row r="1448" spans="1:11" x14ac:dyDescent="0.3">
      <c r="A1448" s="281" t="s">
        <v>1785</v>
      </c>
      <c r="B1448" s="281" t="s">
        <v>1806</v>
      </c>
      <c r="C1448" s="281" t="s">
        <v>1768</v>
      </c>
      <c r="D1448" s="281" t="s">
        <v>1770</v>
      </c>
      <c r="E1448" s="281" t="s">
        <v>941</v>
      </c>
      <c r="F1448" s="281" t="s">
        <v>673</v>
      </c>
      <c r="G1448" s="281" t="s">
        <v>673</v>
      </c>
      <c r="H1448" s="281" t="s">
        <v>673</v>
      </c>
      <c r="I1448" s="281" t="s">
        <v>1090</v>
      </c>
      <c r="J1448" s="281">
        <v>1.5957348E-2</v>
      </c>
      <c r="K1448" s="372"/>
    </row>
    <row r="1449" spans="1:11" x14ac:dyDescent="0.3">
      <c r="A1449" s="280" t="s">
        <v>1785</v>
      </c>
      <c r="B1449" s="280" t="s">
        <v>1806</v>
      </c>
      <c r="C1449" s="280" t="s">
        <v>1768</v>
      </c>
      <c r="D1449" s="280" t="s">
        <v>1770</v>
      </c>
      <c r="E1449" s="280" t="s">
        <v>941</v>
      </c>
      <c r="F1449" s="280" t="s">
        <v>673</v>
      </c>
      <c r="G1449" s="280" t="s">
        <v>673</v>
      </c>
      <c r="H1449" s="280" t="s">
        <v>673</v>
      </c>
      <c r="I1449" s="280" t="s">
        <v>1090</v>
      </c>
      <c r="J1449" s="280">
        <v>1.6142332999999998E-2</v>
      </c>
      <c r="K1449" s="372"/>
    </row>
    <row r="1450" spans="1:11" x14ac:dyDescent="0.3">
      <c r="A1450" s="281" t="s">
        <v>1785</v>
      </c>
      <c r="B1450" s="281" t="s">
        <v>1806</v>
      </c>
      <c r="C1450" s="281" t="s">
        <v>1768</v>
      </c>
      <c r="D1450" s="281" t="s">
        <v>1770</v>
      </c>
      <c r="E1450" s="281" t="s">
        <v>941</v>
      </c>
      <c r="F1450" s="281" t="s">
        <v>673</v>
      </c>
      <c r="G1450" s="281" t="s">
        <v>673</v>
      </c>
      <c r="H1450" s="281" t="s">
        <v>673</v>
      </c>
      <c r="I1450" s="281" t="s">
        <v>1090</v>
      </c>
      <c r="J1450" s="281">
        <v>1.7235487000000001E-2</v>
      </c>
      <c r="K1450" s="372"/>
    </row>
    <row r="1451" spans="1:11" x14ac:dyDescent="0.3">
      <c r="A1451" s="280" t="s">
        <v>1785</v>
      </c>
      <c r="B1451" s="280" t="s">
        <v>1806</v>
      </c>
      <c r="C1451" s="280" t="s">
        <v>1768</v>
      </c>
      <c r="D1451" s="280" t="s">
        <v>1770</v>
      </c>
      <c r="E1451" s="280" t="s">
        <v>941</v>
      </c>
      <c r="F1451" s="280" t="s">
        <v>673</v>
      </c>
      <c r="G1451" s="280" t="s">
        <v>673</v>
      </c>
      <c r="H1451" s="280" t="s">
        <v>673</v>
      </c>
      <c r="I1451" s="280" t="s">
        <v>1090</v>
      </c>
      <c r="J1451" s="280">
        <v>1.8307991999999999E-2</v>
      </c>
      <c r="K1451" s="372"/>
    </row>
    <row r="1452" spans="1:11" x14ac:dyDescent="0.3">
      <c r="A1452" s="281" t="s">
        <v>1785</v>
      </c>
      <c r="B1452" s="281" t="s">
        <v>1806</v>
      </c>
      <c r="C1452" s="281" t="s">
        <v>1768</v>
      </c>
      <c r="D1452" s="281" t="s">
        <v>1770</v>
      </c>
      <c r="E1452" s="281" t="s">
        <v>941</v>
      </c>
      <c r="F1452" s="281" t="s">
        <v>673</v>
      </c>
      <c r="G1452" s="281" t="s">
        <v>673</v>
      </c>
      <c r="H1452" s="281" t="s">
        <v>673</v>
      </c>
      <c r="I1452" s="281" t="s">
        <v>1090</v>
      </c>
      <c r="J1452" s="281">
        <v>1.7905414000000001E-2</v>
      </c>
      <c r="K1452" s="372"/>
    </row>
    <row r="1453" spans="1:11" x14ac:dyDescent="0.3">
      <c r="A1453" s="280" t="s">
        <v>1785</v>
      </c>
      <c r="B1453" s="280" t="s">
        <v>1806</v>
      </c>
      <c r="C1453" s="280" t="s">
        <v>1768</v>
      </c>
      <c r="D1453" s="280" t="s">
        <v>1770</v>
      </c>
      <c r="E1453" s="280" t="s">
        <v>941</v>
      </c>
      <c r="F1453" s="280" t="s">
        <v>673</v>
      </c>
      <c r="G1453" s="280" t="s">
        <v>673</v>
      </c>
      <c r="H1453" s="280" t="s">
        <v>673</v>
      </c>
      <c r="I1453" s="280" t="s">
        <v>1090</v>
      </c>
      <c r="J1453" s="280">
        <v>1.7810122000000001E-2</v>
      </c>
      <c r="K1453" s="372"/>
    </row>
    <row r="1454" spans="1:11" x14ac:dyDescent="0.3">
      <c r="A1454" s="281" t="s">
        <v>1785</v>
      </c>
      <c r="B1454" s="281" t="s">
        <v>1806</v>
      </c>
      <c r="C1454" s="281" t="s">
        <v>1768</v>
      </c>
      <c r="D1454" s="281" t="s">
        <v>1770</v>
      </c>
      <c r="E1454" s="281" t="s">
        <v>923</v>
      </c>
      <c r="F1454" s="281" t="s">
        <v>673</v>
      </c>
      <c r="G1454" s="281" t="s">
        <v>673</v>
      </c>
      <c r="H1454" s="281" t="s">
        <v>673</v>
      </c>
      <c r="I1454" s="281" t="s">
        <v>1090</v>
      </c>
      <c r="J1454" s="281">
        <v>0.34112185299999997</v>
      </c>
      <c r="K1454" s="372"/>
    </row>
    <row r="1455" spans="1:11" x14ac:dyDescent="0.3">
      <c r="A1455" s="280" t="s">
        <v>1785</v>
      </c>
      <c r="B1455" s="280" t="s">
        <v>1806</v>
      </c>
      <c r="C1455" s="280" t="s">
        <v>1768</v>
      </c>
      <c r="D1455" s="280" t="s">
        <v>1770</v>
      </c>
      <c r="E1455" s="280" t="s">
        <v>923</v>
      </c>
      <c r="F1455" s="280" t="s">
        <v>673</v>
      </c>
      <c r="G1455" s="280" t="s">
        <v>673</v>
      </c>
      <c r="H1455" s="280" t="s">
        <v>673</v>
      </c>
      <c r="I1455" s="280" t="s">
        <v>1090</v>
      </c>
      <c r="J1455" s="280">
        <v>1.6095022E-2</v>
      </c>
      <c r="K1455" s="372"/>
    </row>
    <row r="1456" spans="1:11" x14ac:dyDescent="0.3">
      <c r="A1456" s="281" t="s">
        <v>1785</v>
      </c>
      <c r="B1456" s="281" t="s">
        <v>1806</v>
      </c>
      <c r="C1456" s="281" t="s">
        <v>1768</v>
      </c>
      <c r="D1456" s="281" t="s">
        <v>1770</v>
      </c>
      <c r="E1456" s="281" t="s">
        <v>923</v>
      </c>
      <c r="F1456" s="281" t="s">
        <v>673</v>
      </c>
      <c r="G1456" s="281" t="s">
        <v>673</v>
      </c>
      <c r="H1456" s="281" t="s">
        <v>673</v>
      </c>
      <c r="I1456" s="281" t="s">
        <v>1090</v>
      </c>
      <c r="J1456" s="281">
        <v>0.336063524</v>
      </c>
      <c r="K1456" s="372"/>
    </row>
    <row r="1457" spans="1:11" x14ac:dyDescent="0.3">
      <c r="A1457" s="280" t="s">
        <v>1785</v>
      </c>
      <c r="B1457" s="280" t="s">
        <v>1806</v>
      </c>
      <c r="C1457" s="280" t="s">
        <v>1768</v>
      </c>
      <c r="D1457" s="280" t="s">
        <v>1770</v>
      </c>
      <c r="E1457" s="280" t="s">
        <v>923</v>
      </c>
      <c r="F1457" s="280" t="s">
        <v>673</v>
      </c>
      <c r="G1457" s="280" t="s">
        <v>673</v>
      </c>
      <c r="H1457" s="280" t="s">
        <v>673</v>
      </c>
      <c r="I1457" s="280" t="s">
        <v>1090</v>
      </c>
      <c r="J1457" s="280">
        <v>3.8804407999999999E-2</v>
      </c>
      <c r="K1457" s="372"/>
    </row>
    <row r="1458" spans="1:11" x14ac:dyDescent="0.3">
      <c r="A1458" s="281" t="s">
        <v>1785</v>
      </c>
      <c r="B1458" s="281" t="s">
        <v>1806</v>
      </c>
      <c r="C1458" s="281" t="s">
        <v>1768</v>
      </c>
      <c r="D1458" s="281" t="s">
        <v>1770</v>
      </c>
      <c r="E1458" s="281" t="s">
        <v>923</v>
      </c>
      <c r="F1458" s="281" t="s">
        <v>673</v>
      </c>
      <c r="G1458" s="281" t="s">
        <v>673</v>
      </c>
      <c r="H1458" s="281" t="s">
        <v>673</v>
      </c>
      <c r="I1458" s="281" t="s">
        <v>1090</v>
      </c>
      <c r="J1458" s="281">
        <v>4.1319516000000001E-2</v>
      </c>
      <c r="K1458" s="372"/>
    </row>
    <row r="1459" spans="1:11" x14ac:dyDescent="0.3">
      <c r="A1459" s="280" t="s">
        <v>1785</v>
      </c>
      <c r="B1459" s="280" t="s">
        <v>1806</v>
      </c>
      <c r="C1459" s="280" t="s">
        <v>1768</v>
      </c>
      <c r="D1459" s="280" t="s">
        <v>1770</v>
      </c>
      <c r="E1459" s="280" t="s">
        <v>923</v>
      </c>
      <c r="F1459" s="280" t="s">
        <v>673</v>
      </c>
      <c r="G1459" s="280" t="s">
        <v>673</v>
      </c>
      <c r="H1459" s="280" t="s">
        <v>673</v>
      </c>
      <c r="I1459" s="280" t="s">
        <v>1090</v>
      </c>
      <c r="J1459" s="280">
        <v>0.21778009200000001</v>
      </c>
      <c r="K1459" s="372"/>
    </row>
    <row r="1460" spans="1:11" x14ac:dyDescent="0.3">
      <c r="A1460" s="281" t="s">
        <v>1785</v>
      </c>
      <c r="B1460" s="281" t="s">
        <v>1806</v>
      </c>
      <c r="C1460" s="281" t="s">
        <v>1768</v>
      </c>
      <c r="D1460" s="281" t="s">
        <v>1770</v>
      </c>
      <c r="E1460" s="281" t="s">
        <v>923</v>
      </c>
      <c r="F1460" s="281" t="s">
        <v>673</v>
      </c>
      <c r="G1460" s="281" t="s">
        <v>673</v>
      </c>
      <c r="H1460" s="281" t="s">
        <v>673</v>
      </c>
      <c r="I1460" s="281" t="s">
        <v>1090</v>
      </c>
      <c r="J1460" s="281">
        <v>0.38551703199999998</v>
      </c>
      <c r="K1460" s="372"/>
    </row>
    <row r="1461" spans="1:11" x14ac:dyDescent="0.3">
      <c r="A1461" s="280" t="s">
        <v>1785</v>
      </c>
      <c r="B1461" s="280" t="s">
        <v>1806</v>
      </c>
      <c r="C1461" s="280" t="s">
        <v>1768</v>
      </c>
      <c r="D1461" s="280" t="s">
        <v>1770</v>
      </c>
      <c r="E1461" s="280" t="s">
        <v>923</v>
      </c>
      <c r="F1461" s="280" t="s">
        <v>673</v>
      </c>
      <c r="G1461" s="280" t="s">
        <v>673</v>
      </c>
      <c r="H1461" s="280" t="s">
        <v>673</v>
      </c>
      <c r="I1461" s="280" t="s">
        <v>1090</v>
      </c>
      <c r="J1461" s="280">
        <v>0.21690680200000001</v>
      </c>
      <c r="K1461" s="372"/>
    </row>
    <row r="1462" spans="1:11" x14ac:dyDescent="0.3">
      <c r="A1462" s="281" t="s">
        <v>1785</v>
      </c>
      <c r="B1462" s="281" t="s">
        <v>1806</v>
      </c>
      <c r="C1462" s="281" t="s">
        <v>1768</v>
      </c>
      <c r="D1462" s="281" t="s">
        <v>1770</v>
      </c>
      <c r="E1462" s="281" t="s">
        <v>923</v>
      </c>
      <c r="F1462" s="281" t="s">
        <v>673</v>
      </c>
      <c r="G1462" s="281" t="s">
        <v>673</v>
      </c>
      <c r="H1462" s="281" t="s">
        <v>673</v>
      </c>
      <c r="I1462" s="281" t="s">
        <v>1090</v>
      </c>
      <c r="J1462" s="281">
        <v>0.14506266900000001</v>
      </c>
      <c r="K1462" s="372"/>
    </row>
    <row r="1463" spans="1:11" x14ac:dyDescent="0.3">
      <c r="A1463" s="280" t="s">
        <v>1785</v>
      </c>
      <c r="B1463" s="280" t="s">
        <v>1806</v>
      </c>
      <c r="C1463" s="280" t="s">
        <v>1768</v>
      </c>
      <c r="D1463" s="280" t="s">
        <v>1770</v>
      </c>
      <c r="E1463" s="280" t="s">
        <v>923</v>
      </c>
      <c r="F1463" s="280" t="s">
        <v>673</v>
      </c>
      <c r="G1463" s="280" t="s">
        <v>673</v>
      </c>
      <c r="H1463" s="280" t="s">
        <v>673</v>
      </c>
      <c r="I1463" s="280" t="s">
        <v>1090</v>
      </c>
      <c r="J1463" s="280">
        <v>4.4862458000000001E-2</v>
      </c>
      <c r="K1463" s="372"/>
    </row>
    <row r="1464" spans="1:11" x14ac:dyDescent="0.3">
      <c r="A1464" s="281" t="s">
        <v>1785</v>
      </c>
      <c r="B1464" s="281" t="s">
        <v>1806</v>
      </c>
      <c r="C1464" s="281" t="s">
        <v>1768</v>
      </c>
      <c r="D1464" s="281" t="s">
        <v>1770</v>
      </c>
      <c r="E1464" s="281" t="s">
        <v>923</v>
      </c>
      <c r="F1464" s="281" t="s">
        <v>673</v>
      </c>
      <c r="G1464" s="281" t="s">
        <v>673</v>
      </c>
      <c r="H1464" s="281" t="s">
        <v>673</v>
      </c>
      <c r="I1464" s="281" t="s">
        <v>1090</v>
      </c>
      <c r="J1464" s="281">
        <v>0.167429996</v>
      </c>
      <c r="K1464" s="372"/>
    </row>
    <row r="1465" spans="1:11" x14ac:dyDescent="0.3">
      <c r="A1465" s="280" t="s">
        <v>1785</v>
      </c>
      <c r="B1465" s="280" t="s">
        <v>1806</v>
      </c>
      <c r="C1465" s="280" t="s">
        <v>1768</v>
      </c>
      <c r="D1465" s="280" t="s">
        <v>1770</v>
      </c>
      <c r="E1465" s="280" t="s">
        <v>923</v>
      </c>
      <c r="F1465" s="280" t="s">
        <v>673</v>
      </c>
      <c r="G1465" s="280" t="s">
        <v>673</v>
      </c>
      <c r="H1465" s="280" t="s">
        <v>673</v>
      </c>
      <c r="I1465" s="280" t="s">
        <v>1090</v>
      </c>
      <c r="J1465" s="280">
        <v>0.698768681</v>
      </c>
      <c r="K1465" s="372"/>
    </row>
    <row r="1466" spans="1:11" x14ac:dyDescent="0.3">
      <c r="A1466" s="281" t="s">
        <v>1785</v>
      </c>
      <c r="B1466" s="281" t="s">
        <v>1806</v>
      </c>
      <c r="C1466" s="281" t="s">
        <v>1768</v>
      </c>
      <c r="D1466" s="281" t="s">
        <v>1770</v>
      </c>
      <c r="E1466" s="281" t="s">
        <v>923</v>
      </c>
      <c r="F1466" s="281" t="s">
        <v>673</v>
      </c>
      <c r="G1466" s="281" t="s">
        <v>673</v>
      </c>
      <c r="H1466" s="281" t="s">
        <v>673</v>
      </c>
      <c r="I1466" s="281" t="s">
        <v>1090</v>
      </c>
      <c r="J1466" s="281">
        <v>2.0031048999999999E-2</v>
      </c>
      <c r="K1466" s="372"/>
    </row>
    <row r="1467" spans="1:11" x14ac:dyDescent="0.3">
      <c r="A1467" s="280" t="s">
        <v>1785</v>
      </c>
      <c r="B1467" s="280" t="s">
        <v>1806</v>
      </c>
      <c r="C1467" s="280" t="s">
        <v>1768</v>
      </c>
      <c r="D1467" s="280" t="s">
        <v>1770</v>
      </c>
      <c r="E1467" s="280" t="s">
        <v>923</v>
      </c>
      <c r="F1467" s="280" t="s">
        <v>673</v>
      </c>
      <c r="G1467" s="280" t="s">
        <v>673</v>
      </c>
      <c r="H1467" s="280" t="s">
        <v>673</v>
      </c>
      <c r="I1467" s="280" t="s">
        <v>1090</v>
      </c>
      <c r="J1467" s="280">
        <v>0.38314899099999999</v>
      </c>
      <c r="K1467" s="372"/>
    </row>
    <row r="1468" spans="1:11" x14ac:dyDescent="0.3">
      <c r="A1468" s="281" t="s">
        <v>1785</v>
      </c>
      <c r="B1468" s="281" t="s">
        <v>1806</v>
      </c>
      <c r="C1468" s="281" t="s">
        <v>1768</v>
      </c>
      <c r="D1468" s="281" t="s">
        <v>1770</v>
      </c>
      <c r="E1468" s="281" t="s">
        <v>923</v>
      </c>
      <c r="F1468" s="281" t="s">
        <v>673</v>
      </c>
      <c r="G1468" s="281" t="s">
        <v>673</v>
      </c>
      <c r="H1468" s="281" t="s">
        <v>673</v>
      </c>
      <c r="I1468" s="281" t="s">
        <v>1090</v>
      </c>
      <c r="J1468" s="281">
        <v>1.5136429999999999E-2</v>
      </c>
      <c r="K1468" s="372"/>
    </row>
    <row r="1469" spans="1:11" x14ac:dyDescent="0.3">
      <c r="A1469" s="280" t="s">
        <v>1785</v>
      </c>
      <c r="B1469" s="280" t="s">
        <v>1806</v>
      </c>
      <c r="C1469" s="280" t="s">
        <v>1768</v>
      </c>
      <c r="D1469" s="280" t="s">
        <v>1770</v>
      </c>
      <c r="E1469" s="280" t="s">
        <v>923</v>
      </c>
      <c r="F1469" s="280" t="s">
        <v>673</v>
      </c>
      <c r="G1469" s="280" t="s">
        <v>673</v>
      </c>
      <c r="H1469" s="280" t="s">
        <v>673</v>
      </c>
      <c r="I1469" s="280" t="s">
        <v>1090</v>
      </c>
      <c r="J1469" s="280">
        <v>4.2923637000000001E-2</v>
      </c>
      <c r="K1469" s="372"/>
    </row>
    <row r="1470" spans="1:11" x14ac:dyDescent="0.3">
      <c r="A1470" s="281" t="s">
        <v>1785</v>
      </c>
      <c r="B1470" s="281" t="s">
        <v>1806</v>
      </c>
      <c r="C1470" s="281" t="s">
        <v>1768</v>
      </c>
      <c r="D1470" s="281" t="s">
        <v>1770</v>
      </c>
      <c r="E1470" s="281" t="s">
        <v>923</v>
      </c>
      <c r="F1470" s="281" t="s">
        <v>673</v>
      </c>
      <c r="G1470" s="281" t="s">
        <v>673</v>
      </c>
      <c r="H1470" s="281" t="s">
        <v>673</v>
      </c>
      <c r="I1470" s="281" t="s">
        <v>1090</v>
      </c>
      <c r="J1470" s="281">
        <v>7.1354274999999995E-2</v>
      </c>
      <c r="K1470" s="372"/>
    </row>
    <row r="1471" spans="1:11" x14ac:dyDescent="0.3">
      <c r="A1471" s="280" t="s">
        <v>1785</v>
      </c>
      <c r="B1471" s="280" t="s">
        <v>1806</v>
      </c>
      <c r="C1471" s="280" t="s">
        <v>1768</v>
      </c>
      <c r="D1471" s="280" t="s">
        <v>1770</v>
      </c>
      <c r="E1471" s="280" t="s">
        <v>923</v>
      </c>
      <c r="F1471" s="280" t="s">
        <v>673</v>
      </c>
      <c r="G1471" s="280" t="s">
        <v>673</v>
      </c>
      <c r="H1471" s="280" t="s">
        <v>673</v>
      </c>
      <c r="I1471" s="280" t="s">
        <v>1090</v>
      </c>
      <c r="J1471" s="280">
        <v>0.29995271400000001</v>
      </c>
      <c r="K1471" s="372"/>
    </row>
    <row r="1472" spans="1:11" x14ac:dyDescent="0.3">
      <c r="A1472" s="281" t="s">
        <v>1785</v>
      </c>
      <c r="B1472" s="281" t="s">
        <v>1806</v>
      </c>
      <c r="C1472" s="281" t="s">
        <v>1768</v>
      </c>
      <c r="D1472" s="281" t="s">
        <v>1770</v>
      </c>
      <c r="E1472" s="281" t="s">
        <v>923</v>
      </c>
      <c r="F1472" s="281" t="s">
        <v>673</v>
      </c>
      <c r="G1472" s="281" t="s">
        <v>673</v>
      </c>
      <c r="H1472" s="281" t="s">
        <v>673</v>
      </c>
      <c r="I1472" s="281" t="s">
        <v>1090</v>
      </c>
      <c r="J1472" s="281">
        <v>6.7655913999999998E-2</v>
      </c>
      <c r="K1472" s="372"/>
    </row>
    <row r="1473" spans="1:11" x14ac:dyDescent="0.3">
      <c r="A1473" s="280" t="s">
        <v>1785</v>
      </c>
      <c r="B1473" s="280" t="s">
        <v>1806</v>
      </c>
      <c r="C1473" s="280" t="s">
        <v>1768</v>
      </c>
      <c r="D1473" s="280" t="s">
        <v>1770</v>
      </c>
      <c r="E1473" s="280" t="s">
        <v>923</v>
      </c>
      <c r="F1473" s="280" t="s">
        <v>673</v>
      </c>
      <c r="G1473" s="280" t="s">
        <v>673</v>
      </c>
      <c r="H1473" s="280" t="s">
        <v>673</v>
      </c>
      <c r="I1473" s="280" t="s">
        <v>1090</v>
      </c>
      <c r="J1473" s="280">
        <v>0.29385524699999999</v>
      </c>
      <c r="K1473" s="372"/>
    </row>
    <row r="1474" spans="1:11" x14ac:dyDescent="0.3">
      <c r="A1474" s="281" t="s">
        <v>1785</v>
      </c>
      <c r="B1474" s="281" t="s">
        <v>1806</v>
      </c>
      <c r="C1474" s="281" t="s">
        <v>1768</v>
      </c>
      <c r="D1474" s="281" t="s">
        <v>1770</v>
      </c>
      <c r="E1474" s="281" t="s">
        <v>2953</v>
      </c>
      <c r="F1474" s="281" t="s">
        <v>673</v>
      </c>
      <c r="G1474" s="281" t="s">
        <v>673</v>
      </c>
      <c r="H1474" s="281" t="s">
        <v>673</v>
      </c>
      <c r="I1474" s="281" t="s">
        <v>1090</v>
      </c>
      <c r="J1474" s="281">
        <v>3.5E-4</v>
      </c>
      <c r="K1474" s="372"/>
    </row>
    <row r="1475" spans="1:11" x14ac:dyDescent="0.3">
      <c r="A1475" s="280" t="s">
        <v>1785</v>
      </c>
      <c r="B1475" s="280" t="s">
        <v>1807</v>
      </c>
      <c r="C1475" s="280" t="s">
        <v>1768</v>
      </c>
      <c r="D1475" s="280" t="s">
        <v>1770</v>
      </c>
      <c r="E1475" s="280" t="s">
        <v>2944</v>
      </c>
      <c r="F1475" s="280" t="s">
        <v>673</v>
      </c>
      <c r="G1475" s="280" t="s">
        <v>673</v>
      </c>
      <c r="H1475" s="280" t="s">
        <v>673</v>
      </c>
      <c r="I1475" s="280" t="s">
        <v>1090</v>
      </c>
      <c r="J1475" s="280">
        <v>8.8383143999999997E-2</v>
      </c>
      <c r="K1475" s="372"/>
    </row>
    <row r="1476" spans="1:11" x14ac:dyDescent="0.3">
      <c r="A1476" s="281" t="s">
        <v>1785</v>
      </c>
      <c r="B1476" s="281" t="s">
        <v>1807</v>
      </c>
      <c r="C1476" s="281" t="s">
        <v>1768</v>
      </c>
      <c r="D1476" s="281" t="s">
        <v>1770</v>
      </c>
      <c r="E1476" s="281" t="s">
        <v>2944</v>
      </c>
      <c r="F1476" s="281" t="s">
        <v>673</v>
      </c>
      <c r="G1476" s="281" t="s">
        <v>673</v>
      </c>
      <c r="H1476" s="281" t="s">
        <v>673</v>
      </c>
      <c r="I1476" s="281" t="s">
        <v>1090</v>
      </c>
      <c r="J1476" s="281">
        <v>2.4193744E-2</v>
      </c>
      <c r="K1476" s="372"/>
    </row>
    <row r="1477" spans="1:11" x14ac:dyDescent="0.3">
      <c r="A1477" s="280" t="s">
        <v>1785</v>
      </c>
      <c r="B1477" s="280" t="s">
        <v>1807</v>
      </c>
      <c r="C1477" s="280" t="s">
        <v>1768</v>
      </c>
      <c r="D1477" s="280" t="s">
        <v>1770</v>
      </c>
      <c r="E1477" s="280" t="s">
        <v>917</v>
      </c>
      <c r="F1477" s="280" t="s">
        <v>673</v>
      </c>
      <c r="G1477" s="280" t="s">
        <v>673</v>
      </c>
      <c r="H1477" s="280" t="s">
        <v>673</v>
      </c>
      <c r="I1477" s="280" t="s">
        <v>1090</v>
      </c>
      <c r="J1477" s="280">
        <v>1.0510280000000001E-3</v>
      </c>
      <c r="K1477" s="372"/>
    </row>
    <row r="1478" spans="1:11" x14ac:dyDescent="0.3">
      <c r="A1478" s="281" t="s">
        <v>1785</v>
      </c>
      <c r="B1478" s="281" t="s">
        <v>1807</v>
      </c>
      <c r="C1478" s="281" t="s">
        <v>1768</v>
      </c>
      <c r="D1478" s="281" t="s">
        <v>1770</v>
      </c>
      <c r="E1478" s="281" t="s">
        <v>917</v>
      </c>
      <c r="F1478" s="281" t="s">
        <v>673</v>
      </c>
      <c r="G1478" s="281" t="s">
        <v>673</v>
      </c>
      <c r="H1478" s="281" t="s">
        <v>673</v>
      </c>
      <c r="I1478" s="281" t="s">
        <v>1090</v>
      </c>
      <c r="J1478" s="281">
        <v>1.073362E-3</v>
      </c>
      <c r="K1478" s="372"/>
    </row>
    <row r="1479" spans="1:11" x14ac:dyDescent="0.3">
      <c r="A1479" s="280" t="s">
        <v>1785</v>
      </c>
      <c r="B1479" s="280" t="s">
        <v>1807</v>
      </c>
      <c r="C1479" s="280" t="s">
        <v>1768</v>
      </c>
      <c r="D1479" s="280" t="s">
        <v>1770</v>
      </c>
      <c r="E1479" s="280" t="s">
        <v>917</v>
      </c>
      <c r="F1479" s="280" t="s">
        <v>673</v>
      </c>
      <c r="G1479" s="280" t="s">
        <v>673</v>
      </c>
      <c r="H1479" s="280" t="s">
        <v>673</v>
      </c>
      <c r="I1479" s="280" t="s">
        <v>1090</v>
      </c>
      <c r="J1479" s="280">
        <v>1.0522800000000001E-3</v>
      </c>
      <c r="K1479" s="372"/>
    </row>
    <row r="1480" spans="1:11" x14ac:dyDescent="0.3">
      <c r="A1480" s="281" t="s">
        <v>1785</v>
      </c>
      <c r="B1480" s="281" t="s">
        <v>1807</v>
      </c>
      <c r="C1480" s="281" t="s">
        <v>1768</v>
      </c>
      <c r="D1480" s="281" t="s">
        <v>1770</v>
      </c>
      <c r="E1480" s="281" t="s">
        <v>917</v>
      </c>
      <c r="F1480" s="281" t="s">
        <v>673</v>
      </c>
      <c r="G1480" s="281" t="s">
        <v>673</v>
      </c>
      <c r="H1480" s="281" t="s">
        <v>673</v>
      </c>
      <c r="I1480" s="281" t="s">
        <v>1090</v>
      </c>
      <c r="J1480" s="281">
        <v>1.0916369999999999E-3</v>
      </c>
      <c r="K1480" s="372"/>
    </row>
    <row r="1481" spans="1:11" x14ac:dyDescent="0.3">
      <c r="A1481" s="280" t="s">
        <v>1785</v>
      </c>
      <c r="B1481" s="280" t="s">
        <v>1807</v>
      </c>
      <c r="C1481" s="280" t="s">
        <v>1768</v>
      </c>
      <c r="D1481" s="280" t="s">
        <v>1770</v>
      </c>
      <c r="E1481" s="280" t="s">
        <v>917</v>
      </c>
      <c r="F1481" s="280" t="s">
        <v>673</v>
      </c>
      <c r="G1481" s="280" t="s">
        <v>673</v>
      </c>
      <c r="H1481" s="280" t="s">
        <v>673</v>
      </c>
      <c r="I1481" s="280" t="s">
        <v>1090</v>
      </c>
      <c r="J1481" s="280">
        <v>1.1322229999999999E-3</v>
      </c>
      <c r="K1481" s="372"/>
    </row>
    <row r="1482" spans="1:11" x14ac:dyDescent="0.3">
      <c r="A1482" s="281" t="s">
        <v>1785</v>
      </c>
      <c r="B1482" s="281" t="s">
        <v>1807</v>
      </c>
      <c r="C1482" s="281" t="s">
        <v>1768</v>
      </c>
      <c r="D1482" s="281" t="s">
        <v>1770</v>
      </c>
      <c r="E1482" s="281" t="s">
        <v>917</v>
      </c>
      <c r="F1482" s="281" t="s">
        <v>673</v>
      </c>
      <c r="G1482" s="281" t="s">
        <v>673</v>
      </c>
      <c r="H1482" s="281" t="s">
        <v>673</v>
      </c>
      <c r="I1482" s="281" t="s">
        <v>1090</v>
      </c>
      <c r="J1482" s="281">
        <v>1.051944E-3</v>
      </c>
      <c r="K1482" s="372"/>
    </row>
    <row r="1483" spans="1:11" x14ac:dyDescent="0.3">
      <c r="A1483" s="280" t="s">
        <v>1785</v>
      </c>
      <c r="B1483" s="280" t="s">
        <v>1807</v>
      </c>
      <c r="C1483" s="280" t="s">
        <v>1768</v>
      </c>
      <c r="D1483" s="280" t="s">
        <v>1770</v>
      </c>
      <c r="E1483" s="280" t="s">
        <v>917</v>
      </c>
      <c r="F1483" s="280" t="s">
        <v>673</v>
      </c>
      <c r="G1483" s="280" t="s">
        <v>673</v>
      </c>
      <c r="H1483" s="280" t="s">
        <v>673</v>
      </c>
      <c r="I1483" s="280" t="s">
        <v>1090</v>
      </c>
      <c r="J1483" s="280">
        <v>1.1811370000000001E-3</v>
      </c>
      <c r="K1483" s="372"/>
    </row>
    <row r="1484" spans="1:11" x14ac:dyDescent="0.3">
      <c r="A1484" s="281" t="s">
        <v>1785</v>
      </c>
      <c r="B1484" s="281" t="s">
        <v>1807</v>
      </c>
      <c r="C1484" s="281" t="s">
        <v>1768</v>
      </c>
      <c r="D1484" s="281" t="s">
        <v>1770</v>
      </c>
      <c r="E1484" s="281" t="s">
        <v>917</v>
      </c>
      <c r="F1484" s="281" t="s">
        <v>673</v>
      </c>
      <c r="G1484" s="281" t="s">
        <v>673</v>
      </c>
      <c r="H1484" s="281" t="s">
        <v>673</v>
      </c>
      <c r="I1484" s="281" t="s">
        <v>1090</v>
      </c>
      <c r="J1484" s="281">
        <v>1.083388E-3</v>
      </c>
      <c r="K1484" s="372"/>
    </row>
    <row r="1485" spans="1:11" x14ac:dyDescent="0.3">
      <c r="A1485" s="280" t="s">
        <v>1785</v>
      </c>
      <c r="B1485" s="280" t="s">
        <v>1807</v>
      </c>
      <c r="C1485" s="280" t="s">
        <v>1768</v>
      </c>
      <c r="D1485" s="280" t="s">
        <v>1770</v>
      </c>
      <c r="E1485" s="280" t="s">
        <v>917</v>
      </c>
      <c r="F1485" s="280" t="s">
        <v>673</v>
      </c>
      <c r="G1485" s="280" t="s">
        <v>673</v>
      </c>
      <c r="H1485" s="280" t="s">
        <v>673</v>
      </c>
      <c r="I1485" s="280" t="s">
        <v>1090</v>
      </c>
      <c r="J1485" s="280">
        <v>1.0786820000000001E-3</v>
      </c>
      <c r="K1485" s="372"/>
    </row>
    <row r="1486" spans="1:11" x14ac:dyDescent="0.3">
      <c r="A1486" s="281" t="s">
        <v>1785</v>
      </c>
      <c r="B1486" s="281" t="s">
        <v>1807</v>
      </c>
      <c r="C1486" s="281" t="s">
        <v>1768</v>
      </c>
      <c r="D1486" s="281" t="s">
        <v>1770</v>
      </c>
      <c r="E1486" s="281" t="s">
        <v>917</v>
      </c>
      <c r="F1486" s="281" t="s">
        <v>673</v>
      </c>
      <c r="G1486" s="281" t="s">
        <v>673</v>
      </c>
      <c r="H1486" s="281" t="s">
        <v>673</v>
      </c>
      <c r="I1486" s="281" t="s">
        <v>1090</v>
      </c>
      <c r="J1486" s="281">
        <v>1.0679559999999999E-3</v>
      </c>
      <c r="K1486" s="372"/>
    </row>
    <row r="1487" spans="1:11" x14ac:dyDescent="0.3">
      <c r="A1487" s="280" t="s">
        <v>1785</v>
      </c>
      <c r="B1487" s="280" t="s">
        <v>1807</v>
      </c>
      <c r="C1487" s="280" t="s">
        <v>1768</v>
      </c>
      <c r="D1487" s="280" t="s">
        <v>1770</v>
      </c>
      <c r="E1487" s="280" t="s">
        <v>917</v>
      </c>
      <c r="F1487" s="280" t="s">
        <v>673</v>
      </c>
      <c r="G1487" s="280" t="s">
        <v>673</v>
      </c>
      <c r="H1487" s="280" t="s">
        <v>673</v>
      </c>
      <c r="I1487" s="280" t="s">
        <v>1090</v>
      </c>
      <c r="J1487" s="280">
        <v>1.3980749999999999E-3</v>
      </c>
      <c r="K1487" s="372"/>
    </row>
    <row r="1488" spans="1:11" x14ac:dyDescent="0.3">
      <c r="A1488" s="281" t="s">
        <v>1785</v>
      </c>
      <c r="B1488" s="281" t="s">
        <v>1807</v>
      </c>
      <c r="C1488" s="281" t="s">
        <v>1768</v>
      </c>
      <c r="D1488" s="281" t="s">
        <v>1770</v>
      </c>
      <c r="E1488" s="281" t="s">
        <v>2945</v>
      </c>
      <c r="F1488" s="281" t="s">
        <v>673</v>
      </c>
      <c r="G1488" s="281" t="s">
        <v>673</v>
      </c>
      <c r="H1488" s="281" t="s">
        <v>673</v>
      </c>
      <c r="I1488" s="281" t="s">
        <v>1090</v>
      </c>
      <c r="J1488" s="281">
        <v>1.7141249999999999E-3</v>
      </c>
      <c r="K1488" s="372"/>
    </row>
    <row r="1489" spans="1:11" x14ac:dyDescent="0.3">
      <c r="A1489" s="280" t="s">
        <v>1785</v>
      </c>
      <c r="B1489" s="280" t="s">
        <v>1807</v>
      </c>
      <c r="C1489" s="280" t="s">
        <v>1768</v>
      </c>
      <c r="D1489" s="280" t="s">
        <v>1770</v>
      </c>
      <c r="E1489" s="280" t="s">
        <v>2945</v>
      </c>
      <c r="F1489" s="280" t="s">
        <v>673</v>
      </c>
      <c r="G1489" s="280" t="s">
        <v>673</v>
      </c>
      <c r="H1489" s="280" t="s">
        <v>673</v>
      </c>
      <c r="I1489" s="280" t="s">
        <v>1090</v>
      </c>
      <c r="J1489" s="280">
        <v>4.722375E-3</v>
      </c>
      <c r="K1489" s="372"/>
    </row>
    <row r="1490" spans="1:11" x14ac:dyDescent="0.3">
      <c r="A1490" s="281" t="s">
        <v>1785</v>
      </c>
      <c r="B1490" s="281" t="s">
        <v>1807</v>
      </c>
      <c r="C1490" s="281" t="s">
        <v>1768</v>
      </c>
      <c r="D1490" s="281" t="s">
        <v>1770</v>
      </c>
      <c r="E1490" s="281" t="s">
        <v>2949</v>
      </c>
      <c r="F1490" s="281" t="s">
        <v>673</v>
      </c>
      <c r="G1490" s="281" t="s">
        <v>673</v>
      </c>
      <c r="H1490" s="281" t="s">
        <v>673</v>
      </c>
      <c r="I1490" s="281" t="s">
        <v>1090</v>
      </c>
      <c r="J1490" s="281">
        <v>1.13429E-4</v>
      </c>
      <c r="K1490" s="372"/>
    </row>
    <row r="1491" spans="1:11" x14ac:dyDescent="0.3">
      <c r="A1491" s="280" t="s">
        <v>1785</v>
      </c>
      <c r="B1491" s="280" t="s">
        <v>1807</v>
      </c>
      <c r="C1491" s="280" t="s">
        <v>1768</v>
      </c>
      <c r="D1491" s="280" t="s">
        <v>1770</v>
      </c>
      <c r="E1491" s="280" t="s">
        <v>2949</v>
      </c>
      <c r="F1491" s="280" t="s">
        <v>673</v>
      </c>
      <c r="G1491" s="280" t="s">
        <v>673</v>
      </c>
      <c r="H1491" s="280" t="s">
        <v>673</v>
      </c>
      <c r="I1491" s="280" t="s">
        <v>1090</v>
      </c>
      <c r="J1491" s="280">
        <v>1.13429E-4</v>
      </c>
      <c r="K1491" s="372"/>
    </row>
    <row r="1492" spans="1:11" x14ac:dyDescent="0.3">
      <c r="A1492" s="281" t="s">
        <v>1785</v>
      </c>
      <c r="B1492" s="281" t="s">
        <v>1807</v>
      </c>
      <c r="C1492" s="281" t="s">
        <v>1768</v>
      </c>
      <c r="D1492" s="281" t="s">
        <v>1770</v>
      </c>
      <c r="E1492" s="281" t="s">
        <v>2949</v>
      </c>
      <c r="F1492" s="281" t="s">
        <v>673</v>
      </c>
      <c r="G1492" s="281" t="s">
        <v>673</v>
      </c>
      <c r="H1492" s="281" t="s">
        <v>673</v>
      </c>
      <c r="I1492" s="281" t="s">
        <v>1090</v>
      </c>
      <c r="J1492" s="281">
        <v>1.13429E-4</v>
      </c>
      <c r="K1492" s="372"/>
    </row>
    <row r="1493" spans="1:11" x14ac:dyDescent="0.3">
      <c r="A1493" s="280" t="s">
        <v>1785</v>
      </c>
      <c r="B1493" s="280" t="s">
        <v>1807</v>
      </c>
      <c r="C1493" s="280" t="s">
        <v>1768</v>
      </c>
      <c r="D1493" s="280" t="s">
        <v>1770</v>
      </c>
      <c r="E1493" s="280" t="s">
        <v>2949</v>
      </c>
      <c r="F1493" s="280" t="s">
        <v>673</v>
      </c>
      <c r="G1493" s="280" t="s">
        <v>673</v>
      </c>
      <c r="H1493" s="280" t="s">
        <v>673</v>
      </c>
      <c r="I1493" s="280" t="s">
        <v>1090</v>
      </c>
      <c r="J1493" s="280">
        <v>1.13429E-4</v>
      </c>
      <c r="K1493" s="372"/>
    </row>
    <row r="1494" spans="1:11" x14ac:dyDescent="0.3">
      <c r="A1494" s="281" t="s">
        <v>1785</v>
      </c>
      <c r="B1494" s="281" t="s">
        <v>1807</v>
      </c>
      <c r="C1494" s="281" t="s">
        <v>1768</v>
      </c>
      <c r="D1494" s="281" t="s">
        <v>1770</v>
      </c>
      <c r="E1494" s="281" t="s">
        <v>2949</v>
      </c>
      <c r="F1494" s="281" t="s">
        <v>673</v>
      </c>
      <c r="G1494" s="281" t="s">
        <v>673</v>
      </c>
      <c r="H1494" s="281" t="s">
        <v>673</v>
      </c>
      <c r="I1494" s="281" t="s">
        <v>1090</v>
      </c>
      <c r="J1494" s="281">
        <v>1.13429E-4</v>
      </c>
      <c r="K1494" s="372"/>
    </row>
    <row r="1495" spans="1:11" x14ac:dyDescent="0.3">
      <c r="A1495" s="280" t="s">
        <v>1785</v>
      </c>
      <c r="B1495" s="280" t="s">
        <v>1807</v>
      </c>
      <c r="C1495" s="280" t="s">
        <v>1768</v>
      </c>
      <c r="D1495" s="280" t="s">
        <v>1770</v>
      </c>
      <c r="E1495" s="280" t="s">
        <v>2949</v>
      </c>
      <c r="F1495" s="280" t="s">
        <v>673</v>
      </c>
      <c r="G1495" s="280" t="s">
        <v>673</v>
      </c>
      <c r="H1495" s="280" t="s">
        <v>673</v>
      </c>
      <c r="I1495" s="280" t="s">
        <v>1090</v>
      </c>
      <c r="J1495" s="280">
        <v>1.13429E-4</v>
      </c>
      <c r="K1495" s="372"/>
    </row>
    <row r="1496" spans="1:11" x14ac:dyDescent="0.3">
      <c r="A1496" s="281" t="s">
        <v>1785</v>
      </c>
      <c r="B1496" s="281" t="s">
        <v>1807</v>
      </c>
      <c r="C1496" s="281" t="s">
        <v>1768</v>
      </c>
      <c r="D1496" s="281" t="s">
        <v>1770</v>
      </c>
      <c r="E1496" s="281" t="s">
        <v>2949</v>
      </c>
      <c r="F1496" s="281" t="s">
        <v>673</v>
      </c>
      <c r="G1496" s="281" t="s">
        <v>673</v>
      </c>
      <c r="H1496" s="281" t="s">
        <v>673</v>
      </c>
      <c r="I1496" s="281" t="s">
        <v>1090</v>
      </c>
      <c r="J1496" s="281">
        <v>1.13429E-4</v>
      </c>
      <c r="K1496" s="372"/>
    </row>
    <row r="1497" spans="1:11" x14ac:dyDescent="0.3">
      <c r="A1497" s="280" t="s">
        <v>1785</v>
      </c>
      <c r="B1497" s="280" t="s">
        <v>1807</v>
      </c>
      <c r="C1497" s="280" t="s">
        <v>1768</v>
      </c>
      <c r="D1497" s="280" t="s">
        <v>1770</v>
      </c>
      <c r="E1497" s="280" t="s">
        <v>2949</v>
      </c>
      <c r="F1497" s="280" t="s">
        <v>673</v>
      </c>
      <c r="G1497" s="280" t="s">
        <v>673</v>
      </c>
      <c r="H1497" s="280" t="s">
        <v>673</v>
      </c>
      <c r="I1497" s="280" t="s">
        <v>1090</v>
      </c>
      <c r="J1497" s="280">
        <v>1.13429E-4</v>
      </c>
      <c r="K1497" s="372"/>
    </row>
    <row r="1498" spans="1:11" x14ac:dyDescent="0.3">
      <c r="A1498" s="281" t="s">
        <v>1785</v>
      </c>
      <c r="B1498" s="281" t="s">
        <v>1807</v>
      </c>
      <c r="C1498" s="281" t="s">
        <v>1768</v>
      </c>
      <c r="D1498" s="281" t="s">
        <v>1770</v>
      </c>
      <c r="E1498" s="281" t="s">
        <v>2949</v>
      </c>
      <c r="F1498" s="281" t="s">
        <v>673</v>
      </c>
      <c r="G1498" s="281" t="s">
        <v>673</v>
      </c>
      <c r="H1498" s="281" t="s">
        <v>673</v>
      </c>
      <c r="I1498" s="281" t="s">
        <v>1090</v>
      </c>
      <c r="J1498" s="281">
        <v>1.13429E-4</v>
      </c>
      <c r="K1498" s="372"/>
    </row>
    <row r="1499" spans="1:11" x14ac:dyDescent="0.3">
      <c r="A1499" s="280" t="s">
        <v>1785</v>
      </c>
      <c r="B1499" s="280" t="s">
        <v>1807</v>
      </c>
      <c r="C1499" s="280" t="s">
        <v>1768</v>
      </c>
      <c r="D1499" s="280" t="s">
        <v>1770</v>
      </c>
      <c r="E1499" s="280" t="s">
        <v>2949</v>
      </c>
      <c r="F1499" s="280" t="s">
        <v>673</v>
      </c>
      <c r="G1499" s="280" t="s">
        <v>673</v>
      </c>
      <c r="H1499" s="280" t="s">
        <v>673</v>
      </c>
      <c r="I1499" s="280" t="s">
        <v>1090</v>
      </c>
      <c r="J1499" s="280">
        <v>1.13429E-4</v>
      </c>
      <c r="K1499" s="372"/>
    </row>
    <row r="1500" spans="1:11" x14ac:dyDescent="0.3">
      <c r="A1500" s="281" t="s">
        <v>1785</v>
      </c>
      <c r="B1500" s="281" t="s">
        <v>1807</v>
      </c>
      <c r="C1500" s="281" t="s">
        <v>1768</v>
      </c>
      <c r="D1500" s="281" t="s">
        <v>1770</v>
      </c>
      <c r="E1500" s="281" t="s">
        <v>2950</v>
      </c>
      <c r="F1500" s="281" t="s">
        <v>673</v>
      </c>
      <c r="G1500" s="281" t="s">
        <v>673</v>
      </c>
      <c r="H1500" s="281" t="s">
        <v>673</v>
      </c>
      <c r="I1500" s="281" t="s">
        <v>1090</v>
      </c>
      <c r="J1500" s="281">
        <v>3.9357419999999999E-3</v>
      </c>
      <c r="K1500" s="372"/>
    </row>
    <row r="1501" spans="1:11" x14ac:dyDescent="0.3">
      <c r="A1501" s="280" t="s">
        <v>1785</v>
      </c>
      <c r="B1501" s="280" t="s">
        <v>1807</v>
      </c>
      <c r="C1501" s="280" t="s">
        <v>1768</v>
      </c>
      <c r="D1501" s="280" t="s">
        <v>1770</v>
      </c>
      <c r="E1501" s="280" t="s">
        <v>2950</v>
      </c>
      <c r="F1501" s="280" t="s">
        <v>673</v>
      </c>
      <c r="G1501" s="280" t="s">
        <v>673</v>
      </c>
      <c r="H1501" s="280" t="s">
        <v>673</v>
      </c>
      <c r="I1501" s="280" t="s">
        <v>1090</v>
      </c>
      <c r="J1501" s="280">
        <v>5.2476559999999998E-3</v>
      </c>
      <c r="K1501" s="372"/>
    </row>
    <row r="1502" spans="1:11" x14ac:dyDescent="0.3">
      <c r="A1502" s="281" t="s">
        <v>1785</v>
      </c>
      <c r="B1502" s="281" t="s">
        <v>1807</v>
      </c>
      <c r="C1502" s="281" t="s">
        <v>1768</v>
      </c>
      <c r="D1502" s="281" t="s">
        <v>1770</v>
      </c>
      <c r="E1502" s="281" t="s">
        <v>2950</v>
      </c>
      <c r="F1502" s="281" t="s">
        <v>673</v>
      </c>
      <c r="G1502" s="281" t="s">
        <v>673</v>
      </c>
      <c r="H1502" s="281" t="s">
        <v>673</v>
      </c>
      <c r="I1502" s="281" t="s">
        <v>1090</v>
      </c>
      <c r="J1502" s="281">
        <v>3.9357419999999999E-3</v>
      </c>
      <c r="K1502" s="372"/>
    </row>
    <row r="1503" spans="1:11" x14ac:dyDescent="0.3">
      <c r="A1503" s="280" t="s">
        <v>1785</v>
      </c>
      <c r="B1503" s="280" t="s">
        <v>1807</v>
      </c>
      <c r="C1503" s="280" t="s">
        <v>1768</v>
      </c>
      <c r="D1503" s="280" t="s">
        <v>1770</v>
      </c>
      <c r="E1503" s="280" t="s">
        <v>928</v>
      </c>
      <c r="F1503" s="280" t="s">
        <v>673</v>
      </c>
      <c r="G1503" s="280" t="s">
        <v>673</v>
      </c>
      <c r="H1503" s="280" t="s">
        <v>673</v>
      </c>
      <c r="I1503" s="280" t="s">
        <v>1090</v>
      </c>
      <c r="J1503" s="280">
        <v>7.16203E-4</v>
      </c>
      <c r="K1503" s="372"/>
    </row>
    <row r="1504" spans="1:11" x14ac:dyDescent="0.3">
      <c r="A1504" s="281" t="s">
        <v>1785</v>
      </c>
      <c r="B1504" s="281" t="s">
        <v>1807</v>
      </c>
      <c r="C1504" s="281" t="s">
        <v>1768</v>
      </c>
      <c r="D1504" s="281" t="s">
        <v>1770</v>
      </c>
      <c r="E1504" s="281" t="s">
        <v>928</v>
      </c>
      <c r="F1504" s="281" t="s">
        <v>673</v>
      </c>
      <c r="G1504" s="281" t="s">
        <v>673</v>
      </c>
      <c r="H1504" s="281" t="s">
        <v>673</v>
      </c>
      <c r="I1504" s="281" t="s">
        <v>1090</v>
      </c>
      <c r="J1504" s="281">
        <v>1.5346019999999999E-3</v>
      </c>
      <c r="K1504" s="372"/>
    </row>
    <row r="1505" spans="1:11" x14ac:dyDescent="0.3">
      <c r="A1505" s="280" t="s">
        <v>1785</v>
      </c>
      <c r="B1505" s="280" t="s">
        <v>1807</v>
      </c>
      <c r="C1505" s="280" t="s">
        <v>1768</v>
      </c>
      <c r="D1505" s="280" t="s">
        <v>1770</v>
      </c>
      <c r="E1505" s="280" t="s">
        <v>928</v>
      </c>
      <c r="F1505" s="280" t="s">
        <v>673</v>
      </c>
      <c r="G1505" s="280" t="s">
        <v>673</v>
      </c>
      <c r="H1505" s="280" t="s">
        <v>673</v>
      </c>
      <c r="I1505" s="280" t="s">
        <v>1090</v>
      </c>
      <c r="J1505" s="280">
        <v>1.401198E-3</v>
      </c>
      <c r="K1505" s="372"/>
    </row>
    <row r="1506" spans="1:11" x14ac:dyDescent="0.3">
      <c r="A1506" s="281" t="s">
        <v>1785</v>
      </c>
      <c r="B1506" s="281" t="s">
        <v>1807</v>
      </c>
      <c r="C1506" s="281" t="s">
        <v>1768</v>
      </c>
      <c r="D1506" s="281" t="s">
        <v>1770</v>
      </c>
      <c r="E1506" s="281" t="s">
        <v>928</v>
      </c>
      <c r="F1506" s="281" t="s">
        <v>673</v>
      </c>
      <c r="G1506" s="281" t="s">
        <v>673</v>
      </c>
      <c r="H1506" s="281" t="s">
        <v>673</v>
      </c>
      <c r="I1506" s="281" t="s">
        <v>1090</v>
      </c>
      <c r="J1506" s="281">
        <v>3.7816400000000001E-4</v>
      </c>
      <c r="K1506" s="372"/>
    </row>
    <row r="1507" spans="1:11" x14ac:dyDescent="0.3">
      <c r="A1507" s="280" t="s">
        <v>1785</v>
      </c>
      <c r="B1507" s="280" t="s">
        <v>1807</v>
      </c>
      <c r="C1507" s="280" t="s">
        <v>1768</v>
      </c>
      <c r="D1507" s="280" t="s">
        <v>1770</v>
      </c>
      <c r="E1507" s="280" t="s">
        <v>928</v>
      </c>
      <c r="F1507" s="280" t="s">
        <v>673</v>
      </c>
      <c r="G1507" s="280" t="s">
        <v>673</v>
      </c>
      <c r="H1507" s="280" t="s">
        <v>673</v>
      </c>
      <c r="I1507" s="280" t="s">
        <v>1090</v>
      </c>
      <c r="J1507" s="280">
        <v>6.0121100000000004E-4</v>
      </c>
      <c r="K1507" s="372"/>
    </row>
    <row r="1508" spans="1:11" x14ac:dyDescent="0.3">
      <c r="A1508" s="281" t="s">
        <v>1785</v>
      </c>
      <c r="B1508" s="281" t="s">
        <v>1807</v>
      </c>
      <c r="C1508" s="281" t="s">
        <v>1768</v>
      </c>
      <c r="D1508" s="281" t="s">
        <v>1770</v>
      </c>
      <c r="E1508" s="281" t="s">
        <v>928</v>
      </c>
      <c r="F1508" s="281" t="s">
        <v>673</v>
      </c>
      <c r="G1508" s="281" t="s">
        <v>673</v>
      </c>
      <c r="H1508" s="281" t="s">
        <v>673</v>
      </c>
      <c r="I1508" s="281" t="s">
        <v>1090</v>
      </c>
      <c r="J1508" s="281">
        <v>7.3259799999999999E-4</v>
      </c>
      <c r="K1508" s="372"/>
    </row>
    <row r="1509" spans="1:11" x14ac:dyDescent="0.3">
      <c r="A1509" s="280" t="s">
        <v>1785</v>
      </c>
      <c r="B1509" s="280" t="s">
        <v>1807</v>
      </c>
      <c r="C1509" s="280" t="s">
        <v>1768</v>
      </c>
      <c r="D1509" s="280" t="s">
        <v>1770</v>
      </c>
      <c r="E1509" s="280" t="s">
        <v>928</v>
      </c>
      <c r="F1509" s="280" t="s">
        <v>673</v>
      </c>
      <c r="G1509" s="280" t="s">
        <v>673</v>
      </c>
      <c r="H1509" s="280" t="s">
        <v>673</v>
      </c>
      <c r="I1509" s="280" t="s">
        <v>1090</v>
      </c>
      <c r="J1509" s="280">
        <v>1.7870920000000001E-3</v>
      </c>
      <c r="K1509" s="372"/>
    </row>
    <row r="1510" spans="1:11" x14ac:dyDescent="0.3">
      <c r="A1510" s="281" t="s">
        <v>1785</v>
      </c>
      <c r="B1510" s="281" t="s">
        <v>1807</v>
      </c>
      <c r="C1510" s="281" t="s">
        <v>1768</v>
      </c>
      <c r="D1510" s="281" t="s">
        <v>1770</v>
      </c>
      <c r="E1510" s="281" t="s">
        <v>928</v>
      </c>
      <c r="F1510" s="281" t="s">
        <v>673</v>
      </c>
      <c r="G1510" s="281" t="s">
        <v>673</v>
      </c>
      <c r="H1510" s="281" t="s">
        <v>673</v>
      </c>
      <c r="I1510" s="281" t="s">
        <v>1090</v>
      </c>
      <c r="J1510" s="281">
        <v>6.7687200000000002E-4</v>
      </c>
      <c r="K1510" s="372"/>
    </row>
    <row r="1511" spans="1:11" x14ac:dyDescent="0.3">
      <c r="A1511" s="280" t="s">
        <v>1785</v>
      </c>
      <c r="B1511" s="280" t="s">
        <v>1807</v>
      </c>
      <c r="C1511" s="280" t="s">
        <v>1768</v>
      </c>
      <c r="D1511" s="280" t="s">
        <v>1770</v>
      </c>
      <c r="E1511" s="280" t="s">
        <v>928</v>
      </c>
      <c r="F1511" s="280" t="s">
        <v>673</v>
      </c>
      <c r="G1511" s="280" t="s">
        <v>673</v>
      </c>
      <c r="H1511" s="280" t="s">
        <v>673</v>
      </c>
      <c r="I1511" s="280" t="s">
        <v>1090</v>
      </c>
      <c r="J1511" s="280">
        <v>1.01903E-3</v>
      </c>
      <c r="K1511" s="372"/>
    </row>
    <row r="1512" spans="1:11" x14ac:dyDescent="0.3">
      <c r="A1512" s="281" t="s">
        <v>1785</v>
      </c>
      <c r="B1512" s="281" t="s">
        <v>1807</v>
      </c>
      <c r="C1512" s="281" t="s">
        <v>1768</v>
      </c>
      <c r="D1512" s="281" t="s">
        <v>1770</v>
      </c>
      <c r="E1512" s="281" t="s">
        <v>2951</v>
      </c>
      <c r="F1512" s="281" t="s">
        <v>673</v>
      </c>
      <c r="G1512" s="281" t="s">
        <v>673</v>
      </c>
      <c r="H1512" s="281" t="s">
        <v>673</v>
      </c>
      <c r="I1512" s="281" t="s">
        <v>1090</v>
      </c>
      <c r="J1512" s="281">
        <v>1.9999999999999999E-6</v>
      </c>
      <c r="K1512" s="372"/>
    </row>
    <row r="1513" spans="1:11" x14ac:dyDescent="0.3">
      <c r="A1513" s="280" t="s">
        <v>1785</v>
      </c>
      <c r="B1513" s="280" t="s">
        <v>1807</v>
      </c>
      <c r="C1513" s="280" t="s">
        <v>1768</v>
      </c>
      <c r="D1513" s="280" t="s">
        <v>1770</v>
      </c>
      <c r="E1513" s="280" t="s">
        <v>923</v>
      </c>
      <c r="F1513" s="280" t="s">
        <v>673</v>
      </c>
      <c r="G1513" s="280" t="s">
        <v>673</v>
      </c>
      <c r="H1513" s="280" t="s">
        <v>673</v>
      </c>
      <c r="I1513" s="280" t="s">
        <v>1090</v>
      </c>
      <c r="J1513" s="280">
        <v>4.8456565E-2</v>
      </c>
      <c r="K1513" s="372"/>
    </row>
    <row r="1514" spans="1:11" x14ac:dyDescent="0.3">
      <c r="A1514" s="281" t="s">
        <v>1785</v>
      </c>
      <c r="B1514" s="281" t="s">
        <v>1807</v>
      </c>
      <c r="C1514" s="281" t="s">
        <v>1768</v>
      </c>
      <c r="D1514" s="281" t="s">
        <v>1770</v>
      </c>
      <c r="E1514" s="281" t="s">
        <v>923</v>
      </c>
      <c r="F1514" s="281" t="s">
        <v>673</v>
      </c>
      <c r="G1514" s="281" t="s">
        <v>673</v>
      </c>
      <c r="H1514" s="281" t="s">
        <v>673</v>
      </c>
      <c r="I1514" s="281" t="s">
        <v>1090</v>
      </c>
      <c r="J1514" s="281">
        <v>4.9513495999999997E-2</v>
      </c>
      <c r="K1514" s="372"/>
    </row>
    <row r="1515" spans="1:11" x14ac:dyDescent="0.3">
      <c r="A1515" s="280" t="s">
        <v>1785</v>
      </c>
      <c r="B1515" s="280" t="s">
        <v>1807</v>
      </c>
      <c r="C1515" s="280" t="s">
        <v>1768</v>
      </c>
      <c r="D1515" s="280" t="s">
        <v>1770</v>
      </c>
      <c r="E1515" s="280" t="s">
        <v>923</v>
      </c>
      <c r="F1515" s="280" t="s">
        <v>673</v>
      </c>
      <c r="G1515" s="280" t="s">
        <v>673</v>
      </c>
      <c r="H1515" s="280" t="s">
        <v>673</v>
      </c>
      <c r="I1515" s="280" t="s">
        <v>1090</v>
      </c>
      <c r="J1515" s="280">
        <v>4.7906536E-2</v>
      </c>
      <c r="K1515" s="372"/>
    </row>
    <row r="1516" spans="1:11" x14ac:dyDescent="0.3">
      <c r="A1516" s="281" t="s">
        <v>1785</v>
      </c>
      <c r="B1516" s="281" t="s">
        <v>1807</v>
      </c>
      <c r="C1516" s="281" t="s">
        <v>1768</v>
      </c>
      <c r="D1516" s="281" t="s">
        <v>1770</v>
      </c>
      <c r="E1516" s="281" t="s">
        <v>923</v>
      </c>
      <c r="F1516" s="281" t="s">
        <v>673</v>
      </c>
      <c r="G1516" s="281" t="s">
        <v>673</v>
      </c>
      <c r="H1516" s="281" t="s">
        <v>673</v>
      </c>
      <c r="I1516" s="281" t="s">
        <v>1090</v>
      </c>
      <c r="J1516" s="281">
        <v>5.0917876000000001E-2</v>
      </c>
      <c r="K1516" s="372"/>
    </row>
    <row r="1517" spans="1:11" x14ac:dyDescent="0.3">
      <c r="A1517" s="280" t="s">
        <v>1785</v>
      </c>
      <c r="B1517" s="280" t="s">
        <v>1807</v>
      </c>
      <c r="C1517" s="280" t="s">
        <v>1768</v>
      </c>
      <c r="D1517" s="280" t="s">
        <v>1770</v>
      </c>
      <c r="E1517" s="280" t="s">
        <v>923</v>
      </c>
      <c r="F1517" s="280" t="s">
        <v>673</v>
      </c>
      <c r="G1517" s="280" t="s">
        <v>673</v>
      </c>
      <c r="H1517" s="280" t="s">
        <v>673</v>
      </c>
      <c r="I1517" s="280" t="s">
        <v>1090</v>
      </c>
      <c r="J1517" s="280">
        <v>5.0055129999999996E-3</v>
      </c>
      <c r="K1517" s="372"/>
    </row>
    <row r="1518" spans="1:11" x14ac:dyDescent="0.3">
      <c r="A1518" s="281" t="s">
        <v>1785</v>
      </c>
      <c r="B1518" s="281" t="s">
        <v>1807</v>
      </c>
      <c r="C1518" s="281" t="s">
        <v>1768</v>
      </c>
      <c r="D1518" s="281" t="s">
        <v>1770</v>
      </c>
      <c r="E1518" s="281" t="s">
        <v>923</v>
      </c>
      <c r="F1518" s="281" t="s">
        <v>673</v>
      </c>
      <c r="G1518" s="281" t="s">
        <v>673</v>
      </c>
      <c r="H1518" s="281" t="s">
        <v>673</v>
      </c>
      <c r="I1518" s="281" t="s">
        <v>1090</v>
      </c>
      <c r="J1518" s="281">
        <v>2.0690790000000001E-3</v>
      </c>
      <c r="K1518" s="372"/>
    </row>
    <row r="1519" spans="1:11" x14ac:dyDescent="0.3">
      <c r="A1519" s="280" t="s">
        <v>1785</v>
      </c>
      <c r="B1519" s="280" t="s">
        <v>1807</v>
      </c>
      <c r="C1519" s="280" t="s">
        <v>1768</v>
      </c>
      <c r="D1519" s="280" t="s">
        <v>1770</v>
      </c>
      <c r="E1519" s="280" t="s">
        <v>923</v>
      </c>
      <c r="F1519" s="280" t="s">
        <v>673</v>
      </c>
      <c r="G1519" s="280" t="s">
        <v>673</v>
      </c>
      <c r="H1519" s="280" t="s">
        <v>673</v>
      </c>
      <c r="I1519" s="280" t="s">
        <v>1090</v>
      </c>
      <c r="J1519" s="280">
        <v>2.8853318999999999E-2</v>
      </c>
      <c r="K1519" s="372"/>
    </row>
    <row r="1520" spans="1:11" x14ac:dyDescent="0.3">
      <c r="A1520" s="281" t="s">
        <v>1785</v>
      </c>
      <c r="B1520" s="281" t="s">
        <v>1807</v>
      </c>
      <c r="C1520" s="281" t="s">
        <v>1768</v>
      </c>
      <c r="D1520" s="281" t="s">
        <v>1770</v>
      </c>
      <c r="E1520" s="281" t="s">
        <v>923</v>
      </c>
      <c r="F1520" s="281" t="s">
        <v>673</v>
      </c>
      <c r="G1520" s="281" t="s">
        <v>673</v>
      </c>
      <c r="H1520" s="281" t="s">
        <v>673</v>
      </c>
      <c r="I1520" s="281" t="s">
        <v>1090</v>
      </c>
      <c r="J1520" s="281">
        <v>4.1088213999999998E-2</v>
      </c>
      <c r="K1520" s="372"/>
    </row>
    <row r="1521" spans="1:11" x14ac:dyDescent="0.3">
      <c r="A1521" s="280" t="s">
        <v>1785</v>
      </c>
      <c r="B1521" s="280" t="s">
        <v>1807</v>
      </c>
      <c r="C1521" s="280" t="s">
        <v>1768</v>
      </c>
      <c r="D1521" s="280" t="s">
        <v>1770</v>
      </c>
      <c r="E1521" s="280" t="s">
        <v>923</v>
      </c>
      <c r="F1521" s="280" t="s">
        <v>673</v>
      </c>
      <c r="G1521" s="280" t="s">
        <v>673</v>
      </c>
      <c r="H1521" s="280" t="s">
        <v>673</v>
      </c>
      <c r="I1521" s="280" t="s">
        <v>1090</v>
      </c>
      <c r="J1521" s="280">
        <v>2.4325459000000001E-2</v>
      </c>
      <c r="K1521" s="372"/>
    </row>
    <row r="1522" spans="1:11" x14ac:dyDescent="0.3">
      <c r="A1522" s="281" t="s">
        <v>1785</v>
      </c>
      <c r="B1522" s="281" t="s">
        <v>1807</v>
      </c>
      <c r="C1522" s="281" t="s">
        <v>1768</v>
      </c>
      <c r="D1522" s="281" t="s">
        <v>1770</v>
      </c>
      <c r="E1522" s="281" t="s">
        <v>923</v>
      </c>
      <c r="F1522" s="281" t="s">
        <v>673</v>
      </c>
      <c r="G1522" s="281" t="s">
        <v>673</v>
      </c>
      <c r="H1522" s="281" t="s">
        <v>673</v>
      </c>
      <c r="I1522" s="281" t="s">
        <v>1090</v>
      </c>
      <c r="J1522" s="281">
        <v>4.7526086000000002E-2</v>
      </c>
      <c r="K1522" s="372"/>
    </row>
    <row r="1523" spans="1:11" x14ac:dyDescent="0.3">
      <c r="A1523" s="280" t="s">
        <v>1785</v>
      </c>
      <c r="B1523" s="280" t="s">
        <v>1807</v>
      </c>
      <c r="C1523" s="280" t="s">
        <v>1768</v>
      </c>
      <c r="D1523" s="280" t="s">
        <v>1770</v>
      </c>
      <c r="E1523" s="280" t="s">
        <v>2953</v>
      </c>
      <c r="F1523" s="280" t="s">
        <v>673</v>
      </c>
      <c r="G1523" s="280" t="s">
        <v>673</v>
      </c>
      <c r="H1523" s="280" t="s">
        <v>673</v>
      </c>
      <c r="I1523" s="280" t="s">
        <v>1090</v>
      </c>
      <c r="J1523" s="280">
        <v>2.4840000000000001E-3</v>
      </c>
      <c r="K1523" s="372"/>
    </row>
    <row r="1524" spans="1:11" x14ac:dyDescent="0.3">
      <c r="A1524" s="281" t="s">
        <v>1785</v>
      </c>
      <c r="B1524" s="281" t="s">
        <v>1809</v>
      </c>
      <c r="C1524" s="281" t="s">
        <v>1768</v>
      </c>
      <c r="D1524" s="281" t="s">
        <v>1770</v>
      </c>
      <c r="E1524" s="281" t="s">
        <v>944</v>
      </c>
      <c r="F1524" s="281" t="s">
        <v>673</v>
      </c>
      <c r="G1524" s="281" t="s">
        <v>673</v>
      </c>
      <c r="H1524" s="281" t="s">
        <v>673</v>
      </c>
      <c r="I1524" s="281" t="s">
        <v>1090</v>
      </c>
      <c r="J1524" s="281">
        <v>1.8E-5</v>
      </c>
      <c r="K1524" s="372"/>
    </row>
    <row r="1525" spans="1:11" x14ac:dyDescent="0.3">
      <c r="A1525" s="280" t="s">
        <v>1785</v>
      </c>
      <c r="B1525" s="280" t="s">
        <v>1809</v>
      </c>
      <c r="C1525" s="280" t="s">
        <v>1768</v>
      </c>
      <c r="D1525" s="280" t="s">
        <v>1770</v>
      </c>
      <c r="E1525" s="280" t="s">
        <v>944</v>
      </c>
      <c r="F1525" s="280" t="s">
        <v>673</v>
      </c>
      <c r="G1525" s="280" t="s">
        <v>673</v>
      </c>
      <c r="H1525" s="280" t="s">
        <v>673</v>
      </c>
      <c r="I1525" s="280" t="s">
        <v>1090</v>
      </c>
      <c r="J1525" s="280">
        <v>1.8E-5</v>
      </c>
      <c r="K1525" s="372"/>
    </row>
    <row r="1526" spans="1:11" x14ac:dyDescent="0.3">
      <c r="A1526" s="281" t="s">
        <v>1785</v>
      </c>
      <c r="B1526" s="281" t="s">
        <v>1809</v>
      </c>
      <c r="C1526" s="281" t="s">
        <v>1768</v>
      </c>
      <c r="D1526" s="281" t="s">
        <v>1770</v>
      </c>
      <c r="E1526" s="281" t="s">
        <v>944</v>
      </c>
      <c r="F1526" s="281" t="s">
        <v>673</v>
      </c>
      <c r="G1526" s="281" t="s">
        <v>673</v>
      </c>
      <c r="H1526" s="281" t="s">
        <v>673</v>
      </c>
      <c r="I1526" s="281" t="s">
        <v>1090</v>
      </c>
      <c r="J1526" s="281">
        <v>1.8E-5</v>
      </c>
      <c r="K1526" s="372"/>
    </row>
    <row r="1527" spans="1:11" x14ac:dyDescent="0.3">
      <c r="A1527" s="280" t="s">
        <v>1785</v>
      </c>
      <c r="B1527" s="280" t="s">
        <v>1809</v>
      </c>
      <c r="C1527" s="280" t="s">
        <v>1768</v>
      </c>
      <c r="D1527" s="280" t="s">
        <v>1770</v>
      </c>
      <c r="E1527" s="280" t="s">
        <v>944</v>
      </c>
      <c r="F1527" s="280" t="s">
        <v>673</v>
      </c>
      <c r="G1527" s="280" t="s">
        <v>673</v>
      </c>
      <c r="H1527" s="280" t="s">
        <v>673</v>
      </c>
      <c r="I1527" s="280" t="s">
        <v>1090</v>
      </c>
      <c r="J1527" s="280">
        <v>1.8E-5</v>
      </c>
      <c r="K1527" s="372"/>
    </row>
    <row r="1528" spans="1:11" x14ac:dyDescent="0.3">
      <c r="A1528" s="281" t="s">
        <v>1785</v>
      </c>
      <c r="B1528" s="281" t="s">
        <v>1809</v>
      </c>
      <c r="C1528" s="281" t="s">
        <v>1768</v>
      </c>
      <c r="D1528" s="281" t="s">
        <v>1770</v>
      </c>
      <c r="E1528" s="281" t="s">
        <v>944</v>
      </c>
      <c r="F1528" s="281" t="s">
        <v>673</v>
      </c>
      <c r="G1528" s="281" t="s">
        <v>673</v>
      </c>
      <c r="H1528" s="281" t="s">
        <v>673</v>
      </c>
      <c r="I1528" s="281" t="s">
        <v>1090</v>
      </c>
      <c r="J1528" s="281">
        <v>1.8E-5</v>
      </c>
      <c r="K1528" s="372"/>
    </row>
    <row r="1529" spans="1:11" x14ac:dyDescent="0.3">
      <c r="A1529" s="280" t="s">
        <v>1785</v>
      </c>
      <c r="B1529" s="280" t="s">
        <v>1809</v>
      </c>
      <c r="C1529" s="280" t="s">
        <v>1768</v>
      </c>
      <c r="D1529" s="280" t="s">
        <v>1770</v>
      </c>
      <c r="E1529" s="280" t="s">
        <v>944</v>
      </c>
      <c r="F1529" s="280" t="s">
        <v>673</v>
      </c>
      <c r="G1529" s="280" t="s">
        <v>673</v>
      </c>
      <c r="H1529" s="280" t="s">
        <v>673</v>
      </c>
      <c r="I1529" s="280" t="s">
        <v>1090</v>
      </c>
      <c r="J1529" s="280">
        <v>1.8E-5</v>
      </c>
      <c r="K1529" s="372"/>
    </row>
    <row r="1530" spans="1:11" x14ac:dyDescent="0.3">
      <c r="A1530" s="281" t="s">
        <v>1785</v>
      </c>
      <c r="B1530" s="281" t="s">
        <v>1809</v>
      </c>
      <c r="C1530" s="281" t="s">
        <v>1768</v>
      </c>
      <c r="D1530" s="281" t="s">
        <v>1770</v>
      </c>
      <c r="E1530" s="281" t="s">
        <v>944</v>
      </c>
      <c r="F1530" s="281" t="s">
        <v>673</v>
      </c>
      <c r="G1530" s="281" t="s">
        <v>673</v>
      </c>
      <c r="H1530" s="281" t="s">
        <v>673</v>
      </c>
      <c r="I1530" s="281" t="s">
        <v>1090</v>
      </c>
      <c r="J1530" s="281">
        <v>1.8E-5</v>
      </c>
      <c r="K1530" s="372"/>
    </row>
    <row r="1531" spans="1:11" x14ac:dyDescent="0.3">
      <c r="A1531" s="280" t="s">
        <v>1785</v>
      </c>
      <c r="B1531" s="280" t="s">
        <v>1809</v>
      </c>
      <c r="C1531" s="280" t="s">
        <v>1768</v>
      </c>
      <c r="D1531" s="280" t="s">
        <v>1770</v>
      </c>
      <c r="E1531" s="280" t="s">
        <v>944</v>
      </c>
      <c r="F1531" s="280" t="s">
        <v>673</v>
      </c>
      <c r="G1531" s="280" t="s">
        <v>673</v>
      </c>
      <c r="H1531" s="280" t="s">
        <v>673</v>
      </c>
      <c r="I1531" s="280" t="s">
        <v>1090</v>
      </c>
      <c r="J1531" s="280">
        <v>1.8E-5</v>
      </c>
      <c r="K1531" s="372"/>
    </row>
    <row r="1532" spans="1:11" x14ac:dyDescent="0.3">
      <c r="A1532" s="281" t="s">
        <v>1785</v>
      </c>
      <c r="B1532" s="281" t="s">
        <v>1809</v>
      </c>
      <c r="C1532" s="281" t="s">
        <v>1768</v>
      </c>
      <c r="D1532" s="281" t="s">
        <v>1770</v>
      </c>
      <c r="E1532" s="281" t="s">
        <v>944</v>
      </c>
      <c r="F1532" s="281" t="s">
        <v>673</v>
      </c>
      <c r="G1532" s="281" t="s">
        <v>673</v>
      </c>
      <c r="H1532" s="281" t="s">
        <v>673</v>
      </c>
      <c r="I1532" s="281" t="s">
        <v>1090</v>
      </c>
      <c r="J1532" s="281">
        <v>1.8E-5</v>
      </c>
      <c r="K1532" s="372"/>
    </row>
    <row r="1533" spans="1:11" x14ac:dyDescent="0.3">
      <c r="A1533" s="280" t="s">
        <v>1785</v>
      </c>
      <c r="B1533" s="280" t="s">
        <v>1809</v>
      </c>
      <c r="C1533" s="280" t="s">
        <v>1768</v>
      </c>
      <c r="D1533" s="280" t="s">
        <v>1770</v>
      </c>
      <c r="E1533" s="280" t="s">
        <v>917</v>
      </c>
      <c r="F1533" s="280" t="s">
        <v>673</v>
      </c>
      <c r="G1533" s="280" t="s">
        <v>673</v>
      </c>
      <c r="H1533" s="280" t="s">
        <v>673</v>
      </c>
      <c r="I1533" s="280" t="s">
        <v>1090</v>
      </c>
      <c r="J1533" s="280">
        <v>5.3420699999999998E-4</v>
      </c>
      <c r="K1533" s="372"/>
    </row>
    <row r="1534" spans="1:11" x14ac:dyDescent="0.3">
      <c r="A1534" s="281" t="s">
        <v>1785</v>
      </c>
      <c r="B1534" s="281" t="s">
        <v>1809</v>
      </c>
      <c r="C1534" s="281" t="s">
        <v>1768</v>
      </c>
      <c r="D1534" s="281" t="s">
        <v>1770</v>
      </c>
      <c r="E1534" s="281" t="s">
        <v>917</v>
      </c>
      <c r="F1534" s="281" t="s">
        <v>673</v>
      </c>
      <c r="G1534" s="281" t="s">
        <v>673</v>
      </c>
      <c r="H1534" s="281" t="s">
        <v>673</v>
      </c>
      <c r="I1534" s="281" t="s">
        <v>1090</v>
      </c>
      <c r="J1534" s="281">
        <v>5.1441900000000001E-4</v>
      </c>
      <c r="K1534" s="372"/>
    </row>
    <row r="1535" spans="1:11" x14ac:dyDescent="0.3">
      <c r="A1535" s="280" t="s">
        <v>1785</v>
      </c>
      <c r="B1535" s="280" t="s">
        <v>1809</v>
      </c>
      <c r="C1535" s="280" t="s">
        <v>1768</v>
      </c>
      <c r="D1535" s="280" t="s">
        <v>1770</v>
      </c>
      <c r="E1535" s="280" t="s">
        <v>917</v>
      </c>
      <c r="F1535" s="280" t="s">
        <v>673</v>
      </c>
      <c r="G1535" s="280" t="s">
        <v>673</v>
      </c>
      <c r="H1535" s="280" t="s">
        <v>673</v>
      </c>
      <c r="I1535" s="280" t="s">
        <v>1090</v>
      </c>
      <c r="J1535" s="280">
        <v>5.2817399999999996E-4</v>
      </c>
      <c r="K1535" s="372"/>
    </row>
    <row r="1536" spans="1:11" x14ac:dyDescent="0.3">
      <c r="A1536" s="281" t="s">
        <v>1785</v>
      </c>
      <c r="B1536" s="281" t="s">
        <v>1809</v>
      </c>
      <c r="C1536" s="281" t="s">
        <v>1768</v>
      </c>
      <c r="D1536" s="281" t="s">
        <v>1770</v>
      </c>
      <c r="E1536" s="281" t="s">
        <v>917</v>
      </c>
      <c r="F1536" s="281" t="s">
        <v>673</v>
      </c>
      <c r="G1536" s="281" t="s">
        <v>673</v>
      </c>
      <c r="H1536" s="281" t="s">
        <v>673</v>
      </c>
      <c r="I1536" s="281" t="s">
        <v>1090</v>
      </c>
      <c r="J1536" s="281">
        <v>5.1441900000000001E-4</v>
      </c>
      <c r="K1536" s="372"/>
    </row>
    <row r="1537" spans="1:11" x14ac:dyDescent="0.3">
      <c r="A1537" s="280" t="s">
        <v>1785</v>
      </c>
      <c r="B1537" s="280" t="s">
        <v>1809</v>
      </c>
      <c r="C1537" s="280" t="s">
        <v>1768</v>
      </c>
      <c r="D1537" s="280" t="s">
        <v>1770</v>
      </c>
      <c r="E1537" s="280" t="s">
        <v>2946</v>
      </c>
      <c r="F1537" s="280" t="s">
        <v>673</v>
      </c>
      <c r="G1537" s="280" t="s">
        <v>673</v>
      </c>
      <c r="H1537" s="280" t="s">
        <v>673</v>
      </c>
      <c r="I1537" s="280" t="s">
        <v>1090</v>
      </c>
      <c r="J1537" s="280">
        <v>1.32044E-4</v>
      </c>
      <c r="K1537" s="372"/>
    </row>
    <row r="1538" spans="1:11" x14ac:dyDescent="0.3">
      <c r="A1538" s="281" t="s">
        <v>1785</v>
      </c>
      <c r="B1538" s="281" t="s">
        <v>1809</v>
      </c>
      <c r="C1538" s="281" t="s">
        <v>1768</v>
      </c>
      <c r="D1538" s="281" t="s">
        <v>1770</v>
      </c>
      <c r="E1538" s="281" t="s">
        <v>2946</v>
      </c>
      <c r="F1538" s="281" t="s">
        <v>673</v>
      </c>
      <c r="G1538" s="281" t="s">
        <v>673</v>
      </c>
      <c r="H1538" s="281" t="s">
        <v>673</v>
      </c>
      <c r="I1538" s="281" t="s">
        <v>1090</v>
      </c>
      <c r="J1538" s="281">
        <v>7.1888E-5</v>
      </c>
      <c r="K1538" s="372"/>
    </row>
    <row r="1539" spans="1:11" x14ac:dyDescent="0.3">
      <c r="A1539" s="280" t="s">
        <v>1785</v>
      </c>
      <c r="B1539" s="280" t="s">
        <v>1809</v>
      </c>
      <c r="C1539" s="280" t="s">
        <v>1768</v>
      </c>
      <c r="D1539" s="280" t="s">
        <v>1770</v>
      </c>
      <c r="E1539" s="280" t="s">
        <v>2949</v>
      </c>
      <c r="F1539" s="280" t="s">
        <v>673</v>
      </c>
      <c r="G1539" s="280" t="s">
        <v>673</v>
      </c>
      <c r="H1539" s="280" t="s">
        <v>673</v>
      </c>
      <c r="I1539" s="280" t="s">
        <v>1090</v>
      </c>
      <c r="J1539" s="280">
        <v>1.8E-5</v>
      </c>
      <c r="K1539" s="372"/>
    </row>
    <row r="1540" spans="1:11" x14ac:dyDescent="0.3">
      <c r="A1540" s="281" t="s">
        <v>1785</v>
      </c>
      <c r="B1540" s="281" t="s">
        <v>1809</v>
      </c>
      <c r="C1540" s="281" t="s">
        <v>1768</v>
      </c>
      <c r="D1540" s="281" t="s">
        <v>1770</v>
      </c>
      <c r="E1540" s="281" t="s">
        <v>2949</v>
      </c>
      <c r="F1540" s="281" t="s">
        <v>673</v>
      </c>
      <c r="G1540" s="281" t="s">
        <v>673</v>
      </c>
      <c r="H1540" s="281" t="s">
        <v>673</v>
      </c>
      <c r="I1540" s="281" t="s">
        <v>1090</v>
      </c>
      <c r="J1540" s="281">
        <v>1.8E-5</v>
      </c>
      <c r="K1540" s="372"/>
    </row>
    <row r="1541" spans="1:11" x14ac:dyDescent="0.3">
      <c r="A1541" s="280" t="s">
        <v>1785</v>
      </c>
      <c r="B1541" s="280" t="s">
        <v>1809</v>
      </c>
      <c r="C1541" s="280" t="s">
        <v>1768</v>
      </c>
      <c r="D1541" s="280" t="s">
        <v>1770</v>
      </c>
      <c r="E1541" s="280" t="s">
        <v>2949</v>
      </c>
      <c r="F1541" s="280" t="s">
        <v>673</v>
      </c>
      <c r="G1541" s="280" t="s">
        <v>673</v>
      </c>
      <c r="H1541" s="280" t="s">
        <v>673</v>
      </c>
      <c r="I1541" s="280" t="s">
        <v>1090</v>
      </c>
      <c r="J1541" s="280">
        <v>1.8E-5</v>
      </c>
      <c r="K1541" s="372"/>
    </row>
    <row r="1542" spans="1:11" x14ac:dyDescent="0.3">
      <c r="A1542" s="281" t="s">
        <v>1785</v>
      </c>
      <c r="B1542" s="281" t="s">
        <v>1809</v>
      </c>
      <c r="C1542" s="281" t="s">
        <v>1768</v>
      </c>
      <c r="D1542" s="281" t="s">
        <v>1770</v>
      </c>
      <c r="E1542" s="281" t="s">
        <v>941</v>
      </c>
      <c r="F1542" s="281" t="s">
        <v>673</v>
      </c>
      <c r="G1542" s="281" t="s">
        <v>673</v>
      </c>
      <c r="H1542" s="281" t="s">
        <v>673</v>
      </c>
      <c r="I1542" s="281" t="s">
        <v>1090</v>
      </c>
      <c r="J1542" s="281">
        <v>2.8755000000000002E-4</v>
      </c>
      <c r="K1542" s="372"/>
    </row>
    <row r="1543" spans="1:11" x14ac:dyDescent="0.3">
      <c r="A1543" s="280" t="s">
        <v>1785</v>
      </c>
      <c r="B1543" s="280" t="s">
        <v>1809</v>
      </c>
      <c r="C1543" s="280" t="s">
        <v>1768</v>
      </c>
      <c r="D1543" s="280" t="s">
        <v>1770</v>
      </c>
      <c r="E1543" s="280" t="s">
        <v>941</v>
      </c>
      <c r="F1543" s="280" t="s">
        <v>673</v>
      </c>
      <c r="G1543" s="280" t="s">
        <v>673</v>
      </c>
      <c r="H1543" s="280" t="s">
        <v>673</v>
      </c>
      <c r="I1543" s="280" t="s">
        <v>1090</v>
      </c>
      <c r="J1543" s="280">
        <v>2.8755000000000002E-4</v>
      </c>
      <c r="K1543" s="372"/>
    </row>
    <row r="1544" spans="1:11" x14ac:dyDescent="0.3">
      <c r="A1544" s="281" t="s">
        <v>1785</v>
      </c>
      <c r="B1544" s="281" t="s">
        <v>1809</v>
      </c>
      <c r="C1544" s="281" t="s">
        <v>1768</v>
      </c>
      <c r="D1544" s="281" t="s">
        <v>1770</v>
      </c>
      <c r="E1544" s="281" t="s">
        <v>941</v>
      </c>
      <c r="F1544" s="281" t="s">
        <v>673</v>
      </c>
      <c r="G1544" s="281" t="s">
        <v>673</v>
      </c>
      <c r="H1544" s="281" t="s">
        <v>673</v>
      </c>
      <c r="I1544" s="281" t="s">
        <v>1090</v>
      </c>
      <c r="J1544" s="281">
        <v>2.8755000000000002E-4</v>
      </c>
      <c r="K1544" s="372"/>
    </row>
    <row r="1545" spans="1:11" x14ac:dyDescent="0.3">
      <c r="A1545" s="280" t="s">
        <v>1785</v>
      </c>
      <c r="B1545" s="280" t="s">
        <v>1809</v>
      </c>
      <c r="C1545" s="280" t="s">
        <v>1768</v>
      </c>
      <c r="D1545" s="280" t="s">
        <v>1770</v>
      </c>
      <c r="E1545" s="280" t="s">
        <v>941</v>
      </c>
      <c r="F1545" s="280" t="s">
        <v>673</v>
      </c>
      <c r="G1545" s="280" t="s">
        <v>673</v>
      </c>
      <c r="H1545" s="280" t="s">
        <v>673</v>
      </c>
      <c r="I1545" s="280" t="s">
        <v>1090</v>
      </c>
      <c r="J1545" s="280">
        <v>2.8755000000000002E-4</v>
      </c>
      <c r="K1545" s="372"/>
    </row>
    <row r="1546" spans="1:11" x14ac:dyDescent="0.3">
      <c r="A1546" s="281" t="s">
        <v>1785</v>
      </c>
      <c r="B1546" s="281" t="s">
        <v>277</v>
      </c>
      <c r="C1546" s="281" t="s">
        <v>1768</v>
      </c>
      <c r="D1546" s="281" t="s">
        <v>1770</v>
      </c>
      <c r="E1546" s="281" t="s">
        <v>2944</v>
      </c>
      <c r="F1546" s="281" t="s">
        <v>673</v>
      </c>
      <c r="G1546" s="281" t="s">
        <v>673</v>
      </c>
      <c r="H1546" s="281" t="s">
        <v>673</v>
      </c>
      <c r="I1546" s="281" t="s">
        <v>1090</v>
      </c>
      <c r="J1546" s="281">
        <v>7.4999999999999993E-5</v>
      </c>
      <c r="K1546" s="372"/>
    </row>
    <row r="1547" spans="1:11" x14ac:dyDescent="0.3">
      <c r="A1547" s="280" t="s">
        <v>1785</v>
      </c>
      <c r="B1547" s="280" t="s">
        <v>277</v>
      </c>
      <c r="C1547" s="280" t="s">
        <v>1768</v>
      </c>
      <c r="D1547" s="280" t="s">
        <v>1770</v>
      </c>
      <c r="E1547" s="280" t="s">
        <v>917</v>
      </c>
      <c r="F1547" s="280" t="s">
        <v>673</v>
      </c>
      <c r="G1547" s="280" t="s">
        <v>673</v>
      </c>
      <c r="H1547" s="280" t="s">
        <v>673</v>
      </c>
      <c r="I1547" s="280" t="s">
        <v>1090</v>
      </c>
      <c r="J1547" s="280">
        <v>3.738E-6</v>
      </c>
      <c r="K1547" s="372"/>
    </row>
    <row r="1548" spans="1:11" x14ac:dyDescent="0.3">
      <c r="A1548" s="281" t="s">
        <v>1785</v>
      </c>
      <c r="B1548" s="281" t="s">
        <v>277</v>
      </c>
      <c r="C1548" s="281" t="s">
        <v>1768</v>
      </c>
      <c r="D1548" s="281" t="s">
        <v>1770</v>
      </c>
      <c r="E1548" s="281" t="s">
        <v>2945</v>
      </c>
      <c r="F1548" s="281" t="s">
        <v>673</v>
      </c>
      <c r="G1548" s="281" t="s">
        <v>673</v>
      </c>
      <c r="H1548" s="281" t="s">
        <v>673</v>
      </c>
      <c r="I1548" s="281" t="s">
        <v>1090</v>
      </c>
      <c r="J1548" s="281">
        <v>9.0000000000000002E-6</v>
      </c>
      <c r="K1548" s="372"/>
    </row>
    <row r="1549" spans="1:11" x14ac:dyDescent="0.3">
      <c r="A1549" s="280" t="s">
        <v>1785</v>
      </c>
      <c r="B1549" s="280" t="s">
        <v>277</v>
      </c>
      <c r="C1549" s="280" t="s">
        <v>1768</v>
      </c>
      <c r="D1549" s="280" t="s">
        <v>1770</v>
      </c>
      <c r="E1549" s="280" t="s">
        <v>2949</v>
      </c>
      <c r="F1549" s="280" t="s">
        <v>673</v>
      </c>
      <c r="G1549" s="280" t="s">
        <v>673</v>
      </c>
      <c r="H1549" s="280" t="s">
        <v>673</v>
      </c>
      <c r="I1549" s="280" t="s">
        <v>1090</v>
      </c>
      <c r="J1549" s="280">
        <v>7.1999999999999997E-6</v>
      </c>
      <c r="K1549" s="372"/>
    </row>
    <row r="1550" spans="1:11" x14ac:dyDescent="0.3">
      <c r="A1550" s="281" t="s">
        <v>1785</v>
      </c>
      <c r="B1550" s="281" t="s">
        <v>277</v>
      </c>
      <c r="C1550" s="281" t="s">
        <v>1768</v>
      </c>
      <c r="D1550" s="281" t="s">
        <v>1770</v>
      </c>
      <c r="E1550" s="281" t="s">
        <v>2949</v>
      </c>
      <c r="F1550" s="281" t="s">
        <v>673</v>
      </c>
      <c r="G1550" s="281" t="s">
        <v>673</v>
      </c>
      <c r="H1550" s="281" t="s">
        <v>673</v>
      </c>
      <c r="I1550" s="281" t="s">
        <v>1090</v>
      </c>
      <c r="J1550" s="281">
        <v>7.1999999999999997E-6</v>
      </c>
      <c r="K1550" s="372"/>
    </row>
    <row r="1551" spans="1:11" x14ac:dyDescent="0.3">
      <c r="A1551" s="280" t="s">
        <v>1785</v>
      </c>
      <c r="B1551" s="280" t="s">
        <v>277</v>
      </c>
      <c r="C1551" s="280" t="s">
        <v>1768</v>
      </c>
      <c r="D1551" s="280" t="s">
        <v>1770</v>
      </c>
      <c r="E1551" s="280" t="s">
        <v>2949</v>
      </c>
      <c r="F1551" s="280" t="s">
        <v>673</v>
      </c>
      <c r="G1551" s="280" t="s">
        <v>673</v>
      </c>
      <c r="H1551" s="280" t="s">
        <v>673</v>
      </c>
      <c r="I1551" s="280" t="s">
        <v>1090</v>
      </c>
      <c r="J1551" s="280">
        <v>7.1999999999999997E-6</v>
      </c>
      <c r="K1551" s="372"/>
    </row>
    <row r="1552" spans="1:11" x14ac:dyDescent="0.3">
      <c r="A1552" s="281" t="s">
        <v>1785</v>
      </c>
      <c r="B1552" s="281" t="s">
        <v>277</v>
      </c>
      <c r="C1552" s="281" t="s">
        <v>1768</v>
      </c>
      <c r="D1552" s="281" t="s">
        <v>1770</v>
      </c>
      <c r="E1552" s="281" t="s">
        <v>941</v>
      </c>
      <c r="F1552" s="281" t="s">
        <v>673</v>
      </c>
      <c r="G1552" s="281" t="s">
        <v>673</v>
      </c>
      <c r="H1552" s="281" t="s">
        <v>673</v>
      </c>
      <c r="I1552" s="281" t="s">
        <v>1090</v>
      </c>
      <c r="J1552" s="281">
        <v>5.4E-6</v>
      </c>
      <c r="K1552" s="372"/>
    </row>
    <row r="1553" spans="1:11" x14ac:dyDescent="0.3">
      <c r="A1553" s="280" t="s">
        <v>1785</v>
      </c>
      <c r="B1553" s="280" t="s">
        <v>2968</v>
      </c>
      <c r="C1553" s="280" t="s">
        <v>1768</v>
      </c>
      <c r="D1553" s="280" t="s">
        <v>1770</v>
      </c>
      <c r="E1553" s="280" t="s">
        <v>917</v>
      </c>
      <c r="F1553" s="280" t="s">
        <v>673</v>
      </c>
      <c r="G1553" s="280" t="s">
        <v>673</v>
      </c>
      <c r="H1553" s="280" t="s">
        <v>673</v>
      </c>
      <c r="I1553" s="280" t="s">
        <v>1090</v>
      </c>
      <c r="J1553" s="280">
        <v>1.452E-5</v>
      </c>
      <c r="K1553" s="372"/>
    </row>
    <row r="1554" spans="1:11" x14ac:dyDescent="0.3">
      <c r="A1554" s="281" t="s">
        <v>1785</v>
      </c>
      <c r="B1554" s="281" t="s">
        <v>2968</v>
      </c>
      <c r="C1554" s="281" t="s">
        <v>1768</v>
      </c>
      <c r="D1554" s="281" t="s">
        <v>1770</v>
      </c>
      <c r="E1554" s="281" t="s">
        <v>917</v>
      </c>
      <c r="F1554" s="281" t="s">
        <v>673</v>
      </c>
      <c r="G1554" s="281" t="s">
        <v>673</v>
      </c>
      <c r="H1554" s="281" t="s">
        <v>673</v>
      </c>
      <c r="I1554" s="281" t="s">
        <v>1090</v>
      </c>
      <c r="J1554" s="281">
        <v>1.452E-5</v>
      </c>
      <c r="K1554" s="372"/>
    </row>
    <row r="1555" spans="1:11" x14ac:dyDescent="0.3">
      <c r="A1555" s="280" t="s">
        <v>1785</v>
      </c>
      <c r="B1555" s="280" t="s">
        <v>2968</v>
      </c>
      <c r="C1555" s="280" t="s">
        <v>1768</v>
      </c>
      <c r="D1555" s="280" t="s">
        <v>1770</v>
      </c>
      <c r="E1555" s="280" t="s">
        <v>917</v>
      </c>
      <c r="F1555" s="280" t="s">
        <v>673</v>
      </c>
      <c r="G1555" s="280" t="s">
        <v>673</v>
      </c>
      <c r="H1555" s="280" t="s">
        <v>673</v>
      </c>
      <c r="I1555" s="280" t="s">
        <v>1090</v>
      </c>
      <c r="J1555" s="280">
        <v>1.452E-5</v>
      </c>
      <c r="K1555" s="372"/>
    </row>
    <row r="1556" spans="1:11" x14ac:dyDescent="0.3">
      <c r="A1556" s="281" t="s">
        <v>1785</v>
      </c>
      <c r="B1556" s="281" t="s">
        <v>2968</v>
      </c>
      <c r="C1556" s="281" t="s">
        <v>1768</v>
      </c>
      <c r="D1556" s="281" t="s">
        <v>1770</v>
      </c>
      <c r="E1556" s="281" t="s">
        <v>917</v>
      </c>
      <c r="F1556" s="281" t="s">
        <v>673</v>
      </c>
      <c r="G1556" s="281" t="s">
        <v>673</v>
      </c>
      <c r="H1556" s="281" t="s">
        <v>673</v>
      </c>
      <c r="I1556" s="281" t="s">
        <v>1090</v>
      </c>
      <c r="J1556" s="281">
        <v>9.6800000000000005E-6</v>
      </c>
      <c r="K1556" s="372"/>
    </row>
    <row r="1557" spans="1:11" x14ac:dyDescent="0.3">
      <c r="A1557" s="280" t="s">
        <v>1785</v>
      </c>
      <c r="B1557" s="280" t="s">
        <v>2968</v>
      </c>
      <c r="C1557" s="280" t="s">
        <v>1768</v>
      </c>
      <c r="D1557" s="280" t="s">
        <v>1770</v>
      </c>
      <c r="E1557" s="280" t="s">
        <v>2949</v>
      </c>
      <c r="F1557" s="280" t="s">
        <v>673</v>
      </c>
      <c r="G1557" s="280" t="s">
        <v>673</v>
      </c>
      <c r="H1557" s="280" t="s">
        <v>673</v>
      </c>
      <c r="I1557" s="280" t="s">
        <v>1090</v>
      </c>
      <c r="J1557" s="280">
        <v>4.5000000000000001E-6</v>
      </c>
      <c r="K1557" s="372"/>
    </row>
    <row r="1558" spans="1:11" x14ac:dyDescent="0.3">
      <c r="A1558" s="281" t="s">
        <v>1785</v>
      </c>
      <c r="B1558" s="281" t="s">
        <v>2968</v>
      </c>
      <c r="C1558" s="281" t="s">
        <v>1768</v>
      </c>
      <c r="D1558" s="281" t="s">
        <v>1770</v>
      </c>
      <c r="E1558" s="281" t="s">
        <v>2949</v>
      </c>
      <c r="F1558" s="281" t="s">
        <v>673</v>
      </c>
      <c r="G1558" s="281" t="s">
        <v>673</v>
      </c>
      <c r="H1558" s="281" t="s">
        <v>673</v>
      </c>
      <c r="I1558" s="281" t="s">
        <v>1090</v>
      </c>
      <c r="J1558" s="281">
        <v>4.5000000000000001E-6</v>
      </c>
      <c r="K1558" s="372"/>
    </row>
    <row r="1559" spans="1:11" x14ac:dyDescent="0.3">
      <c r="A1559" s="280" t="s">
        <v>1785</v>
      </c>
      <c r="B1559" s="280" t="s">
        <v>2968</v>
      </c>
      <c r="C1559" s="280" t="s">
        <v>1768</v>
      </c>
      <c r="D1559" s="280" t="s">
        <v>1770</v>
      </c>
      <c r="E1559" s="280" t="s">
        <v>2949</v>
      </c>
      <c r="F1559" s="280" t="s">
        <v>673</v>
      </c>
      <c r="G1559" s="280" t="s">
        <v>673</v>
      </c>
      <c r="H1559" s="280" t="s">
        <v>673</v>
      </c>
      <c r="I1559" s="280" t="s">
        <v>1090</v>
      </c>
      <c r="J1559" s="280">
        <v>4.5000000000000001E-6</v>
      </c>
      <c r="K1559" s="372"/>
    </row>
    <row r="1560" spans="1:11" x14ac:dyDescent="0.3">
      <c r="A1560" s="281" t="s">
        <v>1785</v>
      </c>
      <c r="B1560" s="281" t="s">
        <v>2968</v>
      </c>
      <c r="C1560" s="281" t="s">
        <v>1768</v>
      </c>
      <c r="D1560" s="281" t="s">
        <v>1770</v>
      </c>
      <c r="E1560" s="281" t="s">
        <v>2949</v>
      </c>
      <c r="F1560" s="281" t="s">
        <v>673</v>
      </c>
      <c r="G1560" s="281" t="s">
        <v>673</v>
      </c>
      <c r="H1560" s="281" t="s">
        <v>673</v>
      </c>
      <c r="I1560" s="281" t="s">
        <v>1090</v>
      </c>
      <c r="J1560" s="281">
        <v>4.5000000000000001E-6</v>
      </c>
      <c r="K1560" s="372"/>
    </row>
    <row r="1561" spans="1:11" x14ac:dyDescent="0.3">
      <c r="A1561" s="280" t="s">
        <v>1785</v>
      </c>
      <c r="B1561" s="280" t="s">
        <v>2968</v>
      </c>
      <c r="C1561" s="280" t="s">
        <v>1768</v>
      </c>
      <c r="D1561" s="280" t="s">
        <v>1770</v>
      </c>
      <c r="E1561" s="280" t="s">
        <v>2949</v>
      </c>
      <c r="F1561" s="280" t="s">
        <v>673</v>
      </c>
      <c r="G1561" s="280" t="s">
        <v>673</v>
      </c>
      <c r="H1561" s="280" t="s">
        <v>673</v>
      </c>
      <c r="I1561" s="280" t="s">
        <v>1090</v>
      </c>
      <c r="J1561" s="280">
        <v>4.5000000000000001E-6</v>
      </c>
      <c r="K1561" s="372"/>
    </row>
    <row r="1562" spans="1:11" x14ac:dyDescent="0.3">
      <c r="A1562" s="281" t="s">
        <v>1785</v>
      </c>
      <c r="B1562" s="281" t="s">
        <v>2968</v>
      </c>
      <c r="C1562" s="281" t="s">
        <v>1768</v>
      </c>
      <c r="D1562" s="281" t="s">
        <v>1770</v>
      </c>
      <c r="E1562" s="281" t="s">
        <v>2949</v>
      </c>
      <c r="F1562" s="281" t="s">
        <v>673</v>
      </c>
      <c r="G1562" s="281" t="s">
        <v>673</v>
      </c>
      <c r="H1562" s="281" t="s">
        <v>673</v>
      </c>
      <c r="I1562" s="281" t="s">
        <v>1090</v>
      </c>
      <c r="J1562" s="281">
        <v>4.5000000000000001E-6</v>
      </c>
      <c r="K1562" s="372"/>
    </row>
    <row r="1563" spans="1:11" x14ac:dyDescent="0.3">
      <c r="A1563" s="280" t="s">
        <v>1785</v>
      </c>
      <c r="B1563" s="280" t="s">
        <v>2968</v>
      </c>
      <c r="C1563" s="280" t="s">
        <v>1768</v>
      </c>
      <c r="D1563" s="280" t="s">
        <v>1770</v>
      </c>
      <c r="E1563" s="280" t="s">
        <v>2949</v>
      </c>
      <c r="F1563" s="280" t="s">
        <v>673</v>
      </c>
      <c r="G1563" s="280" t="s">
        <v>673</v>
      </c>
      <c r="H1563" s="280" t="s">
        <v>673</v>
      </c>
      <c r="I1563" s="280" t="s">
        <v>1090</v>
      </c>
      <c r="J1563" s="280">
        <v>4.5000000000000001E-6</v>
      </c>
      <c r="K1563" s="372"/>
    </row>
    <row r="1564" spans="1:11" x14ac:dyDescent="0.3">
      <c r="A1564" s="281" t="s">
        <v>1785</v>
      </c>
      <c r="B1564" s="281" t="s">
        <v>2968</v>
      </c>
      <c r="C1564" s="281" t="s">
        <v>1768</v>
      </c>
      <c r="D1564" s="281" t="s">
        <v>1770</v>
      </c>
      <c r="E1564" s="281" t="s">
        <v>2949</v>
      </c>
      <c r="F1564" s="281" t="s">
        <v>673</v>
      </c>
      <c r="G1564" s="281" t="s">
        <v>673</v>
      </c>
      <c r="H1564" s="281" t="s">
        <v>673</v>
      </c>
      <c r="I1564" s="281" t="s">
        <v>1090</v>
      </c>
      <c r="J1564" s="281">
        <v>4.5000000000000001E-6</v>
      </c>
      <c r="K1564" s="372"/>
    </row>
    <row r="1565" spans="1:11" x14ac:dyDescent="0.3">
      <c r="A1565" s="280" t="s">
        <v>1785</v>
      </c>
      <c r="B1565" s="280" t="s">
        <v>2968</v>
      </c>
      <c r="C1565" s="280" t="s">
        <v>1768</v>
      </c>
      <c r="D1565" s="280" t="s">
        <v>1770</v>
      </c>
      <c r="E1565" s="280" t="s">
        <v>2949</v>
      </c>
      <c r="F1565" s="280" t="s">
        <v>673</v>
      </c>
      <c r="G1565" s="280" t="s">
        <v>673</v>
      </c>
      <c r="H1565" s="280" t="s">
        <v>673</v>
      </c>
      <c r="I1565" s="280" t="s">
        <v>1090</v>
      </c>
      <c r="J1565" s="280">
        <v>4.5000000000000001E-6</v>
      </c>
      <c r="K1565" s="372"/>
    </row>
    <row r="1566" spans="1:11" x14ac:dyDescent="0.3">
      <c r="A1566" s="281" t="s">
        <v>1785</v>
      </c>
      <c r="B1566" s="281" t="s">
        <v>2968</v>
      </c>
      <c r="C1566" s="281" t="s">
        <v>1768</v>
      </c>
      <c r="D1566" s="281" t="s">
        <v>1770</v>
      </c>
      <c r="E1566" s="281" t="s">
        <v>2949</v>
      </c>
      <c r="F1566" s="281" t="s">
        <v>673</v>
      </c>
      <c r="G1566" s="281" t="s">
        <v>673</v>
      </c>
      <c r="H1566" s="281" t="s">
        <v>673</v>
      </c>
      <c r="I1566" s="281" t="s">
        <v>1090</v>
      </c>
      <c r="J1566" s="281">
        <v>4.5000000000000001E-6</v>
      </c>
      <c r="K1566" s="372"/>
    </row>
    <row r="1567" spans="1:11" x14ac:dyDescent="0.3">
      <c r="A1567" s="280" t="s">
        <v>1785</v>
      </c>
      <c r="B1567" s="280" t="s">
        <v>2968</v>
      </c>
      <c r="C1567" s="280" t="s">
        <v>1768</v>
      </c>
      <c r="D1567" s="280" t="s">
        <v>1770</v>
      </c>
      <c r="E1567" s="280" t="s">
        <v>2949</v>
      </c>
      <c r="F1567" s="280" t="s">
        <v>673</v>
      </c>
      <c r="G1567" s="280" t="s">
        <v>673</v>
      </c>
      <c r="H1567" s="280" t="s">
        <v>673</v>
      </c>
      <c r="I1567" s="280" t="s">
        <v>1090</v>
      </c>
      <c r="J1567" s="280">
        <v>4.5000000000000001E-6</v>
      </c>
      <c r="K1567" s="372"/>
    </row>
    <row r="1568" spans="1:11" x14ac:dyDescent="0.3">
      <c r="A1568" s="281" t="s">
        <v>1785</v>
      </c>
      <c r="B1568" s="281" t="s">
        <v>168</v>
      </c>
      <c r="C1568" s="281" t="s">
        <v>1768</v>
      </c>
      <c r="D1568" s="281" t="s">
        <v>1770</v>
      </c>
      <c r="E1568" s="281" t="s">
        <v>2944</v>
      </c>
      <c r="F1568" s="281" t="s">
        <v>673</v>
      </c>
      <c r="G1568" s="281" t="s">
        <v>673</v>
      </c>
      <c r="H1568" s="281" t="s">
        <v>673</v>
      </c>
      <c r="I1568" s="281" t="s">
        <v>1090</v>
      </c>
      <c r="J1568" s="281">
        <v>5.0000000000000001E-4</v>
      </c>
      <c r="K1568" s="372"/>
    </row>
    <row r="1569" spans="1:11" x14ac:dyDescent="0.3">
      <c r="A1569" s="280" t="s">
        <v>1785</v>
      </c>
      <c r="B1569" s="280" t="s">
        <v>168</v>
      </c>
      <c r="C1569" s="280" t="s">
        <v>1768</v>
      </c>
      <c r="D1569" s="280" t="s">
        <v>1770</v>
      </c>
      <c r="E1569" s="280" t="s">
        <v>2944</v>
      </c>
      <c r="F1569" s="280" t="s">
        <v>673</v>
      </c>
      <c r="G1569" s="280" t="s">
        <v>673</v>
      </c>
      <c r="H1569" s="280" t="s">
        <v>673</v>
      </c>
      <c r="I1569" s="280" t="s">
        <v>1090</v>
      </c>
      <c r="J1569" s="280">
        <v>6.7933999999999996E-4</v>
      </c>
      <c r="K1569" s="372"/>
    </row>
    <row r="1570" spans="1:11" x14ac:dyDescent="0.3">
      <c r="A1570" s="281" t="s">
        <v>1785</v>
      </c>
      <c r="B1570" s="281" t="s">
        <v>168</v>
      </c>
      <c r="C1570" s="281" t="s">
        <v>1768</v>
      </c>
      <c r="D1570" s="281" t="s">
        <v>1770</v>
      </c>
      <c r="E1570" s="281" t="s">
        <v>2944</v>
      </c>
      <c r="F1570" s="281" t="s">
        <v>673</v>
      </c>
      <c r="G1570" s="281" t="s">
        <v>673</v>
      </c>
      <c r="H1570" s="281" t="s">
        <v>673</v>
      </c>
      <c r="I1570" s="281" t="s">
        <v>1090</v>
      </c>
      <c r="J1570" s="281">
        <v>6.7934099999999997E-4</v>
      </c>
      <c r="K1570" s="372"/>
    </row>
    <row r="1571" spans="1:11" x14ac:dyDescent="0.3">
      <c r="A1571" s="280" t="s">
        <v>1785</v>
      </c>
      <c r="B1571" s="280" t="s">
        <v>168</v>
      </c>
      <c r="C1571" s="280" t="s">
        <v>1768</v>
      </c>
      <c r="D1571" s="280" t="s">
        <v>1770</v>
      </c>
      <c r="E1571" s="280" t="s">
        <v>917</v>
      </c>
      <c r="F1571" s="280" t="s">
        <v>673</v>
      </c>
      <c r="G1571" s="280" t="s">
        <v>673</v>
      </c>
      <c r="H1571" s="280" t="s">
        <v>673</v>
      </c>
      <c r="I1571" s="280" t="s">
        <v>1090</v>
      </c>
      <c r="J1571" s="280">
        <v>1.06236E-4</v>
      </c>
      <c r="K1571" s="372"/>
    </row>
    <row r="1572" spans="1:11" x14ac:dyDescent="0.3">
      <c r="A1572" s="281" t="s">
        <v>1785</v>
      </c>
      <c r="B1572" s="281" t="s">
        <v>168</v>
      </c>
      <c r="C1572" s="281" t="s">
        <v>1768</v>
      </c>
      <c r="D1572" s="281" t="s">
        <v>1770</v>
      </c>
      <c r="E1572" s="281" t="s">
        <v>917</v>
      </c>
      <c r="F1572" s="281" t="s">
        <v>673</v>
      </c>
      <c r="G1572" s="281" t="s">
        <v>673</v>
      </c>
      <c r="H1572" s="281" t="s">
        <v>673</v>
      </c>
      <c r="I1572" s="281" t="s">
        <v>1090</v>
      </c>
      <c r="J1572" s="281">
        <v>1.01784E-4</v>
      </c>
      <c r="K1572" s="372"/>
    </row>
    <row r="1573" spans="1:11" x14ac:dyDescent="0.3">
      <c r="A1573" s="280" t="s">
        <v>1785</v>
      </c>
      <c r="B1573" s="280" t="s">
        <v>168</v>
      </c>
      <c r="C1573" s="280" t="s">
        <v>1768</v>
      </c>
      <c r="D1573" s="280" t="s">
        <v>1770</v>
      </c>
      <c r="E1573" s="280" t="s">
        <v>917</v>
      </c>
      <c r="F1573" s="280" t="s">
        <v>673</v>
      </c>
      <c r="G1573" s="280" t="s">
        <v>673</v>
      </c>
      <c r="H1573" s="280" t="s">
        <v>673</v>
      </c>
      <c r="I1573" s="280" t="s">
        <v>1090</v>
      </c>
      <c r="J1573" s="280">
        <v>1.04497E-4</v>
      </c>
      <c r="K1573" s="372"/>
    </row>
    <row r="1574" spans="1:11" x14ac:dyDescent="0.3">
      <c r="A1574" s="281" t="s">
        <v>1785</v>
      </c>
      <c r="B1574" s="281" t="s">
        <v>168</v>
      </c>
      <c r="C1574" s="281" t="s">
        <v>1768</v>
      </c>
      <c r="D1574" s="281" t="s">
        <v>1770</v>
      </c>
      <c r="E1574" s="281" t="s">
        <v>917</v>
      </c>
      <c r="F1574" s="281" t="s">
        <v>673</v>
      </c>
      <c r="G1574" s="281" t="s">
        <v>673</v>
      </c>
      <c r="H1574" s="281" t="s">
        <v>673</v>
      </c>
      <c r="I1574" s="281" t="s">
        <v>1090</v>
      </c>
      <c r="J1574" s="281">
        <v>1.09504E-4</v>
      </c>
      <c r="K1574" s="372"/>
    </row>
    <row r="1575" spans="1:11" x14ac:dyDescent="0.3">
      <c r="A1575" s="280" t="s">
        <v>1785</v>
      </c>
      <c r="B1575" s="280" t="s">
        <v>168</v>
      </c>
      <c r="C1575" s="280" t="s">
        <v>1768</v>
      </c>
      <c r="D1575" s="280" t="s">
        <v>1770</v>
      </c>
      <c r="E1575" s="280" t="s">
        <v>917</v>
      </c>
      <c r="F1575" s="280" t="s">
        <v>673</v>
      </c>
      <c r="G1575" s="280" t="s">
        <v>673</v>
      </c>
      <c r="H1575" s="280" t="s">
        <v>673</v>
      </c>
      <c r="I1575" s="280" t="s">
        <v>1090</v>
      </c>
      <c r="J1575" s="280">
        <v>1.4458E-4</v>
      </c>
      <c r="K1575" s="372"/>
    </row>
    <row r="1576" spans="1:11" x14ac:dyDescent="0.3">
      <c r="A1576" s="281" t="s">
        <v>1785</v>
      </c>
      <c r="B1576" s="281" t="s">
        <v>168</v>
      </c>
      <c r="C1576" s="281" t="s">
        <v>1768</v>
      </c>
      <c r="D1576" s="281" t="s">
        <v>1770</v>
      </c>
      <c r="E1576" s="281" t="s">
        <v>917</v>
      </c>
      <c r="F1576" s="281" t="s">
        <v>673</v>
      </c>
      <c r="G1576" s="281" t="s">
        <v>673</v>
      </c>
      <c r="H1576" s="281" t="s">
        <v>673</v>
      </c>
      <c r="I1576" s="281" t="s">
        <v>1090</v>
      </c>
      <c r="J1576" s="281">
        <v>1.0937099999999999E-4</v>
      </c>
      <c r="K1576" s="372"/>
    </row>
    <row r="1577" spans="1:11" x14ac:dyDescent="0.3">
      <c r="A1577" s="280" t="s">
        <v>1785</v>
      </c>
      <c r="B1577" s="280" t="s">
        <v>168</v>
      </c>
      <c r="C1577" s="280" t="s">
        <v>1768</v>
      </c>
      <c r="D1577" s="280" t="s">
        <v>1770</v>
      </c>
      <c r="E1577" s="280" t="s">
        <v>917</v>
      </c>
      <c r="F1577" s="280" t="s">
        <v>673</v>
      </c>
      <c r="G1577" s="280" t="s">
        <v>673</v>
      </c>
      <c r="H1577" s="280" t="s">
        <v>673</v>
      </c>
      <c r="I1577" s="280" t="s">
        <v>1090</v>
      </c>
      <c r="J1577" s="280">
        <v>1.03706E-4</v>
      </c>
      <c r="K1577" s="372"/>
    </row>
    <row r="1578" spans="1:11" x14ac:dyDescent="0.3">
      <c r="A1578" s="281" t="s">
        <v>1785</v>
      </c>
      <c r="B1578" s="281" t="s">
        <v>168</v>
      </c>
      <c r="C1578" s="281" t="s">
        <v>1768</v>
      </c>
      <c r="D1578" s="281" t="s">
        <v>1770</v>
      </c>
      <c r="E1578" s="281" t="s">
        <v>917</v>
      </c>
      <c r="F1578" s="281" t="s">
        <v>673</v>
      </c>
      <c r="G1578" s="281" t="s">
        <v>673</v>
      </c>
      <c r="H1578" s="281" t="s">
        <v>673</v>
      </c>
      <c r="I1578" s="281" t="s">
        <v>1090</v>
      </c>
      <c r="J1578" s="281">
        <v>1.04936E-4</v>
      </c>
      <c r="K1578" s="372"/>
    </row>
    <row r="1579" spans="1:11" x14ac:dyDescent="0.3">
      <c r="A1579" s="280" t="s">
        <v>1785</v>
      </c>
      <c r="B1579" s="280" t="s">
        <v>168</v>
      </c>
      <c r="C1579" s="280" t="s">
        <v>1768</v>
      </c>
      <c r="D1579" s="280" t="s">
        <v>1770</v>
      </c>
      <c r="E1579" s="280" t="s">
        <v>917</v>
      </c>
      <c r="F1579" s="280" t="s">
        <v>673</v>
      </c>
      <c r="G1579" s="280" t="s">
        <v>673</v>
      </c>
      <c r="H1579" s="280" t="s">
        <v>673</v>
      </c>
      <c r="I1579" s="280" t="s">
        <v>1090</v>
      </c>
      <c r="J1579" s="280">
        <v>1.10463E-4</v>
      </c>
      <c r="K1579" s="372"/>
    </row>
    <row r="1580" spans="1:11" x14ac:dyDescent="0.3">
      <c r="A1580" s="281" t="s">
        <v>1785</v>
      </c>
      <c r="B1580" s="281" t="s">
        <v>168</v>
      </c>
      <c r="C1580" s="281" t="s">
        <v>1768</v>
      </c>
      <c r="D1580" s="281" t="s">
        <v>1770</v>
      </c>
      <c r="E1580" s="281" t="s">
        <v>917</v>
      </c>
      <c r="F1580" s="281" t="s">
        <v>673</v>
      </c>
      <c r="G1580" s="281" t="s">
        <v>673</v>
      </c>
      <c r="H1580" s="281" t="s">
        <v>673</v>
      </c>
      <c r="I1580" s="281" t="s">
        <v>1090</v>
      </c>
      <c r="J1580" s="281">
        <v>1.0570500000000001E-4</v>
      </c>
      <c r="K1580" s="372"/>
    </row>
    <row r="1581" spans="1:11" x14ac:dyDescent="0.3">
      <c r="A1581" s="280" t="s">
        <v>1785</v>
      </c>
      <c r="B1581" s="280" t="s">
        <v>168</v>
      </c>
      <c r="C1581" s="280" t="s">
        <v>1768</v>
      </c>
      <c r="D1581" s="280" t="s">
        <v>1770</v>
      </c>
      <c r="E1581" s="280" t="s">
        <v>917</v>
      </c>
      <c r="F1581" s="280" t="s">
        <v>673</v>
      </c>
      <c r="G1581" s="280" t="s">
        <v>673</v>
      </c>
      <c r="H1581" s="280" t="s">
        <v>673</v>
      </c>
      <c r="I1581" s="280" t="s">
        <v>1090</v>
      </c>
      <c r="J1581" s="280">
        <v>1.07321E-4</v>
      </c>
      <c r="K1581" s="372"/>
    </row>
    <row r="1582" spans="1:11" x14ac:dyDescent="0.3">
      <c r="A1582" s="281" t="s">
        <v>1785</v>
      </c>
      <c r="B1582" s="281" t="s">
        <v>168</v>
      </c>
      <c r="C1582" s="281" t="s">
        <v>1768</v>
      </c>
      <c r="D1582" s="281" t="s">
        <v>1770</v>
      </c>
      <c r="E1582" s="281" t="s">
        <v>917</v>
      </c>
      <c r="F1582" s="281" t="s">
        <v>673</v>
      </c>
      <c r="G1582" s="281" t="s">
        <v>673</v>
      </c>
      <c r="H1582" s="281" t="s">
        <v>673</v>
      </c>
      <c r="I1582" s="281" t="s">
        <v>1090</v>
      </c>
      <c r="J1582" s="281">
        <v>1.0595900000000001E-4</v>
      </c>
      <c r="K1582" s="372"/>
    </row>
    <row r="1583" spans="1:11" x14ac:dyDescent="0.3">
      <c r="A1583" s="280" t="s">
        <v>1785</v>
      </c>
      <c r="B1583" s="280" t="s">
        <v>168</v>
      </c>
      <c r="C1583" s="280" t="s">
        <v>1768</v>
      </c>
      <c r="D1583" s="280" t="s">
        <v>1770</v>
      </c>
      <c r="E1583" s="280" t="s">
        <v>2945</v>
      </c>
      <c r="F1583" s="280" t="s">
        <v>673</v>
      </c>
      <c r="G1583" s="280" t="s">
        <v>673</v>
      </c>
      <c r="H1583" s="280" t="s">
        <v>673</v>
      </c>
      <c r="I1583" s="280" t="s">
        <v>1090</v>
      </c>
      <c r="J1583" s="280">
        <v>1.33994E-3</v>
      </c>
      <c r="K1583" s="372"/>
    </row>
    <row r="1584" spans="1:11" x14ac:dyDescent="0.3">
      <c r="A1584" s="281" t="s">
        <v>1785</v>
      </c>
      <c r="B1584" s="281" t="s">
        <v>168</v>
      </c>
      <c r="C1584" s="281" t="s">
        <v>1768</v>
      </c>
      <c r="D1584" s="281" t="s">
        <v>1770</v>
      </c>
      <c r="E1584" s="281" t="s">
        <v>2951</v>
      </c>
      <c r="F1584" s="281" t="s">
        <v>673</v>
      </c>
      <c r="G1584" s="281" t="s">
        <v>673</v>
      </c>
      <c r="H1584" s="281" t="s">
        <v>673</v>
      </c>
      <c r="I1584" s="281" t="s">
        <v>1090</v>
      </c>
      <c r="J1584" s="281">
        <v>1.9999999999999999E-6</v>
      </c>
      <c r="K1584" s="372"/>
    </row>
    <row r="1585" spans="1:11" x14ac:dyDescent="0.3">
      <c r="A1585" s="280" t="s">
        <v>1785</v>
      </c>
      <c r="B1585" s="280" t="s">
        <v>168</v>
      </c>
      <c r="C1585" s="280" t="s">
        <v>1768</v>
      </c>
      <c r="D1585" s="280" t="s">
        <v>1770</v>
      </c>
      <c r="E1585" s="280" t="s">
        <v>2952</v>
      </c>
      <c r="F1585" s="280" t="s">
        <v>673</v>
      </c>
      <c r="G1585" s="280" t="s">
        <v>673</v>
      </c>
      <c r="H1585" s="280" t="s">
        <v>673</v>
      </c>
      <c r="I1585" s="280" t="s">
        <v>1090</v>
      </c>
      <c r="J1585" s="280">
        <v>2.4191600000000001E-4</v>
      </c>
      <c r="K1585" s="372"/>
    </row>
    <row r="1586" spans="1:11" x14ac:dyDescent="0.3">
      <c r="A1586" s="281" t="s">
        <v>1785</v>
      </c>
      <c r="B1586" s="281" t="s">
        <v>168</v>
      </c>
      <c r="C1586" s="281" t="s">
        <v>1768</v>
      </c>
      <c r="D1586" s="281" t="s">
        <v>1770</v>
      </c>
      <c r="E1586" s="281" t="s">
        <v>941</v>
      </c>
      <c r="F1586" s="281" t="s">
        <v>673</v>
      </c>
      <c r="G1586" s="281" t="s">
        <v>673</v>
      </c>
      <c r="H1586" s="281" t="s">
        <v>673</v>
      </c>
      <c r="I1586" s="281" t="s">
        <v>1090</v>
      </c>
      <c r="J1586" s="281">
        <v>5.2312999999999999E-5</v>
      </c>
      <c r="K1586" s="372"/>
    </row>
    <row r="1587" spans="1:11" x14ac:dyDescent="0.3">
      <c r="A1587" s="280" t="s">
        <v>1785</v>
      </c>
      <c r="B1587" s="280" t="s">
        <v>168</v>
      </c>
      <c r="C1587" s="280" t="s">
        <v>1768</v>
      </c>
      <c r="D1587" s="280" t="s">
        <v>1770</v>
      </c>
      <c r="E1587" s="280" t="s">
        <v>941</v>
      </c>
      <c r="F1587" s="280" t="s">
        <v>673</v>
      </c>
      <c r="G1587" s="280" t="s">
        <v>673</v>
      </c>
      <c r="H1587" s="280" t="s">
        <v>673</v>
      </c>
      <c r="I1587" s="280" t="s">
        <v>1090</v>
      </c>
      <c r="J1587" s="280">
        <v>5.0782000000000003E-5</v>
      </c>
      <c r="K1587" s="372"/>
    </row>
    <row r="1588" spans="1:11" x14ac:dyDescent="0.3">
      <c r="A1588" s="281" t="s">
        <v>1785</v>
      </c>
      <c r="B1588" s="281" t="s">
        <v>168</v>
      </c>
      <c r="C1588" s="281" t="s">
        <v>1768</v>
      </c>
      <c r="D1588" s="281" t="s">
        <v>1770</v>
      </c>
      <c r="E1588" s="281" t="s">
        <v>941</v>
      </c>
      <c r="F1588" s="281" t="s">
        <v>673</v>
      </c>
      <c r="G1588" s="281" t="s">
        <v>673</v>
      </c>
      <c r="H1588" s="281" t="s">
        <v>673</v>
      </c>
      <c r="I1588" s="281" t="s">
        <v>1090</v>
      </c>
      <c r="J1588" s="281">
        <v>5.1700999999999998E-5</v>
      </c>
      <c r="K1588" s="372"/>
    </row>
    <row r="1589" spans="1:11" x14ac:dyDescent="0.3">
      <c r="A1589" s="280" t="s">
        <v>1785</v>
      </c>
      <c r="B1589" s="280" t="s">
        <v>168</v>
      </c>
      <c r="C1589" s="280" t="s">
        <v>1768</v>
      </c>
      <c r="D1589" s="280" t="s">
        <v>1770</v>
      </c>
      <c r="E1589" s="280" t="s">
        <v>941</v>
      </c>
      <c r="F1589" s="280" t="s">
        <v>673</v>
      </c>
      <c r="G1589" s="280" t="s">
        <v>673</v>
      </c>
      <c r="H1589" s="280" t="s">
        <v>673</v>
      </c>
      <c r="I1589" s="280" t="s">
        <v>1090</v>
      </c>
      <c r="J1589" s="280">
        <v>5.3285999999999998E-5</v>
      </c>
      <c r="K1589" s="372"/>
    </row>
    <row r="1590" spans="1:11" x14ac:dyDescent="0.3">
      <c r="A1590" s="281" t="s">
        <v>1785</v>
      </c>
      <c r="B1590" s="281" t="s">
        <v>168</v>
      </c>
      <c r="C1590" s="281" t="s">
        <v>1768</v>
      </c>
      <c r="D1590" s="281" t="s">
        <v>1770</v>
      </c>
      <c r="E1590" s="281" t="s">
        <v>941</v>
      </c>
      <c r="F1590" s="281" t="s">
        <v>673</v>
      </c>
      <c r="G1590" s="281" t="s">
        <v>673</v>
      </c>
      <c r="H1590" s="281" t="s">
        <v>673</v>
      </c>
      <c r="I1590" s="281" t="s">
        <v>1090</v>
      </c>
      <c r="J1590" s="281">
        <v>5.2151000000000003E-5</v>
      </c>
      <c r="K1590" s="372"/>
    </row>
    <row r="1591" spans="1:11" x14ac:dyDescent="0.3">
      <c r="A1591" s="280" t="s">
        <v>1785</v>
      </c>
      <c r="B1591" s="280" t="s">
        <v>168</v>
      </c>
      <c r="C1591" s="280" t="s">
        <v>1768</v>
      </c>
      <c r="D1591" s="280" t="s">
        <v>1770</v>
      </c>
      <c r="E1591" s="280" t="s">
        <v>941</v>
      </c>
      <c r="F1591" s="280" t="s">
        <v>673</v>
      </c>
      <c r="G1591" s="280" t="s">
        <v>673</v>
      </c>
      <c r="H1591" s="280" t="s">
        <v>673</v>
      </c>
      <c r="I1591" s="280" t="s">
        <v>1090</v>
      </c>
      <c r="J1591" s="280">
        <v>5.3322000000000002E-5</v>
      </c>
      <c r="K1591" s="372"/>
    </row>
    <row r="1592" spans="1:11" x14ac:dyDescent="0.3">
      <c r="A1592" s="281" t="s">
        <v>1785</v>
      </c>
      <c r="B1592" s="281" t="s">
        <v>168</v>
      </c>
      <c r="C1592" s="281" t="s">
        <v>1768</v>
      </c>
      <c r="D1592" s="281" t="s">
        <v>1770</v>
      </c>
      <c r="E1592" s="281" t="s">
        <v>941</v>
      </c>
      <c r="F1592" s="281" t="s">
        <v>673</v>
      </c>
      <c r="G1592" s="281" t="s">
        <v>673</v>
      </c>
      <c r="H1592" s="281" t="s">
        <v>673</v>
      </c>
      <c r="I1592" s="281" t="s">
        <v>1090</v>
      </c>
      <c r="J1592" s="281">
        <v>5.1461000000000001E-5</v>
      </c>
      <c r="K1592" s="372"/>
    </row>
    <row r="1593" spans="1:11" x14ac:dyDescent="0.3">
      <c r="A1593" s="280" t="s">
        <v>1785</v>
      </c>
      <c r="B1593" s="280" t="s">
        <v>168</v>
      </c>
      <c r="C1593" s="280" t="s">
        <v>1768</v>
      </c>
      <c r="D1593" s="280" t="s">
        <v>1770</v>
      </c>
      <c r="E1593" s="280" t="s">
        <v>941</v>
      </c>
      <c r="F1593" s="280" t="s">
        <v>673</v>
      </c>
      <c r="G1593" s="280" t="s">
        <v>673</v>
      </c>
      <c r="H1593" s="280" t="s">
        <v>673</v>
      </c>
      <c r="I1593" s="280" t="s">
        <v>1090</v>
      </c>
      <c r="J1593" s="280">
        <v>5.1885000000000002E-5</v>
      </c>
      <c r="K1593" s="372"/>
    </row>
    <row r="1594" spans="1:11" x14ac:dyDescent="0.3">
      <c r="A1594" s="281" t="s">
        <v>1785</v>
      </c>
      <c r="B1594" s="281" t="s">
        <v>168</v>
      </c>
      <c r="C1594" s="281" t="s">
        <v>1768</v>
      </c>
      <c r="D1594" s="281" t="s">
        <v>1770</v>
      </c>
      <c r="E1594" s="281" t="s">
        <v>941</v>
      </c>
      <c r="F1594" s="281" t="s">
        <v>673</v>
      </c>
      <c r="G1594" s="281" t="s">
        <v>673</v>
      </c>
      <c r="H1594" s="281" t="s">
        <v>673</v>
      </c>
      <c r="I1594" s="281" t="s">
        <v>1090</v>
      </c>
      <c r="J1594" s="281">
        <v>5.3672999999999999E-5</v>
      </c>
      <c r="K1594" s="372"/>
    </row>
    <row r="1595" spans="1:11" x14ac:dyDescent="0.3">
      <c r="A1595" s="280" t="s">
        <v>1785</v>
      </c>
      <c r="B1595" s="280" t="s">
        <v>168</v>
      </c>
      <c r="C1595" s="280" t="s">
        <v>1768</v>
      </c>
      <c r="D1595" s="280" t="s">
        <v>1770</v>
      </c>
      <c r="E1595" s="280" t="s">
        <v>941</v>
      </c>
      <c r="F1595" s="280" t="s">
        <v>673</v>
      </c>
      <c r="G1595" s="280" t="s">
        <v>673</v>
      </c>
      <c r="H1595" s="280" t="s">
        <v>673</v>
      </c>
      <c r="I1595" s="280" t="s">
        <v>1090</v>
      </c>
      <c r="J1595" s="280">
        <v>5.2113000000000001E-5</v>
      </c>
      <c r="K1595" s="372"/>
    </row>
    <row r="1596" spans="1:11" x14ac:dyDescent="0.3">
      <c r="A1596" s="281" t="s">
        <v>1785</v>
      </c>
      <c r="B1596" s="281" t="s">
        <v>168</v>
      </c>
      <c r="C1596" s="281" t="s">
        <v>1768</v>
      </c>
      <c r="D1596" s="281" t="s">
        <v>1770</v>
      </c>
      <c r="E1596" s="281" t="s">
        <v>941</v>
      </c>
      <c r="F1596" s="281" t="s">
        <v>673</v>
      </c>
      <c r="G1596" s="281" t="s">
        <v>673</v>
      </c>
      <c r="H1596" s="281" t="s">
        <v>673</v>
      </c>
      <c r="I1596" s="281" t="s">
        <v>1090</v>
      </c>
      <c r="J1596" s="281">
        <v>5.2694000000000001E-5</v>
      </c>
      <c r="K1596" s="372"/>
    </row>
    <row r="1597" spans="1:11" x14ac:dyDescent="0.3">
      <c r="A1597" s="280" t="s">
        <v>1785</v>
      </c>
      <c r="B1597" s="280" t="s">
        <v>168</v>
      </c>
      <c r="C1597" s="280" t="s">
        <v>1768</v>
      </c>
      <c r="D1597" s="280" t="s">
        <v>1770</v>
      </c>
      <c r="E1597" s="280" t="s">
        <v>941</v>
      </c>
      <c r="F1597" s="280" t="s">
        <v>673</v>
      </c>
      <c r="G1597" s="280" t="s">
        <v>673</v>
      </c>
      <c r="H1597" s="280" t="s">
        <v>673</v>
      </c>
      <c r="I1597" s="280" t="s">
        <v>1090</v>
      </c>
      <c r="J1597" s="280">
        <v>5.1468000000000003E-5</v>
      </c>
      <c r="K1597" s="372"/>
    </row>
    <row r="1598" spans="1:11" x14ac:dyDescent="0.3">
      <c r="A1598" s="281" t="s">
        <v>1785</v>
      </c>
      <c r="B1598" s="281" t="s">
        <v>168</v>
      </c>
      <c r="C1598" s="281" t="s">
        <v>1768</v>
      </c>
      <c r="D1598" s="281" t="s">
        <v>1770</v>
      </c>
      <c r="E1598" s="281" t="s">
        <v>923</v>
      </c>
      <c r="F1598" s="281" t="s">
        <v>673</v>
      </c>
      <c r="G1598" s="281" t="s">
        <v>673</v>
      </c>
      <c r="H1598" s="281" t="s">
        <v>673</v>
      </c>
      <c r="I1598" s="281" t="s">
        <v>1090</v>
      </c>
      <c r="J1598" s="281">
        <v>9.0586000000000003E-5</v>
      </c>
      <c r="K1598" s="372"/>
    </row>
    <row r="1599" spans="1:11" x14ac:dyDescent="0.3">
      <c r="A1599" s="280" t="s">
        <v>1785</v>
      </c>
      <c r="B1599" s="280" t="s">
        <v>168</v>
      </c>
      <c r="C1599" s="280" t="s">
        <v>1768</v>
      </c>
      <c r="D1599" s="280" t="s">
        <v>1770</v>
      </c>
      <c r="E1599" s="280" t="s">
        <v>923</v>
      </c>
      <c r="F1599" s="280" t="s">
        <v>673</v>
      </c>
      <c r="G1599" s="280" t="s">
        <v>673</v>
      </c>
      <c r="H1599" s="280" t="s">
        <v>673</v>
      </c>
      <c r="I1599" s="280" t="s">
        <v>1090</v>
      </c>
      <c r="J1599" s="280">
        <v>1.03173E-4</v>
      </c>
      <c r="K1599" s="372"/>
    </row>
    <row r="1600" spans="1:11" x14ac:dyDescent="0.3">
      <c r="A1600" s="281" t="s">
        <v>1785</v>
      </c>
      <c r="B1600" s="281" t="s">
        <v>168</v>
      </c>
      <c r="C1600" s="281" t="s">
        <v>1768</v>
      </c>
      <c r="D1600" s="281" t="s">
        <v>1770</v>
      </c>
      <c r="E1600" s="281" t="s">
        <v>923</v>
      </c>
      <c r="F1600" s="281" t="s">
        <v>673</v>
      </c>
      <c r="G1600" s="281" t="s">
        <v>673</v>
      </c>
      <c r="H1600" s="281" t="s">
        <v>673</v>
      </c>
      <c r="I1600" s="281" t="s">
        <v>1090</v>
      </c>
      <c r="J1600" s="281">
        <v>8.9184999999999994E-5</v>
      </c>
      <c r="K1600" s="372"/>
    </row>
    <row r="1601" spans="1:11" x14ac:dyDescent="0.3">
      <c r="A1601" s="280" t="s">
        <v>1785</v>
      </c>
      <c r="B1601" s="280" t="s">
        <v>168</v>
      </c>
      <c r="C1601" s="280" t="s">
        <v>1768</v>
      </c>
      <c r="D1601" s="280" t="s">
        <v>1770</v>
      </c>
      <c r="E1601" s="280" t="s">
        <v>923</v>
      </c>
      <c r="F1601" s="280" t="s">
        <v>673</v>
      </c>
      <c r="G1601" s="280" t="s">
        <v>673</v>
      </c>
      <c r="H1601" s="280" t="s">
        <v>673</v>
      </c>
      <c r="I1601" s="280" t="s">
        <v>1090</v>
      </c>
      <c r="J1601" s="280">
        <v>8.8585000000000007E-5</v>
      </c>
      <c r="K1601" s="372"/>
    </row>
    <row r="1602" spans="1:11" x14ac:dyDescent="0.3">
      <c r="A1602" s="281" t="s">
        <v>1785</v>
      </c>
      <c r="B1602" s="281" t="s">
        <v>2969</v>
      </c>
      <c r="C1602" s="281" t="s">
        <v>1768</v>
      </c>
      <c r="D1602" s="281" t="s">
        <v>1770</v>
      </c>
      <c r="E1602" s="281" t="s">
        <v>2944</v>
      </c>
      <c r="F1602" s="281" t="s">
        <v>673</v>
      </c>
      <c r="G1602" s="281" t="s">
        <v>673</v>
      </c>
      <c r="H1602" s="281" t="s">
        <v>673</v>
      </c>
      <c r="I1602" s="281" t="s">
        <v>1090</v>
      </c>
      <c r="J1602" s="281">
        <v>2.5000000000000001E-4</v>
      </c>
      <c r="K1602" s="372"/>
    </row>
    <row r="1603" spans="1:11" x14ac:dyDescent="0.3">
      <c r="A1603" s="280" t="s">
        <v>1785</v>
      </c>
      <c r="B1603" s="280" t="s">
        <v>2969</v>
      </c>
      <c r="C1603" s="280" t="s">
        <v>1768</v>
      </c>
      <c r="D1603" s="280" t="s">
        <v>1770</v>
      </c>
      <c r="E1603" s="280" t="s">
        <v>2944</v>
      </c>
      <c r="F1603" s="280" t="s">
        <v>673</v>
      </c>
      <c r="G1603" s="280" t="s">
        <v>673</v>
      </c>
      <c r="H1603" s="280" t="s">
        <v>673</v>
      </c>
      <c r="I1603" s="280" t="s">
        <v>1090</v>
      </c>
      <c r="J1603" s="280">
        <v>2.5000000000000001E-4</v>
      </c>
      <c r="K1603" s="372"/>
    </row>
    <row r="1604" spans="1:11" x14ac:dyDescent="0.3">
      <c r="A1604" s="281" t="s">
        <v>1785</v>
      </c>
      <c r="B1604" s="281" t="s">
        <v>2969</v>
      </c>
      <c r="C1604" s="281" t="s">
        <v>1768</v>
      </c>
      <c r="D1604" s="281" t="s">
        <v>1770</v>
      </c>
      <c r="E1604" s="281" t="s">
        <v>914</v>
      </c>
      <c r="F1604" s="281" t="s">
        <v>673</v>
      </c>
      <c r="G1604" s="281" t="s">
        <v>673</v>
      </c>
      <c r="H1604" s="281" t="s">
        <v>673</v>
      </c>
      <c r="I1604" s="281" t="s">
        <v>1090</v>
      </c>
      <c r="J1604" s="281">
        <v>5.0000000000000001E-4</v>
      </c>
      <c r="K1604" s="372"/>
    </row>
    <row r="1605" spans="1:11" x14ac:dyDescent="0.3">
      <c r="A1605" s="280" t="s">
        <v>1785</v>
      </c>
      <c r="B1605" s="280" t="s">
        <v>2969</v>
      </c>
      <c r="C1605" s="280" t="s">
        <v>1768</v>
      </c>
      <c r="D1605" s="280" t="s">
        <v>1770</v>
      </c>
      <c r="E1605" s="280" t="s">
        <v>914</v>
      </c>
      <c r="F1605" s="280" t="s">
        <v>673</v>
      </c>
      <c r="G1605" s="280" t="s">
        <v>673</v>
      </c>
      <c r="H1605" s="280" t="s">
        <v>673</v>
      </c>
      <c r="I1605" s="280" t="s">
        <v>1090</v>
      </c>
      <c r="J1605" s="280">
        <v>2.5000000000000001E-4</v>
      </c>
      <c r="K1605" s="372"/>
    </row>
    <row r="1606" spans="1:11" x14ac:dyDescent="0.3">
      <c r="A1606" s="281" t="s">
        <v>1785</v>
      </c>
      <c r="B1606" s="281" t="s">
        <v>2969</v>
      </c>
      <c r="C1606" s="281" t="s">
        <v>1768</v>
      </c>
      <c r="D1606" s="281" t="s">
        <v>1770</v>
      </c>
      <c r="E1606" s="281" t="s">
        <v>914</v>
      </c>
      <c r="F1606" s="281" t="s">
        <v>673</v>
      </c>
      <c r="G1606" s="281" t="s">
        <v>673</v>
      </c>
      <c r="H1606" s="281" t="s">
        <v>673</v>
      </c>
      <c r="I1606" s="281" t="s">
        <v>1090</v>
      </c>
      <c r="J1606" s="281">
        <v>5.0000000000000001E-4</v>
      </c>
      <c r="K1606" s="372"/>
    </row>
    <row r="1607" spans="1:11" x14ac:dyDescent="0.3">
      <c r="A1607" s="280" t="s">
        <v>1785</v>
      </c>
      <c r="B1607" s="280" t="s">
        <v>2969</v>
      </c>
      <c r="C1607" s="280" t="s">
        <v>1768</v>
      </c>
      <c r="D1607" s="280" t="s">
        <v>1770</v>
      </c>
      <c r="E1607" s="280" t="s">
        <v>917</v>
      </c>
      <c r="F1607" s="280" t="s">
        <v>673</v>
      </c>
      <c r="G1607" s="280" t="s">
        <v>673</v>
      </c>
      <c r="H1607" s="280" t="s">
        <v>673</v>
      </c>
      <c r="I1607" s="280" t="s">
        <v>1090</v>
      </c>
      <c r="J1607" s="280">
        <v>5.366E-6</v>
      </c>
      <c r="K1607" s="372"/>
    </row>
    <row r="1608" spans="1:11" x14ac:dyDescent="0.3">
      <c r="A1608" s="281" t="s">
        <v>1785</v>
      </c>
      <c r="B1608" s="281" t="s">
        <v>2969</v>
      </c>
      <c r="C1608" s="281" t="s">
        <v>1768</v>
      </c>
      <c r="D1608" s="281" t="s">
        <v>1770</v>
      </c>
      <c r="E1608" s="281" t="s">
        <v>917</v>
      </c>
      <c r="F1608" s="281" t="s">
        <v>673</v>
      </c>
      <c r="G1608" s="281" t="s">
        <v>673</v>
      </c>
      <c r="H1608" s="281" t="s">
        <v>673</v>
      </c>
      <c r="I1608" s="281" t="s">
        <v>1090</v>
      </c>
      <c r="J1608" s="281">
        <v>5.366E-6</v>
      </c>
      <c r="K1608" s="372"/>
    </row>
    <row r="1609" spans="1:11" x14ac:dyDescent="0.3">
      <c r="A1609" s="280" t="s">
        <v>1785</v>
      </c>
      <c r="B1609" s="280" t="s">
        <v>2969</v>
      </c>
      <c r="C1609" s="280" t="s">
        <v>1768</v>
      </c>
      <c r="D1609" s="280" t="s">
        <v>1770</v>
      </c>
      <c r="E1609" s="280" t="s">
        <v>917</v>
      </c>
      <c r="F1609" s="280" t="s">
        <v>673</v>
      </c>
      <c r="G1609" s="280" t="s">
        <v>673</v>
      </c>
      <c r="H1609" s="280" t="s">
        <v>673</v>
      </c>
      <c r="I1609" s="280" t="s">
        <v>1090</v>
      </c>
      <c r="J1609" s="280">
        <v>1.8759999999999999E-6</v>
      </c>
      <c r="K1609" s="372"/>
    </row>
    <row r="1610" spans="1:11" x14ac:dyDescent="0.3">
      <c r="A1610" s="281" t="s">
        <v>1785</v>
      </c>
      <c r="B1610" s="281" t="s">
        <v>2969</v>
      </c>
      <c r="C1610" s="281" t="s">
        <v>1768</v>
      </c>
      <c r="D1610" s="281" t="s">
        <v>1770</v>
      </c>
      <c r="E1610" s="281" t="s">
        <v>917</v>
      </c>
      <c r="F1610" s="281" t="s">
        <v>673</v>
      </c>
      <c r="G1610" s="281" t="s">
        <v>673</v>
      </c>
      <c r="H1610" s="281" t="s">
        <v>673</v>
      </c>
      <c r="I1610" s="281" t="s">
        <v>1090</v>
      </c>
      <c r="J1610" s="281">
        <v>1.8759999999999999E-6</v>
      </c>
      <c r="K1610" s="372"/>
    </row>
    <row r="1611" spans="1:11" x14ac:dyDescent="0.3">
      <c r="A1611" s="280" t="s">
        <v>1785</v>
      </c>
      <c r="B1611" s="280" t="s">
        <v>2969</v>
      </c>
      <c r="C1611" s="280" t="s">
        <v>1768</v>
      </c>
      <c r="D1611" s="280" t="s">
        <v>1770</v>
      </c>
      <c r="E1611" s="280" t="s">
        <v>917</v>
      </c>
      <c r="F1611" s="280" t="s">
        <v>673</v>
      </c>
      <c r="G1611" s="280" t="s">
        <v>673</v>
      </c>
      <c r="H1611" s="280" t="s">
        <v>673</v>
      </c>
      <c r="I1611" s="280" t="s">
        <v>1090</v>
      </c>
      <c r="J1611" s="280">
        <v>1.8759999999999999E-6</v>
      </c>
      <c r="K1611" s="372"/>
    </row>
    <row r="1612" spans="1:11" x14ac:dyDescent="0.3">
      <c r="A1612" s="281" t="s">
        <v>1785</v>
      </c>
      <c r="B1612" s="281" t="s">
        <v>2969</v>
      </c>
      <c r="C1612" s="281" t="s">
        <v>1768</v>
      </c>
      <c r="D1612" s="281" t="s">
        <v>1770</v>
      </c>
      <c r="E1612" s="281" t="s">
        <v>917</v>
      </c>
      <c r="F1612" s="281" t="s">
        <v>673</v>
      </c>
      <c r="G1612" s="281" t="s">
        <v>673</v>
      </c>
      <c r="H1612" s="281" t="s">
        <v>673</v>
      </c>
      <c r="I1612" s="281" t="s">
        <v>1090</v>
      </c>
      <c r="J1612" s="281">
        <v>1.8759999999999999E-6</v>
      </c>
      <c r="K1612" s="372"/>
    </row>
    <row r="1613" spans="1:11" x14ac:dyDescent="0.3">
      <c r="A1613" s="280" t="s">
        <v>1785</v>
      </c>
      <c r="B1613" s="280" t="s">
        <v>2969</v>
      </c>
      <c r="C1613" s="280" t="s">
        <v>1768</v>
      </c>
      <c r="D1613" s="280" t="s">
        <v>1770</v>
      </c>
      <c r="E1613" s="280" t="s">
        <v>917</v>
      </c>
      <c r="F1613" s="280" t="s">
        <v>673</v>
      </c>
      <c r="G1613" s="280" t="s">
        <v>673</v>
      </c>
      <c r="H1613" s="280" t="s">
        <v>673</v>
      </c>
      <c r="I1613" s="280" t="s">
        <v>1090</v>
      </c>
      <c r="J1613" s="280">
        <v>1.8759999999999999E-6</v>
      </c>
      <c r="K1613" s="372"/>
    </row>
    <row r="1614" spans="1:11" x14ac:dyDescent="0.3">
      <c r="A1614" s="281" t="s">
        <v>1785</v>
      </c>
      <c r="B1614" s="281" t="s">
        <v>2969</v>
      </c>
      <c r="C1614" s="281" t="s">
        <v>1768</v>
      </c>
      <c r="D1614" s="281" t="s">
        <v>1770</v>
      </c>
      <c r="E1614" s="281" t="s">
        <v>917</v>
      </c>
      <c r="F1614" s="281" t="s">
        <v>673</v>
      </c>
      <c r="G1614" s="281" t="s">
        <v>673</v>
      </c>
      <c r="H1614" s="281" t="s">
        <v>673</v>
      </c>
      <c r="I1614" s="281" t="s">
        <v>1090</v>
      </c>
      <c r="J1614" s="281">
        <v>1.8759999999999999E-6</v>
      </c>
      <c r="K1614" s="372"/>
    </row>
    <row r="1615" spans="1:11" x14ac:dyDescent="0.3">
      <c r="A1615" s="280" t="s">
        <v>1785</v>
      </c>
      <c r="B1615" s="280" t="s">
        <v>2969</v>
      </c>
      <c r="C1615" s="280" t="s">
        <v>1768</v>
      </c>
      <c r="D1615" s="280" t="s">
        <v>1770</v>
      </c>
      <c r="E1615" s="280" t="s">
        <v>917</v>
      </c>
      <c r="F1615" s="280" t="s">
        <v>673</v>
      </c>
      <c r="G1615" s="280" t="s">
        <v>673</v>
      </c>
      <c r="H1615" s="280" t="s">
        <v>673</v>
      </c>
      <c r="I1615" s="280" t="s">
        <v>1090</v>
      </c>
      <c r="J1615" s="280">
        <v>1.8759999999999999E-6</v>
      </c>
      <c r="K1615" s="372"/>
    </row>
    <row r="1616" spans="1:11" x14ac:dyDescent="0.3">
      <c r="A1616" s="281" t="s">
        <v>1785</v>
      </c>
      <c r="B1616" s="281" t="s">
        <v>2969</v>
      </c>
      <c r="C1616" s="281" t="s">
        <v>1768</v>
      </c>
      <c r="D1616" s="281" t="s">
        <v>1770</v>
      </c>
      <c r="E1616" s="281" t="s">
        <v>917</v>
      </c>
      <c r="F1616" s="281" t="s">
        <v>673</v>
      </c>
      <c r="G1616" s="281" t="s">
        <v>673</v>
      </c>
      <c r="H1616" s="281" t="s">
        <v>673</v>
      </c>
      <c r="I1616" s="281" t="s">
        <v>1090</v>
      </c>
      <c r="J1616" s="281">
        <v>1.8759999999999999E-6</v>
      </c>
      <c r="K1616" s="372"/>
    </row>
    <row r="1617" spans="1:11" x14ac:dyDescent="0.3">
      <c r="A1617" s="280" t="s">
        <v>1785</v>
      </c>
      <c r="B1617" s="280" t="s">
        <v>2969</v>
      </c>
      <c r="C1617" s="280" t="s">
        <v>1768</v>
      </c>
      <c r="D1617" s="280" t="s">
        <v>1770</v>
      </c>
      <c r="E1617" s="280" t="s">
        <v>917</v>
      </c>
      <c r="F1617" s="280" t="s">
        <v>673</v>
      </c>
      <c r="G1617" s="280" t="s">
        <v>673</v>
      </c>
      <c r="H1617" s="280" t="s">
        <v>673</v>
      </c>
      <c r="I1617" s="280" t="s">
        <v>1090</v>
      </c>
      <c r="J1617" s="280">
        <v>1.8759999999999999E-6</v>
      </c>
      <c r="K1617" s="372"/>
    </row>
    <row r="1618" spans="1:11" x14ac:dyDescent="0.3">
      <c r="A1618" s="281" t="s">
        <v>1785</v>
      </c>
      <c r="B1618" s="281" t="s">
        <v>2969</v>
      </c>
      <c r="C1618" s="281" t="s">
        <v>1768</v>
      </c>
      <c r="D1618" s="281" t="s">
        <v>1770</v>
      </c>
      <c r="E1618" s="281" t="s">
        <v>917</v>
      </c>
      <c r="F1618" s="281" t="s">
        <v>673</v>
      </c>
      <c r="G1618" s="281" t="s">
        <v>673</v>
      </c>
      <c r="H1618" s="281" t="s">
        <v>673</v>
      </c>
      <c r="I1618" s="281" t="s">
        <v>1090</v>
      </c>
      <c r="J1618" s="281">
        <v>1.8759999999999999E-6</v>
      </c>
      <c r="K1618" s="372"/>
    </row>
    <row r="1619" spans="1:11" x14ac:dyDescent="0.3">
      <c r="A1619" s="280" t="s">
        <v>1785</v>
      </c>
      <c r="B1619" s="280" t="s">
        <v>2969</v>
      </c>
      <c r="C1619" s="280" t="s">
        <v>1768</v>
      </c>
      <c r="D1619" s="280" t="s">
        <v>1770</v>
      </c>
      <c r="E1619" s="280" t="s">
        <v>917</v>
      </c>
      <c r="F1619" s="280" t="s">
        <v>673</v>
      </c>
      <c r="G1619" s="280" t="s">
        <v>673</v>
      </c>
      <c r="H1619" s="280" t="s">
        <v>673</v>
      </c>
      <c r="I1619" s="280" t="s">
        <v>1090</v>
      </c>
      <c r="J1619" s="280">
        <v>1.8759999999999999E-6</v>
      </c>
      <c r="K1619" s="372"/>
    </row>
    <row r="1620" spans="1:11" x14ac:dyDescent="0.3">
      <c r="A1620" s="281" t="s">
        <v>1785</v>
      </c>
      <c r="B1620" s="281" t="s">
        <v>2969</v>
      </c>
      <c r="C1620" s="281" t="s">
        <v>1768</v>
      </c>
      <c r="D1620" s="281" t="s">
        <v>1770</v>
      </c>
      <c r="E1620" s="281" t="s">
        <v>917</v>
      </c>
      <c r="F1620" s="281" t="s">
        <v>673</v>
      </c>
      <c r="G1620" s="281" t="s">
        <v>673</v>
      </c>
      <c r="H1620" s="281" t="s">
        <v>673</v>
      </c>
      <c r="I1620" s="281" t="s">
        <v>1090</v>
      </c>
      <c r="J1620" s="281">
        <v>1.8759999999999999E-6</v>
      </c>
      <c r="K1620" s="372"/>
    </row>
    <row r="1621" spans="1:11" x14ac:dyDescent="0.3">
      <c r="A1621" s="280" t="s">
        <v>1785</v>
      </c>
      <c r="B1621" s="280" t="s">
        <v>2969</v>
      </c>
      <c r="C1621" s="280" t="s">
        <v>1768</v>
      </c>
      <c r="D1621" s="280" t="s">
        <v>1770</v>
      </c>
      <c r="E1621" s="280" t="s">
        <v>917</v>
      </c>
      <c r="F1621" s="280" t="s">
        <v>673</v>
      </c>
      <c r="G1621" s="280" t="s">
        <v>673</v>
      </c>
      <c r="H1621" s="280" t="s">
        <v>673</v>
      </c>
      <c r="I1621" s="280" t="s">
        <v>1090</v>
      </c>
      <c r="J1621" s="280">
        <v>5.366E-6</v>
      </c>
      <c r="K1621" s="372"/>
    </row>
    <row r="1622" spans="1:11" x14ac:dyDescent="0.3">
      <c r="A1622" s="281" t="s">
        <v>1785</v>
      </c>
      <c r="B1622" s="281" t="s">
        <v>2969</v>
      </c>
      <c r="C1622" s="281" t="s">
        <v>1768</v>
      </c>
      <c r="D1622" s="281" t="s">
        <v>1770</v>
      </c>
      <c r="E1622" s="281" t="s">
        <v>917</v>
      </c>
      <c r="F1622" s="281" t="s">
        <v>673</v>
      </c>
      <c r="G1622" s="281" t="s">
        <v>673</v>
      </c>
      <c r="H1622" s="281" t="s">
        <v>673</v>
      </c>
      <c r="I1622" s="281" t="s">
        <v>1090</v>
      </c>
      <c r="J1622" s="281">
        <v>5.366E-6</v>
      </c>
      <c r="K1622" s="372"/>
    </row>
    <row r="1623" spans="1:11" x14ac:dyDescent="0.3">
      <c r="A1623" s="280" t="s">
        <v>1785</v>
      </c>
      <c r="B1623" s="280" t="s">
        <v>2969</v>
      </c>
      <c r="C1623" s="280" t="s">
        <v>1768</v>
      </c>
      <c r="D1623" s="280" t="s">
        <v>1770</v>
      </c>
      <c r="E1623" s="280" t="s">
        <v>917</v>
      </c>
      <c r="F1623" s="280" t="s">
        <v>673</v>
      </c>
      <c r="G1623" s="280" t="s">
        <v>673</v>
      </c>
      <c r="H1623" s="280" t="s">
        <v>673</v>
      </c>
      <c r="I1623" s="280" t="s">
        <v>1090</v>
      </c>
      <c r="J1623" s="280">
        <v>5.366E-6</v>
      </c>
      <c r="K1623" s="372"/>
    </row>
    <row r="1624" spans="1:11" x14ac:dyDescent="0.3">
      <c r="A1624" s="281" t="s">
        <v>1785</v>
      </c>
      <c r="B1624" s="281" t="s">
        <v>2969</v>
      </c>
      <c r="C1624" s="281" t="s">
        <v>1768</v>
      </c>
      <c r="D1624" s="281" t="s">
        <v>1770</v>
      </c>
      <c r="E1624" s="281" t="s">
        <v>917</v>
      </c>
      <c r="F1624" s="281" t="s">
        <v>673</v>
      </c>
      <c r="G1624" s="281" t="s">
        <v>673</v>
      </c>
      <c r="H1624" s="281" t="s">
        <v>673</v>
      </c>
      <c r="I1624" s="281" t="s">
        <v>1090</v>
      </c>
      <c r="J1624" s="281">
        <v>5.366E-6</v>
      </c>
      <c r="K1624" s="372"/>
    </row>
    <row r="1625" spans="1:11" x14ac:dyDescent="0.3">
      <c r="A1625" s="280" t="s">
        <v>1785</v>
      </c>
      <c r="B1625" s="280" t="s">
        <v>2969</v>
      </c>
      <c r="C1625" s="280" t="s">
        <v>1768</v>
      </c>
      <c r="D1625" s="280" t="s">
        <v>1770</v>
      </c>
      <c r="E1625" s="280" t="s">
        <v>917</v>
      </c>
      <c r="F1625" s="280" t="s">
        <v>673</v>
      </c>
      <c r="G1625" s="280" t="s">
        <v>673</v>
      </c>
      <c r="H1625" s="280" t="s">
        <v>673</v>
      </c>
      <c r="I1625" s="280" t="s">
        <v>1090</v>
      </c>
      <c r="J1625" s="280">
        <v>5.366E-6</v>
      </c>
      <c r="K1625" s="372"/>
    </row>
    <row r="1626" spans="1:11" x14ac:dyDescent="0.3">
      <c r="A1626" s="281" t="s">
        <v>1785</v>
      </c>
      <c r="B1626" s="281" t="s">
        <v>2969</v>
      </c>
      <c r="C1626" s="281" t="s">
        <v>1768</v>
      </c>
      <c r="D1626" s="281" t="s">
        <v>1770</v>
      </c>
      <c r="E1626" s="281" t="s">
        <v>917</v>
      </c>
      <c r="F1626" s="281" t="s">
        <v>673</v>
      </c>
      <c r="G1626" s="281" t="s">
        <v>673</v>
      </c>
      <c r="H1626" s="281" t="s">
        <v>673</v>
      </c>
      <c r="I1626" s="281" t="s">
        <v>1090</v>
      </c>
      <c r="J1626" s="281">
        <v>5.366E-6</v>
      </c>
      <c r="K1626" s="372"/>
    </row>
    <row r="1627" spans="1:11" x14ac:dyDescent="0.3">
      <c r="A1627" s="280" t="s">
        <v>1785</v>
      </c>
      <c r="B1627" s="280" t="s">
        <v>2969</v>
      </c>
      <c r="C1627" s="280" t="s">
        <v>1768</v>
      </c>
      <c r="D1627" s="280" t="s">
        <v>1770</v>
      </c>
      <c r="E1627" s="280" t="s">
        <v>917</v>
      </c>
      <c r="F1627" s="280" t="s">
        <v>673</v>
      </c>
      <c r="G1627" s="280" t="s">
        <v>673</v>
      </c>
      <c r="H1627" s="280" t="s">
        <v>673</v>
      </c>
      <c r="I1627" s="280" t="s">
        <v>1090</v>
      </c>
      <c r="J1627" s="280">
        <v>5.366E-6</v>
      </c>
      <c r="K1627" s="372"/>
    </row>
    <row r="1628" spans="1:11" x14ac:dyDescent="0.3">
      <c r="A1628" s="281" t="s">
        <v>1785</v>
      </c>
      <c r="B1628" s="281" t="s">
        <v>2969</v>
      </c>
      <c r="C1628" s="281" t="s">
        <v>1768</v>
      </c>
      <c r="D1628" s="281" t="s">
        <v>1770</v>
      </c>
      <c r="E1628" s="281" t="s">
        <v>917</v>
      </c>
      <c r="F1628" s="281" t="s">
        <v>673</v>
      </c>
      <c r="G1628" s="281" t="s">
        <v>673</v>
      </c>
      <c r="H1628" s="281" t="s">
        <v>673</v>
      </c>
      <c r="I1628" s="281" t="s">
        <v>1090</v>
      </c>
      <c r="J1628" s="281">
        <v>5.366E-6</v>
      </c>
      <c r="K1628" s="372"/>
    </row>
    <row r="1629" spans="1:11" x14ac:dyDescent="0.3">
      <c r="A1629" s="280" t="s">
        <v>1785</v>
      </c>
      <c r="B1629" s="280" t="s">
        <v>2969</v>
      </c>
      <c r="C1629" s="280" t="s">
        <v>1768</v>
      </c>
      <c r="D1629" s="280" t="s">
        <v>1770</v>
      </c>
      <c r="E1629" s="280" t="s">
        <v>917</v>
      </c>
      <c r="F1629" s="280" t="s">
        <v>673</v>
      </c>
      <c r="G1629" s="280" t="s">
        <v>673</v>
      </c>
      <c r="H1629" s="280" t="s">
        <v>673</v>
      </c>
      <c r="I1629" s="280" t="s">
        <v>1090</v>
      </c>
      <c r="J1629" s="280">
        <v>5.366E-6</v>
      </c>
      <c r="K1629" s="372"/>
    </row>
    <row r="1630" spans="1:11" x14ac:dyDescent="0.3">
      <c r="A1630" s="281" t="s">
        <v>1785</v>
      </c>
      <c r="B1630" s="281" t="s">
        <v>2969</v>
      </c>
      <c r="C1630" s="281" t="s">
        <v>1768</v>
      </c>
      <c r="D1630" s="281" t="s">
        <v>1770</v>
      </c>
      <c r="E1630" s="281" t="s">
        <v>917</v>
      </c>
      <c r="F1630" s="281" t="s">
        <v>673</v>
      </c>
      <c r="G1630" s="281" t="s">
        <v>673</v>
      </c>
      <c r="H1630" s="281" t="s">
        <v>673</v>
      </c>
      <c r="I1630" s="281" t="s">
        <v>1090</v>
      </c>
      <c r="J1630" s="281">
        <v>5.366E-6</v>
      </c>
      <c r="K1630" s="372"/>
    </row>
    <row r="1631" spans="1:11" x14ac:dyDescent="0.3">
      <c r="A1631" s="280" t="s">
        <v>1785</v>
      </c>
      <c r="B1631" s="280" t="s">
        <v>2969</v>
      </c>
      <c r="C1631" s="280" t="s">
        <v>1768</v>
      </c>
      <c r="D1631" s="280" t="s">
        <v>1770</v>
      </c>
      <c r="E1631" s="280" t="s">
        <v>917</v>
      </c>
      <c r="F1631" s="280" t="s">
        <v>673</v>
      </c>
      <c r="G1631" s="280" t="s">
        <v>673</v>
      </c>
      <c r="H1631" s="280" t="s">
        <v>673</v>
      </c>
      <c r="I1631" s="280" t="s">
        <v>1090</v>
      </c>
      <c r="J1631" s="280">
        <v>5.366E-6</v>
      </c>
      <c r="K1631" s="372"/>
    </row>
    <row r="1632" spans="1:11" x14ac:dyDescent="0.3">
      <c r="A1632" s="281" t="s">
        <v>1785</v>
      </c>
      <c r="B1632" s="281" t="s">
        <v>2969</v>
      </c>
      <c r="C1632" s="281" t="s">
        <v>1768</v>
      </c>
      <c r="D1632" s="281" t="s">
        <v>1770</v>
      </c>
      <c r="E1632" s="281" t="s">
        <v>917</v>
      </c>
      <c r="F1632" s="281" t="s">
        <v>673</v>
      </c>
      <c r="G1632" s="281" t="s">
        <v>673</v>
      </c>
      <c r="H1632" s="281" t="s">
        <v>673</v>
      </c>
      <c r="I1632" s="281" t="s">
        <v>1090</v>
      </c>
      <c r="J1632" s="281">
        <v>5.366E-6</v>
      </c>
      <c r="K1632" s="372"/>
    </row>
    <row r="1633" spans="1:11" x14ac:dyDescent="0.3">
      <c r="A1633" s="280" t="s">
        <v>1785</v>
      </c>
      <c r="B1633" s="280" t="s">
        <v>2969</v>
      </c>
      <c r="C1633" s="280" t="s">
        <v>1768</v>
      </c>
      <c r="D1633" s="280" t="s">
        <v>1770</v>
      </c>
      <c r="E1633" s="280" t="s">
        <v>917</v>
      </c>
      <c r="F1633" s="280" t="s">
        <v>673</v>
      </c>
      <c r="G1633" s="280" t="s">
        <v>673</v>
      </c>
      <c r="H1633" s="280" t="s">
        <v>673</v>
      </c>
      <c r="I1633" s="280" t="s">
        <v>1090</v>
      </c>
      <c r="J1633" s="280">
        <v>5.366E-6</v>
      </c>
      <c r="K1633" s="372"/>
    </row>
    <row r="1634" spans="1:11" x14ac:dyDescent="0.3">
      <c r="A1634" s="281" t="s">
        <v>1785</v>
      </c>
      <c r="B1634" s="281" t="s">
        <v>2969</v>
      </c>
      <c r="C1634" s="281" t="s">
        <v>1768</v>
      </c>
      <c r="D1634" s="281" t="s">
        <v>1770</v>
      </c>
      <c r="E1634" s="281" t="s">
        <v>917</v>
      </c>
      <c r="F1634" s="281" t="s">
        <v>673</v>
      </c>
      <c r="G1634" s="281" t="s">
        <v>673</v>
      </c>
      <c r="H1634" s="281" t="s">
        <v>673</v>
      </c>
      <c r="I1634" s="281" t="s">
        <v>1090</v>
      </c>
      <c r="J1634" s="281">
        <v>5.366E-6</v>
      </c>
      <c r="K1634" s="372"/>
    </row>
    <row r="1635" spans="1:11" x14ac:dyDescent="0.3">
      <c r="A1635" s="280" t="s">
        <v>1785</v>
      </c>
      <c r="B1635" s="280" t="s">
        <v>2969</v>
      </c>
      <c r="C1635" s="280" t="s">
        <v>1768</v>
      </c>
      <c r="D1635" s="280" t="s">
        <v>1770</v>
      </c>
      <c r="E1635" s="280" t="s">
        <v>917</v>
      </c>
      <c r="F1635" s="280" t="s">
        <v>673</v>
      </c>
      <c r="G1635" s="280" t="s">
        <v>673</v>
      </c>
      <c r="H1635" s="280" t="s">
        <v>673</v>
      </c>
      <c r="I1635" s="280" t="s">
        <v>1090</v>
      </c>
      <c r="J1635" s="280">
        <v>5.366E-6</v>
      </c>
      <c r="K1635" s="372"/>
    </row>
    <row r="1636" spans="1:11" x14ac:dyDescent="0.3">
      <c r="A1636" s="281" t="s">
        <v>1785</v>
      </c>
      <c r="B1636" s="281" t="s">
        <v>2969</v>
      </c>
      <c r="C1636" s="281" t="s">
        <v>1768</v>
      </c>
      <c r="D1636" s="281" t="s">
        <v>1770</v>
      </c>
      <c r="E1636" s="281" t="s">
        <v>917</v>
      </c>
      <c r="F1636" s="281" t="s">
        <v>673</v>
      </c>
      <c r="G1636" s="281" t="s">
        <v>673</v>
      </c>
      <c r="H1636" s="281" t="s">
        <v>673</v>
      </c>
      <c r="I1636" s="281" t="s">
        <v>1090</v>
      </c>
      <c r="J1636" s="281">
        <v>5.366E-6</v>
      </c>
      <c r="K1636" s="372"/>
    </row>
    <row r="1637" spans="1:11" x14ac:dyDescent="0.3">
      <c r="A1637" s="280" t="s">
        <v>1785</v>
      </c>
      <c r="B1637" s="280" t="s">
        <v>2969</v>
      </c>
      <c r="C1637" s="280" t="s">
        <v>1768</v>
      </c>
      <c r="D1637" s="280" t="s">
        <v>1770</v>
      </c>
      <c r="E1637" s="280" t="s">
        <v>917</v>
      </c>
      <c r="F1637" s="280" t="s">
        <v>673</v>
      </c>
      <c r="G1637" s="280" t="s">
        <v>673</v>
      </c>
      <c r="H1637" s="280" t="s">
        <v>673</v>
      </c>
      <c r="I1637" s="280" t="s">
        <v>1090</v>
      </c>
      <c r="J1637" s="280">
        <v>5.366E-6</v>
      </c>
      <c r="K1637" s="372"/>
    </row>
    <row r="1638" spans="1:11" x14ac:dyDescent="0.3">
      <c r="A1638" s="281" t="s">
        <v>1785</v>
      </c>
      <c r="B1638" s="281" t="s">
        <v>2969</v>
      </c>
      <c r="C1638" s="281" t="s">
        <v>1768</v>
      </c>
      <c r="D1638" s="281" t="s">
        <v>1770</v>
      </c>
      <c r="E1638" s="281" t="s">
        <v>917</v>
      </c>
      <c r="F1638" s="281" t="s">
        <v>673</v>
      </c>
      <c r="G1638" s="281" t="s">
        <v>673</v>
      </c>
      <c r="H1638" s="281" t="s">
        <v>673</v>
      </c>
      <c r="I1638" s="281" t="s">
        <v>1090</v>
      </c>
      <c r="J1638" s="281">
        <v>5.366E-6</v>
      </c>
      <c r="K1638" s="372"/>
    </row>
    <row r="1639" spans="1:11" x14ac:dyDescent="0.3">
      <c r="A1639" s="280" t="s">
        <v>1785</v>
      </c>
      <c r="B1639" s="280" t="s">
        <v>2969</v>
      </c>
      <c r="C1639" s="280" t="s">
        <v>1768</v>
      </c>
      <c r="D1639" s="280" t="s">
        <v>1770</v>
      </c>
      <c r="E1639" s="280" t="s">
        <v>917</v>
      </c>
      <c r="F1639" s="280" t="s">
        <v>673</v>
      </c>
      <c r="G1639" s="280" t="s">
        <v>673</v>
      </c>
      <c r="H1639" s="280" t="s">
        <v>673</v>
      </c>
      <c r="I1639" s="280" t="s">
        <v>1090</v>
      </c>
      <c r="J1639" s="280">
        <v>5.366E-6</v>
      </c>
      <c r="K1639" s="372"/>
    </row>
    <row r="1640" spans="1:11" x14ac:dyDescent="0.3">
      <c r="A1640" s="281" t="s">
        <v>1785</v>
      </c>
      <c r="B1640" s="281" t="s">
        <v>2969</v>
      </c>
      <c r="C1640" s="281" t="s">
        <v>1768</v>
      </c>
      <c r="D1640" s="281" t="s">
        <v>1770</v>
      </c>
      <c r="E1640" s="281" t="s">
        <v>917</v>
      </c>
      <c r="F1640" s="281" t="s">
        <v>673</v>
      </c>
      <c r="G1640" s="281" t="s">
        <v>673</v>
      </c>
      <c r="H1640" s="281" t="s">
        <v>673</v>
      </c>
      <c r="I1640" s="281" t="s">
        <v>1090</v>
      </c>
      <c r="J1640" s="281">
        <v>1.8759999999999999E-6</v>
      </c>
      <c r="K1640" s="372"/>
    </row>
    <row r="1641" spans="1:11" x14ac:dyDescent="0.3">
      <c r="A1641" s="280" t="s">
        <v>1785</v>
      </c>
      <c r="B1641" s="280" t="s">
        <v>2969</v>
      </c>
      <c r="C1641" s="280" t="s">
        <v>1768</v>
      </c>
      <c r="D1641" s="280" t="s">
        <v>1770</v>
      </c>
      <c r="E1641" s="280" t="s">
        <v>917</v>
      </c>
      <c r="F1641" s="280" t="s">
        <v>673</v>
      </c>
      <c r="G1641" s="280" t="s">
        <v>673</v>
      </c>
      <c r="H1641" s="280" t="s">
        <v>673</v>
      </c>
      <c r="I1641" s="280" t="s">
        <v>1090</v>
      </c>
      <c r="J1641" s="280">
        <v>1.8759999999999999E-6</v>
      </c>
      <c r="K1641" s="372"/>
    </row>
    <row r="1642" spans="1:11" x14ac:dyDescent="0.3">
      <c r="A1642" s="281" t="s">
        <v>1785</v>
      </c>
      <c r="B1642" s="281" t="s">
        <v>2969</v>
      </c>
      <c r="C1642" s="281" t="s">
        <v>1768</v>
      </c>
      <c r="D1642" s="281" t="s">
        <v>1770</v>
      </c>
      <c r="E1642" s="281" t="s">
        <v>917</v>
      </c>
      <c r="F1642" s="281" t="s">
        <v>673</v>
      </c>
      <c r="G1642" s="281" t="s">
        <v>673</v>
      </c>
      <c r="H1642" s="281" t="s">
        <v>673</v>
      </c>
      <c r="I1642" s="281" t="s">
        <v>1090</v>
      </c>
      <c r="J1642" s="281">
        <v>1.8759999999999999E-6</v>
      </c>
      <c r="K1642" s="372"/>
    </row>
    <row r="1643" spans="1:11" x14ac:dyDescent="0.3">
      <c r="A1643" s="280" t="s">
        <v>1785</v>
      </c>
      <c r="B1643" s="280" t="s">
        <v>2969</v>
      </c>
      <c r="C1643" s="280" t="s">
        <v>1768</v>
      </c>
      <c r="D1643" s="280" t="s">
        <v>1770</v>
      </c>
      <c r="E1643" s="280" t="s">
        <v>917</v>
      </c>
      <c r="F1643" s="280" t="s">
        <v>673</v>
      </c>
      <c r="G1643" s="280" t="s">
        <v>673</v>
      </c>
      <c r="H1643" s="280" t="s">
        <v>673</v>
      </c>
      <c r="I1643" s="280" t="s">
        <v>1090</v>
      </c>
      <c r="J1643" s="280">
        <v>1.8759999999999999E-6</v>
      </c>
      <c r="K1643" s="372"/>
    </row>
    <row r="1644" spans="1:11" x14ac:dyDescent="0.3">
      <c r="A1644" s="281" t="s">
        <v>1785</v>
      </c>
      <c r="B1644" s="281" t="s">
        <v>2969</v>
      </c>
      <c r="C1644" s="281" t="s">
        <v>1768</v>
      </c>
      <c r="D1644" s="281" t="s">
        <v>1770</v>
      </c>
      <c r="E1644" s="281" t="s">
        <v>917</v>
      </c>
      <c r="F1644" s="281" t="s">
        <v>673</v>
      </c>
      <c r="G1644" s="281" t="s">
        <v>673</v>
      </c>
      <c r="H1644" s="281" t="s">
        <v>673</v>
      </c>
      <c r="I1644" s="281" t="s">
        <v>1090</v>
      </c>
      <c r="J1644" s="281">
        <v>1.8759999999999999E-6</v>
      </c>
      <c r="K1644" s="372"/>
    </row>
    <row r="1645" spans="1:11" x14ac:dyDescent="0.3">
      <c r="A1645" s="280" t="s">
        <v>1785</v>
      </c>
      <c r="B1645" s="280" t="s">
        <v>2969</v>
      </c>
      <c r="C1645" s="280" t="s">
        <v>1768</v>
      </c>
      <c r="D1645" s="280" t="s">
        <v>1770</v>
      </c>
      <c r="E1645" s="280" t="s">
        <v>917</v>
      </c>
      <c r="F1645" s="280" t="s">
        <v>673</v>
      </c>
      <c r="G1645" s="280" t="s">
        <v>673</v>
      </c>
      <c r="H1645" s="280" t="s">
        <v>673</v>
      </c>
      <c r="I1645" s="280" t="s">
        <v>1090</v>
      </c>
      <c r="J1645" s="280">
        <v>1.8759999999999999E-6</v>
      </c>
      <c r="K1645" s="372"/>
    </row>
    <row r="1646" spans="1:11" x14ac:dyDescent="0.3">
      <c r="A1646" s="281" t="s">
        <v>1785</v>
      </c>
      <c r="B1646" s="281" t="s">
        <v>2969</v>
      </c>
      <c r="C1646" s="281" t="s">
        <v>1768</v>
      </c>
      <c r="D1646" s="281" t="s">
        <v>1770</v>
      </c>
      <c r="E1646" s="281" t="s">
        <v>917</v>
      </c>
      <c r="F1646" s="281" t="s">
        <v>673</v>
      </c>
      <c r="G1646" s="281" t="s">
        <v>673</v>
      </c>
      <c r="H1646" s="281" t="s">
        <v>673</v>
      </c>
      <c r="I1646" s="281" t="s">
        <v>1090</v>
      </c>
      <c r="J1646" s="281">
        <v>1.8759999999999999E-6</v>
      </c>
      <c r="K1646" s="372"/>
    </row>
    <row r="1647" spans="1:11" x14ac:dyDescent="0.3">
      <c r="A1647" s="280" t="s">
        <v>1785</v>
      </c>
      <c r="B1647" s="280" t="s">
        <v>2969</v>
      </c>
      <c r="C1647" s="280" t="s">
        <v>1768</v>
      </c>
      <c r="D1647" s="280" t="s">
        <v>1770</v>
      </c>
      <c r="E1647" s="280" t="s">
        <v>917</v>
      </c>
      <c r="F1647" s="280" t="s">
        <v>673</v>
      </c>
      <c r="G1647" s="280" t="s">
        <v>673</v>
      </c>
      <c r="H1647" s="280" t="s">
        <v>673</v>
      </c>
      <c r="I1647" s="280" t="s">
        <v>1090</v>
      </c>
      <c r="J1647" s="280">
        <v>1.8759999999999999E-6</v>
      </c>
      <c r="K1647" s="372"/>
    </row>
    <row r="1648" spans="1:11" x14ac:dyDescent="0.3">
      <c r="A1648" s="281" t="s">
        <v>1785</v>
      </c>
      <c r="B1648" s="281" t="s">
        <v>2969</v>
      </c>
      <c r="C1648" s="281" t="s">
        <v>1768</v>
      </c>
      <c r="D1648" s="281" t="s">
        <v>1770</v>
      </c>
      <c r="E1648" s="281" t="s">
        <v>917</v>
      </c>
      <c r="F1648" s="281" t="s">
        <v>673</v>
      </c>
      <c r="G1648" s="281" t="s">
        <v>673</v>
      </c>
      <c r="H1648" s="281" t="s">
        <v>673</v>
      </c>
      <c r="I1648" s="281" t="s">
        <v>1090</v>
      </c>
      <c r="J1648" s="281">
        <v>1.8759999999999999E-6</v>
      </c>
      <c r="K1648" s="372"/>
    </row>
    <row r="1649" spans="1:11" x14ac:dyDescent="0.3">
      <c r="A1649" s="280" t="s">
        <v>1785</v>
      </c>
      <c r="B1649" s="280" t="s">
        <v>2969</v>
      </c>
      <c r="C1649" s="280" t="s">
        <v>1768</v>
      </c>
      <c r="D1649" s="280" t="s">
        <v>1770</v>
      </c>
      <c r="E1649" s="280" t="s">
        <v>917</v>
      </c>
      <c r="F1649" s="280" t="s">
        <v>673</v>
      </c>
      <c r="G1649" s="280" t="s">
        <v>673</v>
      </c>
      <c r="H1649" s="280" t="s">
        <v>673</v>
      </c>
      <c r="I1649" s="280" t="s">
        <v>1090</v>
      </c>
      <c r="J1649" s="280">
        <v>1.8759999999999999E-6</v>
      </c>
      <c r="K1649" s="372"/>
    </row>
    <row r="1650" spans="1:11" x14ac:dyDescent="0.3">
      <c r="A1650" s="281" t="s">
        <v>1785</v>
      </c>
      <c r="B1650" s="281" t="s">
        <v>2969</v>
      </c>
      <c r="C1650" s="281" t="s">
        <v>1768</v>
      </c>
      <c r="D1650" s="281" t="s">
        <v>1770</v>
      </c>
      <c r="E1650" s="281" t="s">
        <v>917</v>
      </c>
      <c r="F1650" s="281" t="s">
        <v>673</v>
      </c>
      <c r="G1650" s="281" t="s">
        <v>673</v>
      </c>
      <c r="H1650" s="281" t="s">
        <v>673</v>
      </c>
      <c r="I1650" s="281" t="s">
        <v>1090</v>
      </c>
      <c r="J1650" s="281">
        <v>1.8759999999999999E-6</v>
      </c>
      <c r="K1650" s="372"/>
    </row>
    <row r="1651" spans="1:11" x14ac:dyDescent="0.3">
      <c r="A1651" s="280" t="s">
        <v>1785</v>
      </c>
      <c r="B1651" s="280" t="s">
        <v>2969</v>
      </c>
      <c r="C1651" s="280" t="s">
        <v>1768</v>
      </c>
      <c r="D1651" s="280" t="s">
        <v>1770</v>
      </c>
      <c r="E1651" s="280" t="s">
        <v>917</v>
      </c>
      <c r="F1651" s="280" t="s">
        <v>673</v>
      </c>
      <c r="G1651" s="280" t="s">
        <v>673</v>
      </c>
      <c r="H1651" s="280" t="s">
        <v>673</v>
      </c>
      <c r="I1651" s="280" t="s">
        <v>1090</v>
      </c>
      <c r="J1651" s="280">
        <v>1.8759999999999999E-6</v>
      </c>
      <c r="K1651" s="372"/>
    </row>
    <row r="1652" spans="1:11" x14ac:dyDescent="0.3">
      <c r="A1652" s="281" t="s">
        <v>1785</v>
      </c>
      <c r="B1652" s="281" t="s">
        <v>2969</v>
      </c>
      <c r="C1652" s="281" t="s">
        <v>1768</v>
      </c>
      <c r="D1652" s="281" t="s">
        <v>1770</v>
      </c>
      <c r="E1652" s="281" t="s">
        <v>917</v>
      </c>
      <c r="F1652" s="281" t="s">
        <v>673</v>
      </c>
      <c r="G1652" s="281" t="s">
        <v>673</v>
      </c>
      <c r="H1652" s="281" t="s">
        <v>673</v>
      </c>
      <c r="I1652" s="281" t="s">
        <v>1090</v>
      </c>
      <c r="J1652" s="281">
        <v>5.366E-6</v>
      </c>
      <c r="K1652" s="372"/>
    </row>
    <row r="1653" spans="1:11" x14ac:dyDescent="0.3">
      <c r="A1653" s="280" t="s">
        <v>1785</v>
      </c>
      <c r="B1653" s="280" t="s">
        <v>2969</v>
      </c>
      <c r="C1653" s="280" t="s">
        <v>1768</v>
      </c>
      <c r="D1653" s="280" t="s">
        <v>1770</v>
      </c>
      <c r="E1653" s="280" t="s">
        <v>917</v>
      </c>
      <c r="F1653" s="280" t="s">
        <v>673</v>
      </c>
      <c r="G1653" s="280" t="s">
        <v>673</v>
      </c>
      <c r="H1653" s="280" t="s">
        <v>673</v>
      </c>
      <c r="I1653" s="280" t="s">
        <v>1090</v>
      </c>
      <c r="J1653" s="280">
        <v>5.366E-6</v>
      </c>
      <c r="K1653" s="372"/>
    </row>
    <row r="1654" spans="1:11" x14ac:dyDescent="0.3">
      <c r="A1654" s="281" t="s">
        <v>1785</v>
      </c>
      <c r="B1654" s="281" t="s">
        <v>2969</v>
      </c>
      <c r="C1654" s="281" t="s">
        <v>1768</v>
      </c>
      <c r="D1654" s="281" t="s">
        <v>1770</v>
      </c>
      <c r="E1654" s="281" t="s">
        <v>2945</v>
      </c>
      <c r="F1654" s="281" t="s">
        <v>673</v>
      </c>
      <c r="G1654" s="281" t="s">
        <v>673</v>
      </c>
      <c r="H1654" s="281" t="s">
        <v>673</v>
      </c>
      <c r="I1654" s="281" t="s">
        <v>1090</v>
      </c>
      <c r="J1654" s="281">
        <v>5.8E-5</v>
      </c>
      <c r="K1654" s="372"/>
    </row>
    <row r="1655" spans="1:11" x14ac:dyDescent="0.3">
      <c r="A1655" s="280" t="s">
        <v>1785</v>
      </c>
      <c r="B1655" s="280" t="s">
        <v>2969</v>
      </c>
      <c r="C1655" s="280" t="s">
        <v>1768</v>
      </c>
      <c r="D1655" s="280" t="s">
        <v>1770</v>
      </c>
      <c r="E1655" s="280" t="s">
        <v>2949</v>
      </c>
      <c r="F1655" s="280" t="s">
        <v>673</v>
      </c>
      <c r="G1655" s="280" t="s">
        <v>673</v>
      </c>
      <c r="H1655" s="280" t="s">
        <v>673</v>
      </c>
      <c r="I1655" s="280" t="s">
        <v>1090</v>
      </c>
      <c r="J1655" s="280">
        <v>4.5000000000000001E-6</v>
      </c>
      <c r="K1655" s="372"/>
    </row>
    <row r="1656" spans="1:11" x14ac:dyDescent="0.3">
      <c r="A1656" s="281" t="s">
        <v>1785</v>
      </c>
      <c r="B1656" s="281" t="s">
        <v>2969</v>
      </c>
      <c r="C1656" s="281" t="s">
        <v>1768</v>
      </c>
      <c r="D1656" s="281" t="s">
        <v>1770</v>
      </c>
      <c r="E1656" s="281" t="s">
        <v>2949</v>
      </c>
      <c r="F1656" s="281" t="s">
        <v>673</v>
      </c>
      <c r="G1656" s="281" t="s">
        <v>673</v>
      </c>
      <c r="H1656" s="281" t="s">
        <v>673</v>
      </c>
      <c r="I1656" s="281" t="s">
        <v>1090</v>
      </c>
      <c r="J1656" s="281">
        <v>4.5000000000000001E-6</v>
      </c>
      <c r="K1656" s="372"/>
    </row>
    <row r="1657" spans="1:11" x14ac:dyDescent="0.3">
      <c r="A1657" s="280" t="s">
        <v>1785</v>
      </c>
      <c r="B1657" s="280" t="s">
        <v>2969</v>
      </c>
      <c r="C1657" s="280" t="s">
        <v>1768</v>
      </c>
      <c r="D1657" s="280" t="s">
        <v>1770</v>
      </c>
      <c r="E1657" s="280" t="s">
        <v>2949</v>
      </c>
      <c r="F1657" s="280" t="s">
        <v>673</v>
      </c>
      <c r="G1657" s="280" t="s">
        <v>673</v>
      </c>
      <c r="H1657" s="280" t="s">
        <v>673</v>
      </c>
      <c r="I1657" s="280" t="s">
        <v>1090</v>
      </c>
      <c r="J1657" s="280">
        <v>4.5000000000000001E-6</v>
      </c>
      <c r="K1657" s="372"/>
    </row>
    <row r="1658" spans="1:11" x14ac:dyDescent="0.3">
      <c r="A1658" s="281" t="s">
        <v>1785</v>
      </c>
      <c r="B1658" s="281" t="s">
        <v>2969</v>
      </c>
      <c r="C1658" s="281" t="s">
        <v>1768</v>
      </c>
      <c r="D1658" s="281" t="s">
        <v>1770</v>
      </c>
      <c r="E1658" s="281" t="s">
        <v>2949</v>
      </c>
      <c r="F1658" s="281" t="s">
        <v>673</v>
      </c>
      <c r="G1658" s="281" t="s">
        <v>673</v>
      </c>
      <c r="H1658" s="281" t="s">
        <v>673</v>
      </c>
      <c r="I1658" s="281" t="s">
        <v>1090</v>
      </c>
      <c r="J1658" s="281">
        <v>4.5000000000000001E-6</v>
      </c>
      <c r="K1658" s="372"/>
    </row>
    <row r="1659" spans="1:11" x14ac:dyDescent="0.3">
      <c r="A1659" s="280" t="s">
        <v>1785</v>
      </c>
      <c r="B1659" s="280" t="s">
        <v>2969</v>
      </c>
      <c r="C1659" s="280" t="s">
        <v>1768</v>
      </c>
      <c r="D1659" s="280" t="s">
        <v>1770</v>
      </c>
      <c r="E1659" s="280" t="s">
        <v>2949</v>
      </c>
      <c r="F1659" s="280" t="s">
        <v>673</v>
      </c>
      <c r="G1659" s="280" t="s">
        <v>673</v>
      </c>
      <c r="H1659" s="280" t="s">
        <v>673</v>
      </c>
      <c r="I1659" s="280" t="s">
        <v>1090</v>
      </c>
      <c r="J1659" s="280">
        <v>4.5000000000000001E-6</v>
      </c>
      <c r="K1659" s="372"/>
    </row>
    <row r="1660" spans="1:11" x14ac:dyDescent="0.3">
      <c r="A1660" s="281" t="s">
        <v>1785</v>
      </c>
      <c r="B1660" s="281" t="s">
        <v>2969</v>
      </c>
      <c r="C1660" s="281" t="s">
        <v>1768</v>
      </c>
      <c r="D1660" s="281" t="s">
        <v>1770</v>
      </c>
      <c r="E1660" s="281" t="s">
        <v>2949</v>
      </c>
      <c r="F1660" s="281" t="s">
        <v>673</v>
      </c>
      <c r="G1660" s="281" t="s">
        <v>673</v>
      </c>
      <c r="H1660" s="281" t="s">
        <v>673</v>
      </c>
      <c r="I1660" s="281" t="s">
        <v>1090</v>
      </c>
      <c r="J1660" s="281">
        <v>4.5000000000000001E-6</v>
      </c>
      <c r="K1660" s="372"/>
    </row>
    <row r="1661" spans="1:11" x14ac:dyDescent="0.3">
      <c r="A1661" s="280" t="s">
        <v>1785</v>
      </c>
      <c r="B1661" s="280" t="s">
        <v>2969</v>
      </c>
      <c r="C1661" s="280" t="s">
        <v>1768</v>
      </c>
      <c r="D1661" s="280" t="s">
        <v>1770</v>
      </c>
      <c r="E1661" s="280" t="s">
        <v>2949</v>
      </c>
      <c r="F1661" s="280" t="s">
        <v>673</v>
      </c>
      <c r="G1661" s="280" t="s">
        <v>673</v>
      </c>
      <c r="H1661" s="280" t="s">
        <v>673</v>
      </c>
      <c r="I1661" s="280" t="s">
        <v>1090</v>
      </c>
      <c r="J1661" s="280">
        <v>4.5000000000000001E-6</v>
      </c>
      <c r="K1661" s="372"/>
    </row>
    <row r="1662" spans="1:11" x14ac:dyDescent="0.3">
      <c r="A1662" s="281" t="s">
        <v>1785</v>
      </c>
      <c r="B1662" s="281" t="s">
        <v>2969</v>
      </c>
      <c r="C1662" s="281" t="s">
        <v>1768</v>
      </c>
      <c r="D1662" s="281" t="s">
        <v>1770</v>
      </c>
      <c r="E1662" s="281" t="s">
        <v>2949</v>
      </c>
      <c r="F1662" s="281" t="s">
        <v>673</v>
      </c>
      <c r="G1662" s="281" t="s">
        <v>673</v>
      </c>
      <c r="H1662" s="281" t="s">
        <v>673</v>
      </c>
      <c r="I1662" s="281" t="s">
        <v>1090</v>
      </c>
      <c r="J1662" s="281">
        <v>4.5000000000000001E-6</v>
      </c>
      <c r="K1662" s="372"/>
    </row>
    <row r="1663" spans="1:11" x14ac:dyDescent="0.3">
      <c r="A1663" s="280" t="s">
        <v>1785</v>
      </c>
      <c r="B1663" s="280" t="s">
        <v>2969</v>
      </c>
      <c r="C1663" s="280" t="s">
        <v>1768</v>
      </c>
      <c r="D1663" s="280" t="s">
        <v>1770</v>
      </c>
      <c r="E1663" s="280" t="s">
        <v>2949</v>
      </c>
      <c r="F1663" s="280" t="s">
        <v>673</v>
      </c>
      <c r="G1663" s="280" t="s">
        <v>673</v>
      </c>
      <c r="H1663" s="280" t="s">
        <v>673</v>
      </c>
      <c r="I1663" s="280" t="s">
        <v>1090</v>
      </c>
      <c r="J1663" s="280">
        <v>4.5000000000000001E-6</v>
      </c>
      <c r="K1663" s="372"/>
    </row>
    <row r="1664" spans="1:11" x14ac:dyDescent="0.3">
      <c r="A1664" s="281" t="s">
        <v>1785</v>
      </c>
      <c r="B1664" s="281" t="s">
        <v>2969</v>
      </c>
      <c r="C1664" s="281" t="s">
        <v>1768</v>
      </c>
      <c r="D1664" s="281" t="s">
        <v>1770</v>
      </c>
      <c r="E1664" s="281" t="s">
        <v>2949</v>
      </c>
      <c r="F1664" s="281" t="s">
        <v>673</v>
      </c>
      <c r="G1664" s="281" t="s">
        <v>673</v>
      </c>
      <c r="H1664" s="281" t="s">
        <v>673</v>
      </c>
      <c r="I1664" s="281" t="s">
        <v>1090</v>
      </c>
      <c r="J1664" s="281">
        <v>4.5000000000000001E-6</v>
      </c>
      <c r="K1664" s="372"/>
    </row>
    <row r="1665" spans="1:11" x14ac:dyDescent="0.3">
      <c r="A1665" s="280" t="s">
        <v>1785</v>
      </c>
      <c r="B1665" s="280" t="s">
        <v>2969</v>
      </c>
      <c r="C1665" s="280" t="s">
        <v>1768</v>
      </c>
      <c r="D1665" s="280" t="s">
        <v>1770</v>
      </c>
      <c r="E1665" s="280" t="s">
        <v>2949</v>
      </c>
      <c r="F1665" s="280" t="s">
        <v>673</v>
      </c>
      <c r="G1665" s="280" t="s">
        <v>673</v>
      </c>
      <c r="H1665" s="280" t="s">
        <v>673</v>
      </c>
      <c r="I1665" s="280" t="s">
        <v>1090</v>
      </c>
      <c r="J1665" s="280">
        <v>4.5000000000000001E-6</v>
      </c>
      <c r="K1665" s="372"/>
    </row>
    <row r="1666" spans="1:11" x14ac:dyDescent="0.3">
      <c r="A1666" s="281" t="s">
        <v>1785</v>
      </c>
      <c r="B1666" s="281" t="s">
        <v>2969</v>
      </c>
      <c r="C1666" s="281" t="s">
        <v>1768</v>
      </c>
      <c r="D1666" s="281" t="s">
        <v>1770</v>
      </c>
      <c r="E1666" s="281" t="s">
        <v>2949</v>
      </c>
      <c r="F1666" s="281" t="s">
        <v>673</v>
      </c>
      <c r="G1666" s="281" t="s">
        <v>673</v>
      </c>
      <c r="H1666" s="281" t="s">
        <v>673</v>
      </c>
      <c r="I1666" s="281" t="s">
        <v>1090</v>
      </c>
      <c r="J1666" s="281">
        <v>4.5000000000000001E-6</v>
      </c>
      <c r="K1666" s="372"/>
    </row>
    <row r="1667" spans="1:11" x14ac:dyDescent="0.3">
      <c r="A1667" s="280" t="s">
        <v>1785</v>
      </c>
      <c r="B1667" s="280" t="s">
        <v>2969</v>
      </c>
      <c r="C1667" s="280" t="s">
        <v>1768</v>
      </c>
      <c r="D1667" s="280" t="s">
        <v>1770</v>
      </c>
      <c r="E1667" s="280" t="s">
        <v>2949</v>
      </c>
      <c r="F1667" s="280" t="s">
        <v>673</v>
      </c>
      <c r="G1667" s="280" t="s">
        <v>673</v>
      </c>
      <c r="H1667" s="280" t="s">
        <v>673</v>
      </c>
      <c r="I1667" s="280" t="s">
        <v>1090</v>
      </c>
      <c r="J1667" s="280">
        <v>4.5000000000000001E-6</v>
      </c>
      <c r="K1667" s="372"/>
    </row>
    <row r="1668" spans="1:11" x14ac:dyDescent="0.3">
      <c r="A1668" s="281" t="s">
        <v>1785</v>
      </c>
      <c r="B1668" s="281" t="s">
        <v>2969</v>
      </c>
      <c r="C1668" s="281" t="s">
        <v>1768</v>
      </c>
      <c r="D1668" s="281" t="s">
        <v>1770</v>
      </c>
      <c r="E1668" s="281" t="s">
        <v>2949</v>
      </c>
      <c r="F1668" s="281" t="s">
        <v>673</v>
      </c>
      <c r="G1668" s="281" t="s">
        <v>673</v>
      </c>
      <c r="H1668" s="281" t="s">
        <v>673</v>
      </c>
      <c r="I1668" s="281" t="s">
        <v>1090</v>
      </c>
      <c r="J1668" s="281">
        <v>4.5000000000000001E-6</v>
      </c>
      <c r="K1668" s="372"/>
    </row>
    <row r="1669" spans="1:11" x14ac:dyDescent="0.3">
      <c r="A1669" s="280" t="s">
        <v>1785</v>
      </c>
      <c r="B1669" s="280" t="s">
        <v>2969</v>
      </c>
      <c r="C1669" s="280" t="s">
        <v>1768</v>
      </c>
      <c r="D1669" s="280" t="s">
        <v>1770</v>
      </c>
      <c r="E1669" s="280" t="s">
        <v>2949</v>
      </c>
      <c r="F1669" s="280" t="s">
        <v>673</v>
      </c>
      <c r="G1669" s="280" t="s">
        <v>673</v>
      </c>
      <c r="H1669" s="280" t="s">
        <v>673</v>
      </c>
      <c r="I1669" s="280" t="s">
        <v>1090</v>
      </c>
      <c r="J1669" s="280">
        <v>4.5000000000000001E-6</v>
      </c>
      <c r="K1669" s="372"/>
    </row>
    <row r="1670" spans="1:11" x14ac:dyDescent="0.3">
      <c r="A1670" s="281" t="s">
        <v>1785</v>
      </c>
      <c r="B1670" s="281" t="s">
        <v>2969</v>
      </c>
      <c r="C1670" s="281" t="s">
        <v>1768</v>
      </c>
      <c r="D1670" s="281" t="s">
        <v>1770</v>
      </c>
      <c r="E1670" s="281" t="s">
        <v>2949</v>
      </c>
      <c r="F1670" s="281" t="s">
        <v>673</v>
      </c>
      <c r="G1670" s="281" t="s">
        <v>673</v>
      </c>
      <c r="H1670" s="281" t="s">
        <v>673</v>
      </c>
      <c r="I1670" s="281" t="s">
        <v>1090</v>
      </c>
      <c r="J1670" s="281">
        <v>4.5000000000000001E-6</v>
      </c>
      <c r="K1670" s="372"/>
    </row>
    <row r="1671" spans="1:11" x14ac:dyDescent="0.3">
      <c r="A1671" s="280" t="s">
        <v>1785</v>
      </c>
      <c r="B1671" s="280" t="s">
        <v>2969</v>
      </c>
      <c r="C1671" s="280" t="s">
        <v>1768</v>
      </c>
      <c r="D1671" s="280" t="s">
        <v>1770</v>
      </c>
      <c r="E1671" s="280" t="s">
        <v>2949</v>
      </c>
      <c r="F1671" s="280" t="s">
        <v>673</v>
      </c>
      <c r="G1671" s="280" t="s">
        <v>673</v>
      </c>
      <c r="H1671" s="280" t="s">
        <v>673</v>
      </c>
      <c r="I1671" s="280" t="s">
        <v>1090</v>
      </c>
      <c r="J1671" s="280">
        <v>4.5000000000000001E-6</v>
      </c>
      <c r="K1671" s="372"/>
    </row>
    <row r="1672" spans="1:11" x14ac:dyDescent="0.3">
      <c r="A1672" s="281" t="s">
        <v>1785</v>
      </c>
      <c r="B1672" s="281" t="s">
        <v>2969</v>
      </c>
      <c r="C1672" s="281" t="s">
        <v>1768</v>
      </c>
      <c r="D1672" s="281" t="s">
        <v>1770</v>
      </c>
      <c r="E1672" s="281" t="s">
        <v>2949</v>
      </c>
      <c r="F1672" s="281" t="s">
        <v>673</v>
      </c>
      <c r="G1672" s="281" t="s">
        <v>673</v>
      </c>
      <c r="H1672" s="281" t="s">
        <v>673</v>
      </c>
      <c r="I1672" s="281" t="s">
        <v>1090</v>
      </c>
      <c r="J1672" s="281">
        <v>4.5000000000000001E-6</v>
      </c>
      <c r="K1672" s="372"/>
    </row>
    <row r="1673" spans="1:11" x14ac:dyDescent="0.3">
      <c r="A1673" s="280" t="s">
        <v>1785</v>
      </c>
      <c r="B1673" s="280" t="s">
        <v>2969</v>
      </c>
      <c r="C1673" s="280" t="s">
        <v>1768</v>
      </c>
      <c r="D1673" s="280" t="s">
        <v>1770</v>
      </c>
      <c r="E1673" s="280" t="s">
        <v>2949</v>
      </c>
      <c r="F1673" s="280" t="s">
        <v>673</v>
      </c>
      <c r="G1673" s="280" t="s">
        <v>673</v>
      </c>
      <c r="H1673" s="280" t="s">
        <v>673</v>
      </c>
      <c r="I1673" s="280" t="s">
        <v>1090</v>
      </c>
      <c r="J1673" s="280">
        <v>4.5000000000000001E-6</v>
      </c>
      <c r="K1673" s="372"/>
    </row>
    <row r="1674" spans="1:11" x14ac:dyDescent="0.3">
      <c r="A1674" s="281" t="s">
        <v>1785</v>
      </c>
      <c r="B1674" s="281" t="s">
        <v>2969</v>
      </c>
      <c r="C1674" s="281" t="s">
        <v>1768</v>
      </c>
      <c r="D1674" s="281" t="s">
        <v>1770</v>
      </c>
      <c r="E1674" s="281" t="s">
        <v>2949</v>
      </c>
      <c r="F1674" s="281" t="s">
        <v>673</v>
      </c>
      <c r="G1674" s="281" t="s">
        <v>673</v>
      </c>
      <c r="H1674" s="281" t="s">
        <v>673</v>
      </c>
      <c r="I1674" s="281" t="s">
        <v>1090</v>
      </c>
      <c r="J1674" s="281">
        <v>4.5000000000000001E-6</v>
      </c>
      <c r="K1674" s="372"/>
    </row>
    <row r="1675" spans="1:11" x14ac:dyDescent="0.3">
      <c r="A1675" s="280" t="s">
        <v>1785</v>
      </c>
      <c r="B1675" s="280" t="s">
        <v>2969</v>
      </c>
      <c r="C1675" s="280" t="s">
        <v>1768</v>
      </c>
      <c r="D1675" s="280" t="s">
        <v>1770</v>
      </c>
      <c r="E1675" s="280" t="s">
        <v>2949</v>
      </c>
      <c r="F1675" s="280" t="s">
        <v>673</v>
      </c>
      <c r="G1675" s="280" t="s">
        <v>673</v>
      </c>
      <c r="H1675" s="280" t="s">
        <v>673</v>
      </c>
      <c r="I1675" s="280" t="s">
        <v>1090</v>
      </c>
      <c r="J1675" s="280">
        <v>4.5000000000000001E-6</v>
      </c>
      <c r="K1675" s="372"/>
    </row>
    <row r="1676" spans="1:11" x14ac:dyDescent="0.3">
      <c r="A1676" s="281" t="s">
        <v>1785</v>
      </c>
      <c r="B1676" s="281" t="s">
        <v>2969</v>
      </c>
      <c r="C1676" s="281" t="s">
        <v>1768</v>
      </c>
      <c r="D1676" s="281" t="s">
        <v>1770</v>
      </c>
      <c r="E1676" s="281" t="s">
        <v>2949</v>
      </c>
      <c r="F1676" s="281" t="s">
        <v>673</v>
      </c>
      <c r="G1676" s="281" t="s">
        <v>673</v>
      </c>
      <c r="H1676" s="281" t="s">
        <v>673</v>
      </c>
      <c r="I1676" s="281" t="s">
        <v>1090</v>
      </c>
      <c r="J1676" s="281">
        <v>4.5000000000000001E-6</v>
      </c>
      <c r="K1676" s="372"/>
    </row>
    <row r="1677" spans="1:11" x14ac:dyDescent="0.3">
      <c r="A1677" s="280" t="s">
        <v>1785</v>
      </c>
      <c r="B1677" s="280" t="s">
        <v>2969</v>
      </c>
      <c r="C1677" s="280" t="s">
        <v>1768</v>
      </c>
      <c r="D1677" s="280" t="s">
        <v>1770</v>
      </c>
      <c r="E1677" s="280" t="s">
        <v>2949</v>
      </c>
      <c r="F1677" s="280" t="s">
        <v>673</v>
      </c>
      <c r="G1677" s="280" t="s">
        <v>673</v>
      </c>
      <c r="H1677" s="280" t="s">
        <v>673</v>
      </c>
      <c r="I1677" s="280" t="s">
        <v>1090</v>
      </c>
      <c r="J1677" s="280">
        <v>4.5000000000000001E-6</v>
      </c>
      <c r="K1677" s="372"/>
    </row>
    <row r="1678" spans="1:11" x14ac:dyDescent="0.3">
      <c r="A1678" s="281" t="s">
        <v>1785</v>
      </c>
      <c r="B1678" s="281" t="s">
        <v>2969</v>
      </c>
      <c r="C1678" s="281" t="s">
        <v>1768</v>
      </c>
      <c r="D1678" s="281" t="s">
        <v>1770</v>
      </c>
      <c r="E1678" s="281" t="s">
        <v>2949</v>
      </c>
      <c r="F1678" s="281" t="s">
        <v>673</v>
      </c>
      <c r="G1678" s="281" t="s">
        <v>673</v>
      </c>
      <c r="H1678" s="281" t="s">
        <v>673</v>
      </c>
      <c r="I1678" s="281" t="s">
        <v>1090</v>
      </c>
      <c r="J1678" s="281">
        <v>4.5000000000000001E-6</v>
      </c>
      <c r="K1678" s="372"/>
    </row>
    <row r="1679" spans="1:11" x14ac:dyDescent="0.3">
      <c r="A1679" s="280" t="s">
        <v>1785</v>
      </c>
      <c r="B1679" s="280" t="s">
        <v>2969</v>
      </c>
      <c r="C1679" s="280" t="s">
        <v>1768</v>
      </c>
      <c r="D1679" s="280" t="s">
        <v>1770</v>
      </c>
      <c r="E1679" s="280" t="s">
        <v>2949</v>
      </c>
      <c r="F1679" s="280" t="s">
        <v>673</v>
      </c>
      <c r="G1679" s="280" t="s">
        <v>673</v>
      </c>
      <c r="H1679" s="280" t="s">
        <v>673</v>
      </c>
      <c r="I1679" s="280" t="s">
        <v>1090</v>
      </c>
      <c r="J1679" s="280">
        <v>4.5000000000000001E-6</v>
      </c>
      <c r="K1679" s="372"/>
    </row>
    <row r="1680" spans="1:11" x14ac:dyDescent="0.3">
      <c r="A1680" s="281" t="s">
        <v>1785</v>
      </c>
      <c r="B1680" s="281" t="s">
        <v>2969</v>
      </c>
      <c r="C1680" s="281" t="s">
        <v>1768</v>
      </c>
      <c r="D1680" s="281" t="s">
        <v>1770</v>
      </c>
      <c r="E1680" s="281" t="s">
        <v>2949</v>
      </c>
      <c r="F1680" s="281" t="s">
        <v>673</v>
      </c>
      <c r="G1680" s="281" t="s">
        <v>673</v>
      </c>
      <c r="H1680" s="281" t="s">
        <v>673</v>
      </c>
      <c r="I1680" s="281" t="s">
        <v>1090</v>
      </c>
      <c r="J1680" s="281">
        <v>4.5000000000000001E-6</v>
      </c>
      <c r="K1680" s="372"/>
    </row>
    <row r="1681" spans="1:11" x14ac:dyDescent="0.3">
      <c r="A1681" s="280" t="s">
        <v>1785</v>
      </c>
      <c r="B1681" s="280" t="s">
        <v>2969</v>
      </c>
      <c r="C1681" s="280" t="s">
        <v>1768</v>
      </c>
      <c r="D1681" s="280" t="s">
        <v>1770</v>
      </c>
      <c r="E1681" s="280" t="s">
        <v>2949</v>
      </c>
      <c r="F1681" s="280" t="s">
        <v>673</v>
      </c>
      <c r="G1681" s="280" t="s">
        <v>673</v>
      </c>
      <c r="H1681" s="280" t="s">
        <v>673</v>
      </c>
      <c r="I1681" s="280" t="s">
        <v>1090</v>
      </c>
      <c r="J1681" s="280">
        <v>4.5000000000000001E-6</v>
      </c>
      <c r="K1681" s="372"/>
    </row>
    <row r="1682" spans="1:11" x14ac:dyDescent="0.3">
      <c r="A1682" s="281" t="s">
        <v>1785</v>
      </c>
      <c r="B1682" s="281" t="s">
        <v>2969</v>
      </c>
      <c r="C1682" s="281" t="s">
        <v>1768</v>
      </c>
      <c r="D1682" s="281" t="s">
        <v>1770</v>
      </c>
      <c r="E1682" s="281" t="s">
        <v>2949</v>
      </c>
      <c r="F1682" s="281" t="s">
        <v>673</v>
      </c>
      <c r="G1682" s="281" t="s">
        <v>673</v>
      </c>
      <c r="H1682" s="281" t="s">
        <v>673</v>
      </c>
      <c r="I1682" s="281" t="s">
        <v>1090</v>
      </c>
      <c r="J1682" s="281">
        <v>4.5000000000000001E-6</v>
      </c>
      <c r="K1682" s="372"/>
    </row>
    <row r="1683" spans="1:11" x14ac:dyDescent="0.3">
      <c r="A1683" s="280" t="s">
        <v>1785</v>
      </c>
      <c r="B1683" s="280" t="s">
        <v>2969</v>
      </c>
      <c r="C1683" s="280" t="s">
        <v>1768</v>
      </c>
      <c r="D1683" s="280" t="s">
        <v>1770</v>
      </c>
      <c r="E1683" s="280" t="s">
        <v>2949</v>
      </c>
      <c r="F1683" s="280" t="s">
        <v>673</v>
      </c>
      <c r="G1683" s="280" t="s">
        <v>673</v>
      </c>
      <c r="H1683" s="280" t="s">
        <v>673</v>
      </c>
      <c r="I1683" s="280" t="s">
        <v>1090</v>
      </c>
      <c r="J1683" s="280">
        <v>4.5000000000000001E-6</v>
      </c>
      <c r="K1683" s="372"/>
    </row>
    <row r="1684" spans="1:11" x14ac:dyDescent="0.3">
      <c r="A1684" s="281" t="s">
        <v>1785</v>
      </c>
      <c r="B1684" s="281" t="s">
        <v>2969</v>
      </c>
      <c r="C1684" s="281" t="s">
        <v>1768</v>
      </c>
      <c r="D1684" s="281" t="s">
        <v>1770</v>
      </c>
      <c r="E1684" s="281" t="s">
        <v>2949</v>
      </c>
      <c r="F1684" s="281" t="s">
        <v>673</v>
      </c>
      <c r="G1684" s="281" t="s">
        <v>673</v>
      </c>
      <c r="H1684" s="281" t="s">
        <v>673</v>
      </c>
      <c r="I1684" s="281" t="s">
        <v>1090</v>
      </c>
      <c r="J1684" s="281">
        <v>4.5000000000000001E-6</v>
      </c>
      <c r="K1684" s="372"/>
    </row>
    <row r="1685" spans="1:11" x14ac:dyDescent="0.3">
      <c r="A1685" s="280" t="s">
        <v>1785</v>
      </c>
      <c r="B1685" s="280" t="s">
        <v>2969</v>
      </c>
      <c r="C1685" s="280" t="s">
        <v>1768</v>
      </c>
      <c r="D1685" s="280" t="s">
        <v>1770</v>
      </c>
      <c r="E1685" s="280" t="s">
        <v>2949</v>
      </c>
      <c r="F1685" s="280" t="s">
        <v>673</v>
      </c>
      <c r="G1685" s="280" t="s">
        <v>673</v>
      </c>
      <c r="H1685" s="280" t="s">
        <v>673</v>
      </c>
      <c r="I1685" s="280" t="s">
        <v>1090</v>
      </c>
      <c r="J1685" s="280">
        <v>4.5000000000000001E-6</v>
      </c>
      <c r="K1685" s="372"/>
    </row>
    <row r="1686" spans="1:11" x14ac:dyDescent="0.3">
      <c r="A1686" s="281" t="s">
        <v>1785</v>
      </c>
      <c r="B1686" s="281" t="s">
        <v>2969</v>
      </c>
      <c r="C1686" s="281" t="s">
        <v>1768</v>
      </c>
      <c r="D1686" s="281" t="s">
        <v>1770</v>
      </c>
      <c r="E1686" s="281" t="s">
        <v>2949</v>
      </c>
      <c r="F1686" s="281" t="s">
        <v>673</v>
      </c>
      <c r="G1686" s="281" t="s">
        <v>673</v>
      </c>
      <c r="H1686" s="281" t="s">
        <v>673</v>
      </c>
      <c r="I1686" s="281" t="s">
        <v>1090</v>
      </c>
      <c r="J1686" s="281">
        <v>4.5000000000000001E-6</v>
      </c>
      <c r="K1686" s="372"/>
    </row>
    <row r="1687" spans="1:11" x14ac:dyDescent="0.3">
      <c r="A1687" s="280" t="s">
        <v>1785</v>
      </c>
      <c r="B1687" s="280" t="s">
        <v>2969</v>
      </c>
      <c r="C1687" s="280" t="s">
        <v>1768</v>
      </c>
      <c r="D1687" s="280" t="s">
        <v>1770</v>
      </c>
      <c r="E1687" s="280" t="s">
        <v>2949</v>
      </c>
      <c r="F1687" s="280" t="s">
        <v>673</v>
      </c>
      <c r="G1687" s="280" t="s">
        <v>673</v>
      </c>
      <c r="H1687" s="280" t="s">
        <v>673</v>
      </c>
      <c r="I1687" s="280" t="s">
        <v>1090</v>
      </c>
      <c r="J1687" s="280">
        <v>4.5000000000000001E-6</v>
      </c>
      <c r="K1687" s="372"/>
    </row>
    <row r="1688" spans="1:11" x14ac:dyDescent="0.3">
      <c r="A1688" s="281" t="s">
        <v>1785</v>
      </c>
      <c r="B1688" s="281" t="s">
        <v>2969</v>
      </c>
      <c r="C1688" s="281" t="s">
        <v>1768</v>
      </c>
      <c r="D1688" s="281" t="s">
        <v>1770</v>
      </c>
      <c r="E1688" s="281" t="s">
        <v>2949</v>
      </c>
      <c r="F1688" s="281" t="s">
        <v>673</v>
      </c>
      <c r="G1688" s="281" t="s">
        <v>673</v>
      </c>
      <c r="H1688" s="281" t="s">
        <v>673</v>
      </c>
      <c r="I1688" s="281" t="s">
        <v>1090</v>
      </c>
      <c r="J1688" s="281">
        <v>4.5000000000000001E-6</v>
      </c>
      <c r="K1688" s="372"/>
    </row>
    <row r="1689" spans="1:11" x14ac:dyDescent="0.3">
      <c r="A1689" s="280" t="s">
        <v>1785</v>
      </c>
      <c r="B1689" s="280" t="s">
        <v>2969</v>
      </c>
      <c r="C1689" s="280" t="s">
        <v>1768</v>
      </c>
      <c r="D1689" s="280" t="s">
        <v>1770</v>
      </c>
      <c r="E1689" s="280" t="s">
        <v>2949</v>
      </c>
      <c r="F1689" s="280" t="s">
        <v>673</v>
      </c>
      <c r="G1689" s="280" t="s">
        <v>673</v>
      </c>
      <c r="H1689" s="280" t="s">
        <v>673</v>
      </c>
      <c r="I1689" s="280" t="s">
        <v>1090</v>
      </c>
      <c r="J1689" s="280">
        <v>4.5000000000000001E-6</v>
      </c>
      <c r="K1689" s="372"/>
    </row>
    <row r="1690" spans="1:11" x14ac:dyDescent="0.3">
      <c r="A1690" s="281" t="s">
        <v>1785</v>
      </c>
      <c r="B1690" s="281" t="s">
        <v>2969</v>
      </c>
      <c r="C1690" s="281" t="s">
        <v>1768</v>
      </c>
      <c r="D1690" s="281" t="s">
        <v>1770</v>
      </c>
      <c r="E1690" s="281" t="s">
        <v>2949</v>
      </c>
      <c r="F1690" s="281" t="s">
        <v>673</v>
      </c>
      <c r="G1690" s="281" t="s">
        <v>673</v>
      </c>
      <c r="H1690" s="281" t="s">
        <v>673</v>
      </c>
      <c r="I1690" s="281" t="s">
        <v>1090</v>
      </c>
      <c r="J1690" s="281">
        <v>4.5000000000000001E-6</v>
      </c>
      <c r="K1690" s="372"/>
    </row>
    <row r="1691" spans="1:11" x14ac:dyDescent="0.3">
      <c r="A1691" s="280" t="s">
        <v>1785</v>
      </c>
      <c r="B1691" s="280" t="s">
        <v>2969</v>
      </c>
      <c r="C1691" s="280" t="s">
        <v>1768</v>
      </c>
      <c r="D1691" s="280" t="s">
        <v>1770</v>
      </c>
      <c r="E1691" s="280" t="s">
        <v>2949</v>
      </c>
      <c r="F1691" s="280" t="s">
        <v>673</v>
      </c>
      <c r="G1691" s="280" t="s">
        <v>673</v>
      </c>
      <c r="H1691" s="280" t="s">
        <v>673</v>
      </c>
      <c r="I1691" s="280" t="s">
        <v>1090</v>
      </c>
      <c r="J1691" s="280">
        <v>4.5000000000000001E-6</v>
      </c>
      <c r="K1691" s="372"/>
    </row>
    <row r="1692" spans="1:11" x14ac:dyDescent="0.3">
      <c r="A1692" s="281" t="s">
        <v>1785</v>
      </c>
      <c r="B1692" s="281" t="s">
        <v>2969</v>
      </c>
      <c r="C1692" s="281" t="s">
        <v>1768</v>
      </c>
      <c r="D1692" s="281" t="s">
        <v>1770</v>
      </c>
      <c r="E1692" s="281" t="s">
        <v>2949</v>
      </c>
      <c r="F1692" s="281" t="s">
        <v>673</v>
      </c>
      <c r="G1692" s="281" t="s">
        <v>673</v>
      </c>
      <c r="H1692" s="281" t="s">
        <v>673</v>
      </c>
      <c r="I1692" s="281" t="s">
        <v>1090</v>
      </c>
      <c r="J1692" s="281">
        <v>4.5000000000000001E-6</v>
      </c>
      <c r="K1692" s="372"/>
    </row>
    <row r="1693" spans="1:11" x14ac:dyDescent="0.3">
      <c r="A1693" s="280" t="s">
        <v>1785</v>
      </c>
      <c r="B1693" s="280" t="s">
        <v>2969</v>
      </c>
      <c r="C1693" s="280" t="s">
        <v>1768</v>
      </c>
      <c r="D1693" s="280" t="s">
        <v>1770</v>
      </c>
      <c r="E1693" s="280" t="s">
        <v>2949</v>
      </c>
      <c r="F1693" s="280" t="s">
        <v>673</v>
      </c>
      <c r="G1693" s="280" t="s">
        <v>673</v>
      </c>
      <c r="H1693" s="280" t="s">
        <v>673</v>
      </c>
      <c r="I1693" s="280" t="s">
        <v>1090</v>
      </c>
      <c r="J1693" s="280">
        <v>4.5000000000000001E-6</v>
      </c>
      <c r="K1693" s="372"/>
    </row>
    <row r="1694" spans="1:11" x14ac:dyDescent="0.3">
      <c r="A1694" s="281" t="s">
        <v>1785</v>
      </c>
      <c r="B1694" s="281" t="s">
        <v>2969</v>
      </c>
      <c r="C1694" s="281" t="s">
        <v>1768</v>
      </c>
      <c r="D1694" s="281" t="s">
        <v>1770</v>
      </c>
      <c r="E1694" s="281" t="s">
        <v>2949</v>
      </c>
      <c r="F1694" s="281" t="s">
        <v>673</v>
      </c>
      <c r="G1694" s="281" t="s">
        <v>673</v>
      </c>
      <c r="H1694" s="281" t="s">
        <v>673</v>
      </c>
      <c r="I1694" s="281" t="s">
        <v>1090</v>
      </c>
      <c r="J1694" s="281">
        <v>4.5000000000000001E-6</v>
      </c>
      <c r="K1694" s="372"/>
    </row>
    <row r="1695" spans="1:11" x14ac:dyDescent="0.3">
      <c r="A1695" s="280" t="s">
        <v>1785</v>
      </c>
      <c r="B1695" s="280" t="s">
        <v>2969</v>
      </c>
      <c r="C1695" s="280" t="s">
        <v>1768</v>
      </c>
      <c r="D1695" s="280" t="s">
        <v>1770</v>
      </c>
      <c r="E1695" s="280" t="s">
        <v>2949</v>
      </c>
      <c r="F1695" s="280" t="s">
        <v>673</v>
      </c>
      <c r="G1695" s="280" t="s">
        <v>673</v>
      </c>
      <c r="H1695" s="280" t="s">
        <v>673</v>
      </c>
      <c r="I1695" s="280" t="s">
        <v>1090</v>
      </c>
      <c r="J1695" s="280">
        <v>4.5000000000000001E-6</v>
      </c>
      <c r="K1695" s="372"/>
    </row>
    <row r="1696" spans="1:11" x14ac:dyDescent="0.3">
      <c r="A1696" s="281" t="s">
        <v>1785</v>
      </c>
      <c r="B1696" s="281" t="s">
        <v>2969</v>
      </c>
      <c r="C1696" s="281" t="s">
        <v>1768</v>
      </c>
      <c r="D1696" s="281" t="s">
        <v>1770</v>
      </c>
      <c r="E1696" s="281" t="s">
        <v>2949</v>
      </c>
      <c r="F1696" s="281" t="s">
        <v>673</v>
      </c>
      <c r="G1696" s="281" t="s">
        <v>673</v>
      </c>
      <c r="H1696" s="281" t="s">
        <v>673</v>
      </c>
      <c r="I1696" s="281" t="s">
        <v>1090</v>
      </c>
      <c r="J1696" s="281">
        <v>4.5000000000000001E-6</v>
      </c>
      <c r="K1696" s="372"/>
    </row>
    <row r="1697" spans="1:11" x14ac:dyDescent="0.3">
      <c r="A1697" s="280" t="s">
        <v>1785</v>
      </c>
      <c r="B1697" s="280" t="s">
        <v>2969</v>
      </c>
      <c r="C1697" s="280" t="s">
        <v>1768</v>
      </c>
      <c r="D1697" s="280" t="s">
        <v>1770</v>
      </c>
      <c r="E1697" s="280" t="s">
        <v>2949</v>
      </c>
      <c r="F1697" s="280" t="s">
        <v>673</v>
      </c>
      <c r="G1697" s="280" t="s">
        <v>673</v>
      </c>
      <c r="H1697" s="280" t="s">
        <v>673</v>
      </c>
      <c r="I1697" s="280" t="s">
        <v>1090</v>
      </c>
      <c r="J1697" s="280">
        <v>4.5000000000000001E-6</v>
      </c>
      <c r="K1697" s="372"/>
    </row>
    <row r="1698" spans="1:11" x14ac:dyDescent="0.3">
      <c r="A1698" s="281" t="s">
        <v>1785</v>
      </c>
      <c r="B1698" s="281" t="s">
        <v>2969</v>
      </c>
      <c r="C1698" s="281" t="s">
        <v>1768</v>
      </c>
      <c r="D1698" s="281" t="s">
        <v>1770</v>
      </c>
      <c r="E1698" s="281" t="s">
        <v>2949</v>
      </c>
      <c r="F1698" s="281" t="s">
        <v>673</v>
      </c>
      <c r="G1698" s="281" t="s">
        <v>673</v>
      </c>
      <c r="H1698" s="281" t="s">
        <v>673</v>
      </c>
      <c r="I1698" s="281" t="s">
        <v>1090</v>
      </c>
      <c r="J1698" s="281">
        <v>4.5000000000000001E-6</v>
      </c>
      <c r="K1698" s="372"/>
    </row>
    <row r="1699" spans="1:11" x14ac:dyDescent="0.3">
      <c r="A1699" s="280" t="s">
        <v>1785</v>
      </c>
      <c r="B1699" s="280" t="s">
        <v>2969</v>
      </c>
      <c r="C1699" s="280" t="s">
        <v>1768</v>
      </c>
      <c r="D1699" s="280" t="s">
        <v>1770</v>
      </c>
      <c r="E1699" s="280" t="s">
        <v>2949</v>
      </c>
      <c r="F1699" s="280" t="s">
        <v>673</v>
      </c>
      <c r="G1699" s="280" t="s">
        <v>673</v>
      </c>
      <c r="H1699" s="280" t="s">
        <v>673</v>
      </c>
      <c r="I1699" s="280" t="s">
        <v>1090</v>
      </c>
      <c r="J1699" s="280">
        <v>4.5000000000000001E-6</v>
      </c>
      <c r="K1699" s="372"/>
    </row>
    <row r="1700" spans="1:11" x14ac:dyDescent="0.3">
      <c r="A1700" s="281" t="s">
        <v>1785</v>
      </c>
      <c r="B1700" s="281" t="s">
        <v>2969</v>
      </c>
      <c r="C1700" s="281" t="s">
        <v>1768</v>
      </c>
      <c r="D1700" s="281" t="s">
        <v>1770</v>
      </c>
      <c r="E1700" s="281" t="s">
        <v>2949</v>
      </c>
      <c r="F1700" s="281" t="s">
        <v>673</v>
      </c>
      <c r="G1700" s="281" t="s">
        <v>673</v>
      </c>
      <c r="H1700" s="281" t="s">
        <v>673</v>
      </c>
      <c r="I1700" s="281" t="s">
        <v>1090</v>
      </c>
      <c r="J1700" s="281">
        <v>4.5000000000000001E-6</v>
      </c>
      <c r="K1700" s="372"/>
    </row>
    <row r="1701" spans="1:11" x14ac:dyDescent="0.3">
      <c r="A1701" s="280" t="s">
        <v>1785</v>
      </c>
      <c r="B1701" s="280" t="s">
        <v>2969</v>
      </c>
      <c r="C1701" s="280" t="s">
        <v>1768</v>
      </c>
      <c r="D1701" s="280" t="s">
        <v>1770</v>
      </c>
      <c r="E1701" s="280" t="s">
        <v>2949</v>
      </c>
      <c r="F1701" s="280" t="s">
        <v>673</v>
      </c>
      <c r="G1701" s="280" t="s">
        <v>673</v>
      </c>
      <c r="H1701" s="280" t="s">
        <v>673</v>
      </c>
      <c r="I1701" s="280" t="s">
        <v>1090</v>
      </c>
      <c r="J1701" s="280">
        <v>4.5000000000000001E-6</v>
      </c>
      <c r="K1701" s="372"/>
    </row>
    <row r="1702" spans="1:11" x14ac:dyDescent="0.3">
      <c r="A1702" s="281" t="s">
        <v>1785</v>
      </c>
      <c r="B1702" s="281" t="s">
        <v>2969</v>
      </c>
      <c r="C1702" s="281" t="s">
        <v>1768</v>
      </c>
      <c r="D1702" s="281" t="s">
        <v>1770</v>
      </c>
      <c r="E1702" s="281" t="s">
        <v>2951</v>
      </c>
      <c r="F1702" s="281" t="s">
        <v>673</v>
      </c>
      <c r="G1702" s="281" t="s">
        <v>673</v>
      </c>
      <c r="H1702" s="281" t="s">
        <v>673</v>
      </c>
      <c r="I1702" s="281" t="s">
        <v>1090</v>
      </c>
      <c r="J1702" s="281">
        <v>1.9999999999999999E-6</v>
      </c>
      <c r="K1702" s="372"/>
    </row>
    <row r="1703" spans="1:11" x14ac:dyDescent="0.3">
      <c r="A1703" s="280" t="s">
        <v>1785</v>
      </c>
      <c r="B1703" s="280" t="s">
        <v>2969</v>
      </c>
      <c r="C1703" s="280" t="s">
        <v>1768</v>
      </c>
      <c r="D1703" s="280" t="s">
        <v>1770</v>
      </c>
      <c r="E1703" s="280" t="s">
        <v>941</v>
      </c>
      <c r="F1703" s="280" t="s">
        <v>673</v>
      </c>
      <c r="G1703" s="280" t="s">
        <v>673</v>
      </c>
      <c r="H1703" s="280" t="s">
        <v>673</v>
      </c>
      <c r="I1703" s="280" t="s">
        <v>1090</v>
      </c>
      <c r="J1703" s="280">
        <v>4.4560000000000002E-6</v>
      </c>
      <c r="K1703" s="372"/>
    </row>
    <row r="1704" spans="1:11" x14ac:dyDescent="0.3">
      <c r="A1704" s="281" t="s">
        <v>1785</v>
      </c>
      <c r="B1704" s="281" t="s">
        <v>2969</v>
      </c>
      <c r="C1704" s="281" t="s">
        <v>1768</v>
      </c>
      <c r="D1704" s="281" t="s">
        <v>1770</v>
      </c>
      <c r="E1704" s="281" t="s">
        <v>941</v>
      </c>
      <c r="F1704" s="281" t="s">
        <v>673</v>
      </c>
      <c r="G1704" s="281" t="s">
        <v>673</v>
      </c>
      <c r="H1704" s="281" t="s">
        <v>673</v>
      </c>
      <c r="I1704" s="281" t="s">
        <v>1090</v>
      </c>
      <c r="J1704" s="281">
        <v>4.4560000000000002E-6</v>
      </c>
      <c r="K1704" s="372"/>
    </row>
    <row r="1705" spans="1:11" x14ac:dyDescent="0.3">
      <c r="A1705" s="280" t="s">
        <v>1785</v>
      </c>
      <c r="B1705" s="280" t="s">
        <v>2969</v>
      </c>
      <c r="C1705" s="280" t="s">
        <v>1768</v>
      </c>
      <c r="D1705" s="280" t="s">
        <v>1770</v>
      </c>
      <c r="E1705" s="280" t="s">
        <v>941</v>
      </c>
      <c r="F1705" s="280" t="s">
        <v>673</v>
      </c>
      <c r="G1705" s="280" t="s">
        <v>673</v>
      </c>
      <c r="H1705" s="280" t="s">
        <v>673</v>
      </c>
      <c r="I1705" s="280" t="s">
        <v>1090</v>
      </c>
      <c r="J1705" s="280">
        <v>4.4560000000000002E-6</v>
      </c>
      <c r="K1705" s="372"/>
    </row>
    <row r="1706" spans="1:11" x14ac:dyDescent="0.3">
      <c r="A1706" s="281" t="s">
        <v>1785</v>
      </c>
      <c r="B1706" s="281" t="s">
        <v>2969</v>
      </c>
      <c r="C1706" s="281" t="s">
        <v>1768</v>
      </c>
      <c r="D1706" s="281" t="s">
        <v>1770</v>
      </c>
      <c r="E1706" s="281" t="s">
        <v>941</v>
      </c>
      <c r="F1706" s="281" t="s">
        <v>673</v>
      </c>
      <c r="G1706" s="281" t="s">
        <v>673</v>
      </c>
      <c r="H1706" s="281" t="s">
        <v>673</v>
      </c>
      <c r="I1706" s="281" t="s">
        <v>1090</v>
      </c>
      <c r="J1706" s="281">
        <v>4.4560000000000002E-6</v>
      </c>
      <c r="K1706" s="372"/>
    </row>
    <row r="1707" spans="1:11" x14ac:dyDescent="0.3">
      <c r="A1707" s="280" t="s">
        <v>1785</v>
      </c>
      <c r="B1707" s="280" t="s">
        <v>2969</v>
      </c>
      <c r="C1707" s="280" t="s">
        <v>1768</v>
      </c>
      <c r="D1707" s="280" t="s">
        <v>1770</v>
      </c>
      <c r="E1707" s="280" t="s">
        <v>941</v>
      </c>
      <c r="F1707" s="280" t="s">
        <v>673</v>
      </c>
      <c r="G1707" s="280" t="s">
        <v>673</v>
      </c>
      <c r="H1707" s="280" t="s">
        <v>673</v>
      </c>
      <c r="I1707" s="280" t="s">
        <v>1090</v>
      </c>
      <c r="J1707" s="280">
        <v>4.4560000000000002E-6</v>
      </c>
      <c r="K1707" s="372"/>
    </row>
    <row r="1708" spans="1:11" x14ac:dyDescent="0.3">
      <c r="A1708" s="281" t="s">
        <v>1785</v>
      </c>
      <c r="B1708" s="281" t="s">
        <v>2969</v>
      </c>
      <c r="C1708" s="281" t="s">
        <v>1768</v>
      </c>
      <c r="D1708" s="281" t="s">
        <v>1770</v>
      </c>
      <c r="E1708" s="281" t="s">
        <v>941</v>
      </c>
      <c r="F1708" s="281" t="s">
        <v>673</v>
      </c>
      <c r="G1708" s="281" t="s">
        <v>673</v>
      </c>
      <c r="H1708" s="281" t="s">
        <v>673</v>
      </c>
      <c r="I1708" s="281" t="s">
        <v>1090</v>
      </c>
      <c r="J1708" s="281">
        <v>4.4560000000000002E-6</v>
      </c>
      <c r="K1708" s="372"/>
    </row>
    <row r="1709" spans="1:11" x14ac:dyDescent="0.3">
      <c r="A1709" s="280" t="s">
        <v>1785</v>
      </c>
      <c r="B1709" s="280" t="s">
        <v>2969</v>
      </c>
      <c r="C1709" s="280" t="s">
        <v>1768</v>
      </c>
      <c r="D1709" s="280" t="s">
        <v>1770</v>
      </c>
      <c r="E1709" s="280" t="s">
        <v>941</v>
      </c>
      <c r="F1709" s="280" t="s">
        <v>673</v>
      </c>
      <c r="G1709" s="280" t="s">
        <v>673</v>
      </c>
      <c r="H1709" s="280" t="s">
        <v>673</v>
      </c>
      <c r="I1709" s="280" t="s">
        <v>1090</v>
      </c>
      <c r="J1709" s="280">
        <v>4.4560000000000002E-6</v>
      </c>
      <c r="K1709" s="372"/>
    </row>
    <row r="1710" spans="1:11" x14ac:dyDescent="0.3">
      <c r="A1710" s="281" t="s">
        <v>1785</v>
      </c>
      <c r="B1710" s="281" t="s">
        <v>2969</v>
      </c>
      <c r="C1710" s="281" t="s">
        <v>1768</v>
      </c>
      <c r="D1710" s="281" t="s">
        <v>1770</v>
      </c>
      <c r="E1710" s="281" t="s">
        <v>941</v>
      </c>
      <c r="F1710" s="281" t="s">
        <v>673</v>
      </c>
      <c r="G1710" s="281" t="s">
        <v>673</v>
      </c>
      <c r="H1710" s="281" t="s">
        <v>673</v>
      </c>
      <c r="I1710" s="281" t="s">
        <v>1090</v>
      </c>
      <c r="J1710" s="281">
        <v>4.4560000000000002E-6</v>
      </c>
      <c r="K1710" s="372"/>
    </row>
    <row r="1711" spans="1:11" x14ac:dyDescent="0.3">
      <c r="A1711" s="280" t="s">
        <v>1785</v>
      </c>
      <c r="B1711" s="280" t="s">
        <v>2969</v>
      </c>
      <c r="C1711" s="280" t="s">
        <v>1768</v>
      </c>
      <c r="D1711" s="280" t="s">
        <v>1770</v>
      </c>
      <c r="E1711" s="280" t="s">
        <v>941</v>
      </c>
      <c r="F1711" s="280" t="s">
        <v>673</v>
      </c>
      <c r="G1711" s="280" t="s">
        <v>673</v>
      </c>
      <c r="H1711" s="280" t="s">
        <v>673</v>
      </c>
      <c r="I1711" s="280" t="s">
        <v>1090</v>
      </c>
      <c r="J1711" s="280">
        <v>4.4560000000000002E-6</v>
      </c>
      <c r="K1711" s="372"/>
    </row>
    <row r="1712" spans="1:11" x14ac:dyDescent="0.3">
      <c r="A1712" s="281" t="s">
        <v>1785</v>
      </c>
      <c r="B1712" s="281" t="s">
        <v>2969</v>
      </c>
      <c r="C1712" s="281" t="s">
        <v>1768</v>
      </c>
      <c r="D1712" s="281" t="s">
        <v>1770</v>
      </c>
      <c r="E1712" s="281" t="s">
        <v>941</v>
      </c>
      <c r="F1712" s="281" t="s">
        <v>673</v>
      </c>
      <c r="G1712" s="281" t="s">
        <v>673</v>
      </c>
      <c r="H1712" s="281" t="s">
        <v>673</v>
      </c>
      <c r="I1712" s="281" t="s">
        <v>1090</v>
      </c>
      <c r="J1712" s="281">
        <v>4.4560000000000002E-6</v>
      </c>
      <c r="K1712" s="372"/>
    </row>
    <row r="1713" spans="1:11" x14ac:dyDescent="0.3">
      <c r="A1713" s="280" t="s">
        <v>1785</v>
      </c>
      <c r="B1713" s="280" t="s">
        <v>2969</v>
      </c>
      <c r="C1713" s="280" t="s">
        <v>1768</v>
      </c>
      <c r="D1713" s="280" t="s">
        <v>1770</v>
      </c>
      <c r="E1713" s="280" t="s">
        <v>941</v>
      </c>
      <c r="F1713" s="280" t="s">
        <v>673</v>
      </c>
      <c r="G1713" s="280" t="s">
        <v>673</v>
      </c>
      <c r="H1713" s="280" t="s">
        <v>673</v>
      </c>
      <c r="I1713" s="280" t="s">
        <v>1090</v>
      </c>
      <c r="J1713" s="280">
        <v>4.4560000000000002E-6</v>
      </c>
      <c r="K1713" s="372"/>
    </row>
    <row r="1714" spans="1:11" x14ac:dyDescent="0.3">
      <c r="A1714" s="281" t="s">
        <v>1785</v>
      </c>
      <c r="B1714" s="281" t="s">
        <v>2969</v>
      </c>
      <c r="C1714" s="281" t="s">
        <v>1768</v>
      </c>
      <c r="D1714" s="281" t="s">
        <v>1770</v>
      </c>
      <c r="E1714" s="281" t="s">
        <v>941</v>
      </c>
      <c r="F1714" s="281" t="s">
        <v>673</v>
      </c>
      <c r="G1714" s="281" t="s">
        <v>673</v>
      </c>
      <c r="H1714" s="281" t="s">
        <v>673</v>
      </c>
      <c r="I1714" s="281" t="s">
        <v>1090</v>
      </c>
      <c r="J1714" s="281">
        <v>4.4560000000000002E-6</v>
      </c>
      <c r="K1714" s="372"/>
    </row>
    <row r="1715" spans="1:11" x14ac:dyDescent="0.3">
      <c r="A1715" s="280" t="s">
        <v>1785</v>
      </c>
      <c r="B1715" s="280" t="s">
        <v>2969</v>
      </c>
      <c r="C1715" s="280" t="s">
        <v>1768</v>
      </c>
      <c r="D1715" s="280" t="s">
        <v>1770</v>
      </c>
      <c r="E1715" s="280" t="s">
        <v>941</v>
      </c>
      <c r="F1715" s="280" t="s">
        <v>673</v>
      </c>
      <c r="G1715" s="280" t="s">
        <v>673</v>
      </c>
      <c r="H1715" s="280" t="s">
        <v>673</v>
      </c>
      <c r="I1715" s="280" t="s">
        <v>1090</v>
      </c>
      <c r="J1715" s="280">
        <v>4.4560000000000002E-6</v>
      </c>
      <c r="K1715" s="372"/>
    </row>
    <row r="1716" spans="1:11" x14ac:dyDescent="0.3">
      <c r="A1716" s="281" t="s">
        <v>1785</v>
      </c>
      <c r="B1716" s="281" t="s">
        <v>2969</v>
      </c>
      <c r="C1716" s="281" t="s">
        <v>1768</v>
      </c>
      <c r="D1716" s="281" t="s">
        <v>1770</v>
      </c>
      <c r="E1716" s="281" t="s">
        <v>941</v>
      </c>
      <c r="F1716" s="281" t="s">
        <v>673</v>
      </c>
      <c r="G1716" s="281" t="s">
        <v>673</v>
      </c>
      <c r="H1716" s="281" t="s">
        <v>673</v>
      </c>
      <c r="I1716" s="281" t="s">
        <v>1090</v>
      </c>
      <c r="J1716" s="281">
        <v>4.4560000000000002E-6</v>
      </c>
      <c r="K1716" s="372"/>
    </row>
    <row r="1717" spans="1:11" x14ac:dyDescent="0.3">
      <c r="A1717" s="280" t="s">
        <v>1785</v>
      </c>
      <c r="B1717" s="280" t="s">
        <v>2969</v>
      </c>
      <c r="C1717" s="280" t="s">
        <v>1768</v>
      </c>
      <c r="D1717" s="280" t="s">
        <v>1770</v>
      </c>
      <c r="E1717" s="280" t="s">
        <v>941</v>
      </c>
      <c r="F1717" s="280" t="s">
        <v>673</v>
      </c>
      <c r="G1717" s="280" t="s">
        <v>673</v>
      </c>
      <c r="H1717" s="280" t="s">
        <v>673</v>
      </c>
      <c r="I1717" s="280" t="s">
        <v>1090</v>
      </c>
      <c r="J1717" s="280">
        <v>4.4560000000000002E-6</v>
      </c>
      <c r="K1717" s="372"/>
    </row>
    <row r="1718" spans="1:11" x14ac:dyDescent="0.3">
      <c r="A1718" s="281" t="s">
        <v>1785</v>
      </c>
      <c r="B1718" s="281" t="s">
        <v>2969</v>
      </c>
      <c r="C1718" s="281" t="s">
        <v>1768</v>
      </c>
      <c r="D1718" s="281" t="s">
        <v>1770</v>
      </c>
      <c r="E1718" s="281" t="s">
        <v>941</v>
      </c>
      <c r="F1718" s="281" t="s">
        <v>673</v>
      </c>
      <c r="G1718" s="281" t="s">
        <v>673</v>
      </c>
      <c r="H1718" s="281" t="s">
        <v>673</v>
      </c>
      <c r="I1718" s="281" t="s">
        <v>1090</v>
      </c>
      <c r="J1718" s="281">
        <v>4.4560000000000002E-6</v>
      </c>
      <c r="K1718" s="372"/>
    </row>
    <row r="1719" spans="1:11" x14ac:dyDescent="0.3">
      <c r="A1719" s="280" t="s">
        <v>1785</v>
      </c>
      <c r="B1719" s="280" t="s">
        <v>2969</v>
      </c>
      <c r="C1719" s="280" t="s">
        <v>1768</v>
      </c>
      <c r="D1719" s="280" t="s">
        <v>1770</v>
      </c>
      <c r="E1719" s="280" t="s">
        <v>941</v>
      </c>
      <c r="F1719" s="280" t="s">
        <v>673</v>
      </c>
      <c r="G1719" s="280" t="s">
        <v>673</v>
      </c>
      <c r="H1719" s="280" t="s">
        <v>673</v>
      </c>
      <c r="I1719" s="280" t="s">
        <v>1090</v>
      </c>
      <c r="J1719" s="280">
        <v>4.4560000000000002E-6</v>
      </c>
      <c r="K1719" s="372"/>
    </row>
    <row r="1720" spans="1:11" x14ac:dyDescent="0.3">
      <c r="A1720" s="281" t="s">
        <v>1785</v>
      </c>
      <c r="B1720" s="281" t="s">
        <v>2969</v>
      </c>
      <c r="C1720" s="281" t="s">
        <v>1768</v>
      </c>
      <c r="D1720" s="281" t="s">
        <v>1770</v>
      </c>
      <c r="E1720" s="281" t="s">
        <v>941</v>
      </c>
      <c r="F1720" s="281" t="s">
        <v>673</v>
      </c>
      <c r="G1720" s="281" t="s">
        <v>673</v>
      </c>
      <c r="H1720" s="281" t="s">
        <v>673</v>
      </c>
      <c r="I1720" s="281" t="s">
        <v>1090</v>
      </c>
      <c r="J1720" s="281">
        <v>4.4560000000000002E-6</v>
      </c>
      <c r="K1720" s="372"/>
    </row>
    <row r="1721" spans="1:11" x14ac:dyDescent="0.3">
      <c r="A1721" s="280" t="s">
        <v>1785</v>
      </c>
      <c r="B1721" s="280" t="s">
        <v>2969</v>
      </c>
      <c r="C1721" s="280" t="s">
        <v>1768</v>
      </c>
      <c r="D1721" s="280" t="s">
        <v>1770</v>
      </c>
      <c r="E1721" s="280" t="s">
        <v>941</v>
      </c>
      <c r="F1721" s="280" t="s">
        <v>673</v>
      </c>
      <c r="G1721" s="280" t="s">
        <v>673</v>
      </c>
      <c r="H1721" s="280" t="s">
        <v>673</v>
      </c>
      <c r="I1721" s="280" t="s">
        <v>1090</v>
      </c>
      <c r="J1721" s="280">
        <v>4.4560000000000002E-6</v>
      </c>
      <c r="K1721" s="372"/>
    </row>
    <row r="1722" spans="1:11" x14ac:dyDescent="0.3">
      <c r="A1722" s="281" t="s">
        <v>1785</v>
      </c>
      <c r="B1722" s="281" t="s">
        <v>2969</v>
      </c>
      <c r="C1722" s="281" t="s">
        <v>1768</v>
      </c>
      <c r="D1722" s="281" t="s">
        <v>1770</v>
      </c>
      <c r="E1722" s="281" t="s">
        <v>941</v>
      </c>
      <c r="F1722" s="281" t="s">
        <v>673</v>
      </c>
      <c r="G1722" s="281" t="s">
        <v>673</v>
      </c>
      <c r="H1722" s="281" t="s">
        <v>673</v>
      </c>
      <c r="I1722" s="281" t="s">
        <v>1090</v>
      </c>
      <c r="J1722" s="281">
        <v>4.4560000000000002E-6</v>
      </c>
      <c r="K1722" s="372"/>
    </row>
    <row r="1723" spans="1:11" x14ac:dyDescent="0.3">
      <c r="A1723" s="280" t="s">
        <v>1785</v>
      </c>
      <c r="B1723" s="280" t="s">
        <v>2969</v>
      </c>
      <c r="C1723" s="280" t="s">
        <v>1768</v>
      </c>
      <c r="D1723" s="280" t="s">
        <v>1770</v>
      </c>
      <c r="E1723" s="280" t="s">
        <v>941</v>
      </c>
      <c r="F1723" s="280" t="s">
        <v>673</v>
      </c>
      <c r="G1723" s="280" t="s">
        <v>673</v>
      </c>
      <c r="H1723" s="280" t="s">
        <v>673</v>
      </c>
      <c r="I1723" s="280" t="s">
        <v>1090</v>
      </c>
      <c r="J1723" s="280">
        <v>4.4560000000000002E-6</v>
      </c>
      <c r="K1723" s="372"/>
    </row>
    <row r="1724" spans="1:11" x14ac:dyDescent="0.3">
      <c r="A1724" s="281" t="s">
        <v>1785</v>
      </c>
      <c r="B1724" s="281" t="s">
        <v>2969</v>
      </c>
      <c r="C1724" s="281" t="s">
        <v>1768</v>
      </c>
      <c r="D1724" s="281" t="s">
        <v>1770</v>
      </c>
      <c r="E1724" s="281" t="s">
        <v>941</v>
      </c>
      <c r="F1724" s="281" t="s">
        <v>673</v>
      </c>
      <c r="G1724" s="281" t="s">
        <v>673</v>
      </c>
      <c r="H1724" s="281" t="s">
        <v>673</v>
      </c>
      <c r="I1724" s="281" t="s">
        <v>1090</v>
      </c>
      <c r="J1724" s="281">
        <v>1.9640000000000002E-6</v>
      </c>
      <c r="K1724" s="372"/>
    </row>
    <row r="1725" spans="1:11" x14ac:dyDescent="0.3">
      <c r="A1725" s="280" t="s">
        <v>1785</v>
      </c>
      <c r="B1725" s="280" t="s">
        <v>2969</v>
      </c>
      <c r="C1725" s="280" t="s">
        <v>1768</v>
      </c>
      <c r="D1725" s="280" t="s">
        <v>1770</v>
      </c>
      <c r="E1725" s="280" t="s">
        <v>941</v>
      </c>
      <c r="F1725" s="280" t="s">
        <v>673</v>
      </c>
      <c r="G1725" s="280" t="s">
        <v>673</v>
      </c>
      <c r="H1725" s="280" t="s">
        <v>673</v>
      </c>
      <c r="I1725" s="280" t="s">
        <v>1090</v>
      </c>
      <c r="J1725" s="280">
        <v>1.9640000000000002E-6</v>
      </c>
      <c r="K1725" s="372"/>
    </row>
    <row r="1726" spans="1:11" x14ac:dyDescent="0.3">
      <c r="A1726" s="281" t="s">
        <v>1785</v>
      </c>
      <c r="B1726" s="281" t="s">
        <v>2969</v>
      </c>
      <c r="C1726" s="281" t="s">
        <v>1768</v>
      </c>
      <c r="D1726" s="281" t="s">
        <v>1770</v>
      </c>
      <c r="E1726" s="281" t="s">
        <v>941</v>
      </c>
      <c r="F1726" s="281" t="s">
        <v>673</v>
      </c>
      <c r="G1726" s="281" t="s">
        <v>673</v>
      </c>
      <c r="H1726" s="281" t="s">
        <v>673</v>
      </c>
      <c r="I1726" s="281" t="s">
        <v>1090</v>
      </c>
      <c r="J1726" s="281">
        <v>1.9640000000000002E-6</v>
      </c>
      <c r="K1726" s="372"/>
    </row>
    <row r="1727" spans="1:11" x14ac:dyDescent="0.3">
      <c r="A1727" s="280" t="s">
        <v>1785</v>
      </c>
      <c r="B1727" s="280" t="s">
        <v>2969</v>
      </c>
      <c r="C1727" s="280" t="s">
        <v>1768</v>
      </c>
      <c r="D1727" s="280" t="s">
        <v>1770</v>
      </c>
      <c r="E1727" s="280" t="s">
        <v>941</v>
      </c>
      <c r="F1727" s="280" t="s">
        <v>673</v>
      </c>
      <c r="G1727" s="280" t="s">
        <v>673</v>
      </c>
      <c r="H1727" s="280" t="s">
        <v>673</v>
      </c>
      <c r="I1727" s="280" t="s">
        <v>1090</v>
      </c>
      <c r="J1727" s="280">
        <v>1.9640000000000002E-6</v>
      </c>
      <c r="K1727" s="372"/>
    </row>
    <row r="1728" spans="1:11" x14ac:dyDescent="0.3">
      <c r="A1728" s="281" t="s">
        <v>1785</v>
      </c>
      <c r="B1728" s="281" t="s">
        <v>2969</v>
      </c>
      <c r="C1728" s="281" t="s">
        <v>1768</v>
      </c>
      <c r="D1728" s="281" t="s">
        <v>1770</v>
      </c>
      <c r="E1728" s="281" t="s">
        <v>941</v>
      </c>
      <c r="F1728" s="281" t="s">
        <v>673</v>
      </c>
      <c r="G1728" s="281" t="s">
        <v>673</v>
      </c>
      <c r="H1728" s="281" t="s">
        <v>673</v>
      </c>
      <c r="I1728" s="281" t="s">
        <v>1090</v>
      </c>
      <c r="J1728" s="281">
        <v>1.9640000000000002E-6</v>
      </c>
      <c r="K1728" s="372"/>
    </row>
    <row r="1729" spans="1:11" x14ac:dyDescent="0.3">
      <c r="A1729" s="280" t="s">
        <v>1785</v>
      </c>
      <c r="B1729" s="280" t="s">
        <v>2969</v>
      </c>
      <c r="C1729" s="280" t="s">
        <v>1768</v>
      </c>
      <c r="D1729" s="280" t="s">
        <v>1770</v>
      </c>
      <c r="E1729" s="280" t="s">
        <v>941</v>
      </c>
      <c r="F1729" s="280" t="s">
        <v>673</v>
      </c>
      <c r="G1729" s="280" t="s">
        <v>673</v>
      </c>
      <c r="H1729" s="280" t="s">
        <v>673</v>
      </c>
      <c r="I1729" s="280" t="s">
        <v>1090</v>
      </c>
      <c r="J1729" s="280">
        <v>1.9640000000000002E-6</v>
      </c>
      <c r="K1729" s="372"/>
    </row>
    <row r="1730" spans="1:11" x14ac:dyDescent="0.3">
      <c r="A1730" s="281" t="s">
        <v>1785</v>
      </c>
      <c r="B1730" s="281" t="s">
        <v>2969</v>
      </c>
      <c r="C1730" s="281" t="s">
        <v>1768</v>
      </c>
      <c r="D1730" s="281" t="s">
        <v>1770</v>
      </c>
      <c r="E1730" s="281" t="s">
        <v>941</v>
      </c>
      <c r="F1730" s="281" t="s">
        <v>673</v>
      </c>
      <c r="G1730" s="281" t="s">
        <v>673</v>
      </c>
      <c r="H1730" s="281" t="s">
        <v>673</v>
      </c>
      <c r="I1730" s="281" t="s">
        <v>1090</v>
      </c>
      <c r="J1730" s="281">
        <v>1.9640000000000002E-6</v>
      </c>
      <c r="K1730" s="372"/>
    </row>
    <row r="1731" spans="1:11" x14ac:dyDescent="0.3">
      <c r="A1731" s="280" t="s">
        <v>1785</v>
      </c>
      <c r="B1731" s="280" t="s">
        <v>2969</v>
      </c>
      <c r="C1731" s="280" t="s">
        <v>1768</v>
      </c>
      <c r="D1731" s="280" t="s">
        <v>1770</v>
      </c>
      <c r="E1731" s="280" t="s">
        <v>941</v>
      </c>
      <c r="F1731" s="280" t="s">
        <v>673</v>
      </c>
      <c r="G1731" s="280" t="s">
        <v>673</v>
      </c>
      <c r="H1731" s="280" t="s">
        <v>673</v>
      </c>
      <c r="I1731" s="280" t="s">
        <v>1090</v>
      </c>
      <c r="J1731" s="280">
        <v>1.9640000000000002E-6</v>
      </c>
      <c r="K1731" s="372"/>
    </row>
    <row r="1732" spans="1:11" x14ac:dyDescent="0.3">
      <c r="A1732" s="281" t="s">
        <v>1785</v>
      </c>
      <c r="B1732" s="281" t="s">
        <v>2969</v>
      </c>
      <c r="C1732" s="281" t="s">
        <v>1768</v>
      </c>
      <c r="D1732" s="281" t="s">
        <v>1770</v>
      </c>
      <c r="E1732" s="281" t="s">
        <v>941</v>
      </c>
      <c r="F1732" s="281" t="s">
        <v>673</v>
      </c>
      <c r="G1732" s="281" t="s">
        <v>673</v>
      </c>
      <c r="H1732" s="281" t="s">
        <v>673</v>
      </c>
      <c r="I1732" s="281" t="s">
        <v>1090</v>
      </c>
      <c r="J1732" s="281">
        <v>1.9640000000000002E-6</v>
      </c>
      <c r="K1732" s="372"/>
    </row>
    <row r="1733" spans="1:11" x14ac:dyDescent="0.3">
      <c r="A1733" s="280" t="s">
        <v>1785</v>
      </c>
      <c r="B1733" s="280" t="s">
        <v>2969</v>
      </c>
      <c r="C1733" s="280" t="s">
        <v>1768</v>
      </c>
      <c r="D1733" s="280" t="s">
        <v>1770</v>
      </c>
      <c r="E1733" s="280" t="s">
        <v>941</v>
      </c>
      <c r="F1733" s="280" t="s">
        <v>673</v>
      </c>
      <c r="G1733" s="280" t="s">
        <v>673</v>
      </c>
      <c r="H1733" s="280" t="s">
        <v>673</v>
      </c>
      <c r="I1733" s="280" t="s">
        <v>1090</v>
      </c>
      <c r="J1733" s="280">
        <v>1.9640000000000002E-6</v>
      </c>
      <c r="K1733" s="372"/>
    </row>
    <row r="1734" spans="1:11" x14ac:dyDescent="0.3">
      <c r="A1734" s="281" t="s">
        <v>1785</v>
      </c>
      <c r="B1734" s="281" t="s">
        <v>2969</v>
      </c>
      <c r="C1734" s="281" t="s">
        <v>1768</v>
      </c>
      <c r="D1734" s="281" t="s">
        <v>1770</v>
      </c>
      <c r="E1734" s="281" t="s">
        <v>941</v>
      </c>
      <c r="F1734" s="281" t="s">
        <v>673</v>
      </c>
      <c r="G1734" s="281" t="s">
        <v>673</v>
      </c>
      <c r="H1734" s="281" t="s">
        <v>673</v>
      </c>
      <c r="I1734" s="281" t="s">
        <v>1090</v>
      </c>
      <c r="J1734" s="281">
        <v>1.9640000000000002E-6</v>
      </c>
      <c r="K1734" s="372"/>
    </row>
    <row r="1735" spans="1:11" x14ac:dyDescent="0.3">
      <c r="A1735" s="280" t="s">
        <v>1785</v>
      </c>
      <c r="B1735" s="280" t="s">
        <v>2969</v>
      </c>
      <c r="C1735" s="280" t="s">
        <v>1768</v>
      </c>
      <c r="D1735" s="280" t="s">
        <v>1770</v>
      </c>
      <c r="E1735" s="280" t="s">
        <v>941</v>
      </c>
      <c r="F1735" s="280" t="s">
        <v>673</v>
      </c>
      <c r="G1735" s="280" t="s">
        <v>673</v>
      </c>
      <c r="H1735" s="280" t="s">
        <v>673</v>
      </c>
      <c r="I1735" s="280" t="s">
        <v>1090</v>
      </c>
      <c r="J1735" s="280">
        <v>1.9640000000000002E-6</v>
      </c>
      <c r="K1735" s="372"/>
    </row>
    <row r="1736" spans="1:11" x14ac:dyDescent="0.3">
      <c r="A1736" s="281" t="s">
        <v>1785</v>
      </c>
      <c r="B1736" s="281" t="s">
        <v>2969</v>
      </c>
      <c r="C1736" s="281" t="s">
        <v>1768</v>
      </c>
      <c r="D1736" s="281" t="s">
        <v>1770</v>
      </c>
      <c r="E1736" s="281" t="s">
        <v>941</v>
      </c>
      <c r="F1736" s="281" t="s">
        <v>673</v>
      </c>
      <c r="G1736" s="281" t="s">
        <v>673</v>
      </c>
      <c r="H1736" s="281" t="s">
        <v>673</v>
      </c>
      <c r="I1736" s="281" t="s">
        <v>1090</v>
      </c>
      <c r="J1736" s="281">
        <v>1.9640000000000002E-6</v>
      </c>
      <c r="K1736" s="372"/>
    </row>
    <row r="1737" spans="1:11" x14ac:dyDescent="0.3">
      <c r="A1737" s="280" t="s">
        <v>1785</v>
      </c>
      <c r="B1737" s="280" t="s">
        <v>2969</v>
      </c>
      <c r="C1737" s="280" t="s">
        <v>1768</v>
      </c>
      <c r="D1737" s="280" t="s">
        <v>1770</v>
      </c>
      <c r="E1737" s="280" t="s">
        <v>941</v>
      </c>
      <c r="F1737" s="280" t="s">
        <v>673</v>
      </c>
      <c r="G1737" s="280" t="s">
        <v>673</v>
      </c>
      <c r="H1737" s="280" t="s">
        <v>673</v>
      </c>
      <c r="I1737" s="280" t="s">
        <v>1090</v>
      </c>
      <c r="J1737" s="280">
        <v>1.9640000000000002E-6</v>
      </c>
      <c r="K1737" s="372"/>
    </row>
    <row r="1738" spans="1:11" x14ac:dyDescent="0.3">
      <c r="A1738" s="281" t="s">
        <v>1785</v>
      </c>
      <c r="B1738" s="281" t="s">
        <v>2969</v>
      </c>
      <c r="C1738" s="281" t="s">
        <v>1768</v>
      </c>
      <c r="D1738" s="281" t="s">
        <v>1770</v>
      </c>
      <c r="E1738" s="281" t="s">
        <v>941</v>
      </c>
      <c r="F1738" s="281" t="s">
        <v>673</v>
      </c>
      <c r="G1738" s="281" t="s">
        <v>673</v>
      </c>
      <c r="H1738" s="281" t="s">
        <v>673</v>
      </c>
      <c r="I1738" s="281" t="s">
        <v>1090</v>
      </c>
      <c r="J1738" s="281">
        <v>1.9640000000000002E-6</v>
      </c>
      <c r="K1738" s="372"/>
    </row>
    <row r="1739" spans="1:11" x14ac:dyDescent="0.3">
      <c r="A1739" s="280" t="s">
        <v>1785</v>
      </c>
      <c r="B1739" s="280" t="s">
        <v>2969</v>
      </c>
      <c r="C1739" s="280" t="s">
        <v>1768</v>
      </c>
      <c r="D1739" s="280" t="s">
        <v>1770</v>
      </c>
      <c r="E1739" s="280" t="s">
        <v>941</v>
      </c>
      <c r="F1739" s="280" t="s">
        <v>673</v>
      </c>
      <c r="G1739" s="280" t="s">
        <v>673</v>
      </c>
      <c r="H1739" s="280" t="s">
        <v>673</v>
      </c>
      <c r="I1739" s="280" t="s">
        <v>1090</v>
      </c>
      <c r="J1739" s="280">
        <v>1.9640000000000002E-6</v>
      </c>
      <c r="K1739" s="372"/>
    </row>
    <row r="1740" spans="1:11" x14ac:dyDescent="0.3">
      <c r="A1740" s="281" t="s">
        <v>1785</v>
      </c>
      <c r="B1740" s="281" t="s">
        <v>2969</v>
      </c>
      <c r="C1740" s="281" t="s">
        <v>1768</v>
      </c>
      <c r="D1740" s="281" t="s">
        <v>1770</v>
      </c>
      <c r="E1740" s="281" t="s">
        <v>941</v>
      </c>
      <c r="F1740" s="281" t="s">
        <v>673</v>
      </c>
      <c r="G1740" s="281" t="s">
        <v>673</v>
      </c>
      <c r="H1740" s="281" t="s">
        <v>673</v>
      </c>
      <c r="I1740" s="281" t="s">
        <v>1090</v>
      </c>
      <c r="J1740" s="281">
        <v>1.9640000000000002E-6</v>
      </c>
      <c r="K1740" s="372"/>
    </row>
    <row r="1741" spans="1:11" x14ac:dyDescent="0.3">
      <c r="A1741" s="280" t="s">
        <v>1785</v>
      </c>
      <c r="B1741" s="280" t="s">
        <v>2969</v>
      </c>
      <c r="C1741" s="280" t="s">
        <v>1768</v>
      </c>
      <c r="D1741" s="280" t="s">
        <v>1770</v>
      </c>
      <c r="E1741" s="280" t="s">
        <v>941</v>
      </c>
      <c r="F1741" s="280" t="s">
        <v>673</v>
      </c>
      <c r="G1741" s="280" t="s">
        <v>673</v>
      </c>
      <c r="H1741" s="280" t="s">
        <v>673</v>
      </c>
      <c r="I1741" s="280" t="s">
        <v>1090</v>
      </c>
      <c r="J1741" s="280">
        <v>1.9640000000000002E-6</v>
      </c>
      <c r="K1741" s="372"/>
    </row>
    <row r="1742" spans="1:11" x14ac:dyDescent="0.3">
      <c r="A1742" s="281" t="s">
        <v>1785</v>
      </c>
      <c r="B1742" s="281" t="s">
        <v>2969</v>
      </c>
      <c r="C1742" s="281" t="s">
        <v>1768</v>
      </c>
      <c r="D1742" s="281" t="s">
        <v>1770</v>
      </c>
      <c r="E1742" s="281" t="s">
        <v>941</v>
      </c>
      <c r="F1742" s="281" t="s">
        <v>673</v>
      </c>
      <c r="G1742" s="281" t="s">
        <v>673</v>
      </c>
      <c r="H1742" s="281" t="s">
        <v>673</v>
      </c>
      <c r="I1742" s="281" t="s">
        <v>1090</v>
      </c>
      <c r="J1742" s="281">
        <v>1.9640000000000002E-6</v>
      </c>
      <c r="K1742" s="372"/>
    </row>
    <row r="1743" spans="1:11" x14ac:dyDescent="0.3">
      <c r="A1743" s="280" t="s">
        <v>1785</v>
      </c>
      <c r="B1743" s="280" t="s">
        <v>2969</v>
      </c>
      <c r="C1743" s="280" t="s">
        <v>1768</v>
      </c>
      <c r="D1743" s="280" t="s">
        <v>1770</v>
      </c>
      <c r="E1743" s="280" t="s">
        <v>941</v>
      </c>
      <c r="F1743" s="280" t="s">
        <v>673</v>
      </c>
      <c r="G1743" s="280" t="s">
        <v>673</v>
      </c>
      <c r="H1743" s="280" t="s">
        <v>673</v>
      </c>
      <c r="I1743" s="280" t="s">
        <v>1090</v>
      </c>
      <c r="J1743" s="280">
        <v>1.9640000000000002E-6</v>
      </c>
      <c r="K1743" s="372"/>
    </row>
    <row r="1744" spans="1:11" x14ac:dyDescent="0.3">
      <c r="A1744" s="281" t="s">
        <v>1785</v>
      </c>
      <c r="B1744" s="281" t="s">
        <v>2969</v>
      </c>
      <c r="C1744" s="281" t="s">
        <v>1768</v>
      </c>
      <c r="D1744" s="281" t="s">
        <v>1770</v>
      </c>
      <c r="E1744" s="281" t="s">
        <v>941</v>
      </c>
      <c r="F1744" s="281" t="s">
        <v>673</v>
      </c>
      <c r="G1744" s="281" t="s">
        <v>673</v>
      </c>
      <c r="H1744" s="281" t="s">
        <v>673</v>
      </c>
      <c r="I1744" s="281" t="s">
        <v>1090</v>
      </c>
      <c r="J1744" s="281">
        <v>1.9640000000000002E-6</v>
      </c>
      <c r="K1744" s="372"/>
    </row>
    <row r="1745" spans="1:11" x14ac:dyDescent="0.3">
      <c r="A1745" s="280" t="s">
        <v>1785</v>
      </c>
      <c r="B1745" s="280" t="s">
        <v>2969</v>
      </c>
      <c r="C1745" s="280" t="s">
        <v>1768</v>
      </c>
      <c r="D1745" s="280" t="s">
        <v>1770</v>
      </c>
      <c r="E1745" s="280" t="s">
        <v>941</v>
      </c>
      <c r="F1745" s="280" t="s">
        <v>673</v>
      </c>
      <c r="G1745" s="280" t="s">
        <v>673</v>
      </c>
      <c r="H1745" s="280" t="s">
        <v>673</v>
      </c>
      <c r="I1745" s="280" t="s">
        <v>1090</v>
      </c>
      <c r="J1745" s="280">
        <v>1.9640000000000002E-6</v>
      </c>
      <c r="K1745" s="372"/>
    </row>
    <row r="1746" spans="1:11" x14ac:dyDescent="0.3">
      <c r="A1746" s="281" t="s">
        <v>1785</v>
      </c>
      <c r="B1746" s="281" t="s">
        <v>2969</v>
      </c>
      <c r="C1746" s="281" t="s">
        <v>1768</v>
      </c>
      <c r="D1746" s="281" t="s">
        <v>1770</v>
      </c>
      <c r="E1746" s="281" t="s">
        <v>941</v>
      </c>
      <c r="F1746" s="281" t="s">
        <v>673</v>
      </c>
      <c r="G1746" s="281" t="s">
        <v>673</v>
      </c>
      <c r="H1746" s="281" t="s">
        <v>673</v>
      </c>
      <c r="I1746" s="281" t="s">
        <v>1090</v>
      </c>
      <c r="J1746" s="281">
        <v>1.9640000000000002E-6</v>
      </c>
      <c r="K1746" s="372"/>
    </row>
    <row r="1747" spans="1:11" x14ac:dyDescent="0.3">
      <c r="A1747" s="280" t="s">
        <v>1785</v>
      </c>
      <c r="B1747" s="280" t="s">
        <v>2969</v>
      </c>
      <c r="C1747" s="280" t="s">
        <v>1768</v>
      </c>
      <c r="D1747" s="280" t="s">
        <v>1770</v>
      </c>
      <c r="E1747" s="280" t="s">
        <v>941</v>
      </c>
      <c r="F1747" s="280" t="s">
        <v>673</v>
      </c>
      <c r="G1747" s="280" t="s">
        <v>673</v>
      </c>
      <c r="H1747" s="280" t="s">
        <v>673</v>
      </c>
      <c r="I1747" s="280" t="s">
        <v>1090</v>
      </c>
      <c r="J1747" s="280">
        <v>1.9640000000000002E-6</v>
      </c>
      <c r="K1747" s="372"/>
    </row>
    <row r="1748" spans="1:11" x14ac:dyDescent="0.3">
      <c r="A1748" s="281" t="s">
        <v>1785</v>
      </c>
      <c r="B1748" s="281" t="s">
        <v>2969</v>
      </c>
      <c r="C1748" s="281" t="s">
        <v>1768</v>
      </c>
      <c r="D1748" s="281" t="s">
        <v>1770</v>
      </c>
      <c r="E1748" s="281" t="s">
        <v>941</v>
      </c>
      <c r="F1748" s="281" t="s">
        <v>673</v>
      </c>
      <c r="G1748" s="281" t="s">
        <v>673</v>
      </c>
      <c r="H1748" s="281" t="s">
        <v>673</v>
      </c>
      <c r="I1748" s="281" t="s">
        <v>1090</v>
      </c>
      <c r="J1748" s="281">
        <v>4.4560000000000002E-6</v>
      </c>
      <c r="K1748" s="372"/>
    </row>
    <row r="1749" spans="1:11" x14ac:dyDescent="0.3">
      <c r="A1749" s="280" t="s">
        <v>1785</v>
      </c>
      <c r="B1749" s="280" t="s">
        <v>2969</v>
      </c>
      <c r="C1749" s="280" t="s">
        <v>1768</v>
      </c>
      <c r="D1749" s="280" t="s">
        <v>1770</v>
      </c>
      <c r="E1749" s="280" t="s">
        <v>941</v>
      </c>
      <c r="F1749" s="280" t="s">
        <v>673</v>
      </c>
      <c r="G1749" s="280" t="s">
        <v>673</v>
      </c>
      <c r="H1749" s="280" t="s">
        <v>673</v>
      </c>
      <c r="I1749" s="280" t="s">
        <v>1090</v>
      </c>
      <c r="J1749" s="280">
        <v>4.4560000000000002E-6</v>
      </c>
      <c r="K1749" s="372"/>
    </row>
    <row r="1750" spans="1:11" x14ac:dyDescent="0.3">
      <c r="A1750" s="281" t="s">
        <v>1785</v>
      </c>
      <c r="B1750" s="281" t="s">
        <v>2970</v>
      </c>
      <c r="C1750" s="281" t="s">
        <v>1768</v>
      </c>
      <c r="D1750" s="281" t="s">
        <v>1770</v>
      </c>
      <c r="E1750" s="281" t="s">
        <v>914</v>
      </c>
      <c r="F1750" s="281" t="s">
        <v>673</v>
      </c>
      <c r="G1750" s="281" t="s">
        <v>673</v>
      </c>
      <c r="H1750" s="281" t="s">
        <v>673</v>
      </c>
      <c r="I1750" s="281" t="s">
        <v>1090</v>
      </c>
      <c r="J1750" s="281">
        <v>2.9999999999999997E-4</v>
      </c>
      <c r="K1750" s="372"/>
    </row>
    <row r="1751" spans="1:11" x14ac:dyDescent="0.3">
      <c r="A1751" s="280" t="s">
        <v>1785</v>
      </c>
      <c r="B1751" s="280" t="s">
        <v>2970</v>
      </c>
      <c r="C1751" s="280" t="s">
        <v>1768</v>
      </c>
      <c r="D1751" s="280" t="s">
        <v>1770</v>
      </c>
      <c r="E1751" s="280" t="s">
        <v>914</v>
      </c>
      <c r="F1751" s="280" t="s">
        <v>673</v>
      </c>
      <c r="G1751" s="280" t="s">
        <v>673</v>
      </c>
      <c r="H1751" s="280" t="s">
        <v>673</v>
      </c>
      <c r="I1751" s="280" t="s">
        <v>1090</v>
      </c>
      <c r="J1751" s="280">
        <v>2.9999999999999997E-4</v>
      </c>
      <c r="K1751" s="372"/>
    </row>
    <row r="1752" spans="1:11" x14ac:dyDescent="0.3">
      <c r="A1752" s="281" t="s">
        <v>1785</v>
      </c>
      <c r="B1752" s="281" t="s">
        <v>2970</v>
      </c>
      <c r="C1752" s="281" t="s">
        <v>1768</v>
      </c>
      <c r="D1752" s="281" t="s">
        <v>1770</v>
      </c>
      <c r="E1752" s="281" t="s">
        <v>914</v>
      </c>
      <c r="F1752" s="281" t="s">
        <v>673</v>
      </c>
      <c r="G1752" s="281" t="s">
        <v>673</v>
      </c>
      <c r="H1752" s="281" t="s">
        <v>673</v>
      </c>
      <c r="I1752" s="281" t="s">
        <v>1090</v>
      </c>
      <c r="J1752" s="281">
        <v>2.9999999999999997E-4</v>
      </c>
      <c r="K1752" s="372"/>
    </row>
    <row r="1753" spans="1:11" x14ac:dyDescent="0.3">
      <c r="A1753" s="280" t="s">
        <v>1785</v>
      </c>
      <c r="B1753" s="280" t="s">
        <v>2970</v>
      </c>
      <c r="C1753" s="280" t="s">
        <v>1768</v>
      </c>
      <c r="D1753" s="280" t="s">
        <v>1770</v>
      </c>
      <c r="E1753" s="280" t="s">
        <v>2945</v>
      </c>
      <c r="F1753" s="280" t="s">
        <v>673</v>
      </c>
      <c r="G1753" s="280" t="s">
        <v>673</v>
      </c>
      <c r="H1753" s="280" t="s">
        <v>673</v>
      </c>
      <c r="I1753" s="280" t="s">
        <v>1090</v>
      </c>
      <c r="J1753" s="280">
        <v>2.9200000000000002E-5</v>
      </c>
      <c r="K1753" s="372"/>
    </row>
    <row r="1754" spans="1:11" x14ac:dyDescent="0.3">
      <c r="A1754" s="281" t="s">
        <v>1785</v>
      </c>
      <c r="B1754" s="281" t="s">
        <v>2970</v>
      </c>
      <c r="C1754" s="281" t="s">
        <v>1768</v>
      </c>
      <c r="D1754" s="281" t="s">
        <v>1770</v>
      </c>
      <c r="E1754" s="281" t="s">
        <v>2945</v>
      </c>
      <c r="F1754" s="281" t="s">
        <v>673</v>
      </c>
      <c r="G1754" s="281" t="s">
        <v>673</v>
      </c>
      <c r="H1754" s="281" t="s">
        <v>673</v>
      </c>
      <c r="I1754" s="281" t="s">
        <v>1090</v>
      </c>
      <c r="J1754" s="281">
        <v>2.9200000000000002E-5</v>
      </c>
      <c r="K1754" s="372"/>
    </row>
    <row r="1755" spans="1:11" x14ac:dyDescent="0.3">
      <c r="A1755" s="280" t="s">
        <v>1785</v>
      </c>
      <c r="B1755" s="280" t="s">
        <v>2970</v>
      </c>
      <c r="C1755" s="280" t="s">
        <v>1768</v>
      </c>
      <c r="D1755" s="280" t="s">
        <v>1770</v>
      </c>
      <c r="E1755" s="280" t="s">
        <v>2945</v>
      </c>
      <c r="F1755" s="280" t="s">
        <v>673</v>
      </c>
      <c r="G1755" s="280" t="s">
        <v>673</v>
      </c>
      <c r="H1755" s="280" t="s">
        <v>673</v>
      </c>
      <c r="I1755" s="280" t="s">
        <v>1090</v>
      </c>
      <c r="J1755" s="280">
        <v>2.9200000000000002E-5</v>
      </c>
      <c r="K1755" s="372"/>
    </row>
    <row r="1756" spans="1:11" x14ac:dyDescent="0.3">
      <c r="A1756" s="281" t="s">
        <v>1785</v>
      </c>
      <c r="B1756" s="281" t="s">
        <v>2970</v>
      </c>
      <c r="C1756" s="281" t="s">
        <v>1768</v>
      </c>
      <c r="D1756" s="281" t="s">
        <v>1770</v>
      </c>
      <c r="E1756" s="281" t="s">
        <v>2951</v>
      </c>
      <c r="F1756" s="281" t="s">
        <v>673</v>
      </c>
      <c r="G1756" s="281" t="s">
        <v>673</v>
      </c>
      <c r="H1756" s="281" t="s">
        <v>673</v>
      </c>
      <c r="I1756" s="281" t="s">
        <v>1090</v>
      </c>
      <c r="J1756" s="281">
        <v>1.9999999999999999E-6</v>
      </c>
      <c r="K1756" s="372"/>
    </row>
    <row r="1757" spans="1:11" x14ac:dyDescent="0.3">
      <c r="A1757" s="280" t="s">
        <v>1785</v>
      </c>
      <c r="B1757" s="280" t="s">
        <v>2970</v>
      </c>
      <c r="C1757" s="280" t="s">
        <v>1768</v>
      </c>
      <c r="D1757" s="280" t="s">
        <v>1770</v>
      </c>
      <c r="E1757" s="280" t="s">
        <v>2951</v>
      </c>
      <c r="F1757" s="280" t="s">
        <v>673</v>
      </c>
      <c r="G1757" s="280" t="s">
        <v>673</v>
      </c>
      <c r="H1757" s="280" t="s">
        <v>673</v>
      </c>
      <c r="I1757" s="280" t="s">
        <v>1090</v>
      </c>
      <c r="J1757" s="280">
        <v>1.9999999999999999E-6</v>
      </c>
      <c r="K1757" s="372"/>
    </row>
    <row r="1758" spans="1:11" x14ac:dyDescent="0.3">
      <c r="A1758" s="281" t="s">
        <v>1785</v>
      </c>
      <c r="B1758" s="281" t="s">
        <v>2970</v>
      </c>
      <c r="C1758" s="281" t="s">
        <v>1768</v>
      </c>
      <c r="D1758" s="281" t="s">
        <v>1770</v>
      </c>
      <c r="E1758" s="281" t="s">
        <v>2951</v>
      </c>
      <c r="F1758" s="281" t="s">
        <v>673</v>
      </c>
      <c r="G1758" s="281" t="s">
        <v>673</v>
      </c>
      <c r="H1758" s="281" t="s">
        <v>673</v>
      </c>
      <c r="I1758" s="281" t="s">
        <v>1090</v>
      </c>
      <c r="J1758" s="281">
        <v>1.9999999999999999E-6</v>
      </c>
      <c r="K1758" s="372"/>
    </row>
    <row r="1759" spans="1:11" x14ac:dyDescent="0.3">
      <c r="A1759" s="280" t="s">
        <v>1785</v>
      </c>
      <c r="B1759" s="280" t="s">
        <v>2970</v>
      </c>
      <c r="C1759" s="280" t="s">
        <v>1768</v>
      </c>
      <c r="D1759" s="280" t="s">
        <v>1770</v>
      </c>
      <c r="E1759" s="280" t="s">
        <v>941</v>
      </c>
      <c r="F1759" s="280" t="s">
        <v>673</v>
      </c>
      <c r="G1759" s="280" t="s">
        <v>673</v>
      </c>
      <c r="H1759" s="280" t="s">
        <v>673</v>
      </c>
      <c r="I1759" s="280" t="s">
        <v>1090</v>
      </c>
      <c r="J1759" s="280">
        <v>9.0000000000000002E-6</v>
      </c>
      <c r="K1759" s="372"/>
    </row>
    <row r="1760" spans="1:11" x14ac:dyDescent="0.3">
      <c r="A1760" s="281" t="s">
        <v>1785</v>
      </c>
      <c r="B1760" s="281" t="s">
        <v>2970</v>
      </c>
      <c r="C1760" s="281" t="s">
        <v>1768</v>
      </c>
      <c r="D1760" s="281" t="s">
        <v>1770</v>
      </c>
      <c r="E1760" s="281" t="s">
        <v>941</v>
      </c>
      <c r="F1760" s="281" t="s">
        <v>673</v>
      </c>
      <c r="G1760" s="281" t="s">
        <v>673</v>
      </c>
      <c r="H1760" s="281" t="s">
        <v>673</v>
      </c>
      <c r="I1760" s="281" t="s">
        <v>1090</v>
      </c>
      <c r="J1760" s="281">
        <v>9.0000000000000002E-6</v>
      </c>
      <c r="K1760" s="372"/>
    </row>
    <row r="1761" spans="1:11" x14ac:dyDescent="0.3">
      <c r="A1761" s="280" t="s">
        <v>1785</v>
      </c>
      <c r="B1761" s="280" t="s">
        <v>2970</v>
      </c>
      <c r="C1761" s="280" t="s">
        <v>1768</v>
      </c>
      <c r="D1761" s="280" t="s">
        <v>1770</v>
      </c>
      <c r="E1761" s="280" t="s">
        <v>941</v>
      </c>
      <c r="F1761" s="280" t="s">
        <v>673</v>
      </c>
      <c r="G1761" s="280" t="s">
        <v>673</v>
      </c>
      <c r="H1761" s="280" t="s">
        <v>673</v>
      </c>
      <c r="I1761" s="280" t="s">
        <v>1090</v>
      </c>
      <c r="J1761" s="280">
        <v>9.0000000000000002E-6</v>
      </c>
      <c r="K1761" s="372"/>
    </row>
    <row r="1762" spans="1:11" x14ac:dyDescent="0.3">
      <c r="A1762" s="281" t="s">
        <v>1785</v>
      </c>
      <c r="B1762" s="281" t="s">
        <v>2970</v>
      </c>
      <c r="C1762" s="281" t="s">
        <v>1768</v>
      </c>
      <c r="D1762" s="281" t="s">
        <v>1770</v>
      </c>
      <c r="E1762" s="281" t="s">
        <v>941</v>
      </c>
      <c r="F1762" s="281" t="s">
        <v>673</v>
      </c>
      <c r="G1762" s="281" t="s">
        <v>673</v>
      </c>
      <c r="H1762" s="281" t="s">
        <v>673</v>
      </c>
      <c r="I1762" s="281" t="s">
        <v>1090</v>
      </c>
      <c r="J1762" s="281">
        <v>9.0000000000000002E-6</v>
      </c>
      <c r="K1762" s="372"/>
    </row>
    <row r="1763" spans="1:11" x14ac:dyDescent="0.3">
      <c r="A1763" s="280" t="s">
        <v>1785</v>
      </c>
      <c r="B1763" s="280" t="s">
        <v>2970</v>
      </c>
      <c r="C1763" s="280" t="s">
        <v>1768</v>
      </c>
      <c r="D1763" s="280" t="s">
        <v>1770</v>
      </c>
      <c r="E1763" s="280" t="s">
        <v>941</v>
      </c>
      <c r="F1763" s="280" t="s">
        <v>673</v>
      </c>
      <c r="G1763" s="280" t="s">
        <v>673</v>
      </c>
      <c r="H1763" s="280" t="s">
        <v>673</v>
      </c>
      <c r="I1763" s="280" t="s">
        <v>1090</v>
      </c>
      <c r="J1763" s="280">
        <v>9.0000000000000002E-6</v>
      </c>
      <c r="K1763" s="372"/>
    </row>
    <row r="1764" spans="1:11" x14ac:dyDescent="0.3">
      <c r="A1764" s="281" t="s">
        <v>1785</v>
      </c>
      <c r="B1764" s="281" t="s">
        <v>2970</v>
      </c>
      <c r="C1764" s="281" t="s">
        <v>1768</v>
      </c>
      <c r="D1764" s="281" t="s">
        <v>1770</v>
      </c>
      <c r="E1764" s="281" t="s">
        <v>941</v>
      </c>
      <c r="F1764" s="281" t="s">
        <v>673</v>
      </c>
      <c r="G1764" s="281" t="s">
        <v>673</v>
      </c>
      <c r="H1764" s="281" t="s">
        <v>673</v>
      </c>
      <c r="I1764" s="281" t="s">
        <v>1090</v>
      </c>
      <c r="J1764" s="281">
        <v>9.0000000000000002E-6</v>
      </c>
      <c r="K1764" s="372"/>
    </row>
    <row r="1765" spans="1:11" x14ac:dyDescent="0.3">
      <c r="A1765" s="280" t="s">
        <v>1785</v>
      </c>
      <c r="B1765" s="280" t="s">
        <v>2970</v>
      </c>
      <c r="C1765" s="280" t="s">
        <v>1768</v>
      </c>
      <c r="D1765" s="280" t="s">
        <v>1770</v>
      </c>
      <c r="E1765" s="280" t="s">
        <v>941</v>
      </c>
      <c r="F1765" s="280" t="s">
        <v>673</v>
      </c>
      <c r="G1765" s="280" t="s">
        <v>673</v>
      </c>
      <c r="H1765" s="280" t="s">
        <v>673</v>
      </c>
      <c r="I1765" s="280" t="s">
        <v>1090</v>
      </c>
      <c r="J1765" s="280">
        <v>9.0000000000000002E-6</v>
      </c>
      <c r="K1765" s="372"/>
    </row>
    <row r="1766" spans="1:11" x14ac:dyDescent="0.3">
      <c r="A1766" s="281" t="s">
        <v>1785</v>
      </c>
      <c r="B1766" s="281" t="s">
        <v>2970</v>
      </c>
      <c r="C1766" s="281" t="s">
        <v>1768</v>
      </c>
      <c r="D1766" s="281" t="s">
        <v>1770</v>
      </c>
      <c r="E1766" s="281" t="s">
        <v>941</v>
      </c>
      <c r="F1766" s="281" t="s">
        <v>673</v>
      </c>
      <c r="G1766" s="281" t="s">
        <v>673</v>
      </c>
      <c r="H1766" s="281" t="s">
        <v>673</v>
      </c>
      <c r="I1766" s="281" t="s">
        <v>1090</v>
      </c>
      <c r="J1766" s="281">
        <v>9.0000000000000002E-6</v>
      </c>
      <c r="K1766" s="372"/>
    </row>
    <row r="1767" spans="1:11" x14ac:dyDescent="0.3">
      <c r="A1767" s="280" t="s">
        <v>1785</v>
      </c>
      <c r="B1767" s="280" t="s">
        <v>2970</v>
      </c>
      <c r="C1767" s="280" t="s">
        <v>1768</v>
      </c>
      <c r="D1767" s="280" t="s">
        <v>1770</v>
      </c>
      <c r="E1767" s="280" t="s">
        <v>941</v>
      </c>
      <c r="F1767" s="280" t="s">
        <v>673</v>
      </c>
      <c r="G1767" s="280" t="s">
        <v>673</v>
      </c>
      <c r="H1767" s="280" t="s">
        <v>673</v>
      </c>
      <c r="I1767" s="280" t="s">
        <v>1090</v>
      </c>
      <c r="J1767" s="280">
        <v>9.0000000000000002E-6</v>
      </c>
      <c r="K1767" s="372"/>
    </row>
    <row r="1768" spans="1:11" x14ac:dyDescent="0.3">
      <c r="A1768" s="281" t="s">
        <v>1785</v>
      </c>
      <c r="B1768" s="281" t="s">
        <v>2970</v>
      </c>
      <c r="C1768" s="281" t="s">
        <v>1768</v>
      </c>
      <c r="D1768" s="281" t="s">
        <v>1770</v>
      </c>
      <c r="E1768" s="281" t="s">
        <v>941</v>
      </c>
      <c r="F1768" s="281" t="s">
        <v>673</v>
      </c>
      <c r="G1768" s="281" t="s">
        <v>673</v>
      </c>
      <c r="H1768" s="281" t="s">
        <v>673</v>
      </c>
      <c r="I1768" s="281" t="s">
        <v>1090</v>
      </c>
      <c r="J1768" s="281">
        <v>9.0000000000000002E-6</v>
      </c>
      <c r="K1768" s="372"/>
    </row>
    <row r="1769" spans="1:11" x14ac:dyDescent="0.3">
      <c r="A1769" s="280" t="s">
        <v>1785</v>
      </c>
      <c r="B1769" s="280" t="s">
        <v>2970</v>
      </c>
      <c r="C1769" s="280" t="s">
        <v>1768</v>
      </c>
      <c r="D1769" s="280" t="s">
        <v>1770</v>
      </c>
      <c r="E1769" s="280" t="s">
        <v>941</v>
      </c>
      <c r="F1769" s="280" t="s">
        <v>673</v>
      </c>
      <c r="G1769" s="280" t="s">
        <v>673</v>
      </c>
      <c r="H1769" s="280" t="s">
        <v>673</v>
      </c>
      <c r="I1769" s="280" t="s">
        <v>1090</v>
      </c>
      <c r="J1769" s="280">
        <v>9.0000000000000002E-6</v>
      </c>
      <c r="K1769" s="372"/>
    </row>
    <row r="1770" spans="1:11" x14ac:dyDescent="0.3">
      <c r="A1770" s="281" t="s">
        <v>1785</v>
      </c>
      <c r="B1770" s="281" t="s">
        <v>2970</v>
      </c>
      <c r="C1770" s="281" t="s">
        <v>1768</v>
      </c>
      <c r="D1770" s="281" t="s">
        <v>1770</v>
      </c>
      <c r="E1770" s="281" t="s">
        <v>941</v>
      </c>
      <c r="F1770" s="281" t="s">
        <v>673</v>
      </c>
      <c r="G1770" s="281" t="s">
        <v>673</v>
      </c>
      <c r="H1770" s="281" t="s">
        <v>673</v>
      </c>
      <c r="I1770" s="281" t="s">
        <v>1090</v>
      </c>
      <c r="J1770" s="281">
        <v>9.0000000000000002E-6</v>
      </c>
      <c r="K1770" s="372"/>
    </row>
    <row r="1771" spans="1:11" x14ac:dyDescent="0.3">
      <c r="A1771" s="280" t="s">
        <v>1785</v>
      </c>
      <c r="B1771" s="280" t="s">
        <v>2971</v>
      </c>
      <c r="C1771" s="280" t="s">
        <v>1768</v>
      </c>
      <c r="D1771" s="280" t="s">
        <v>1770</v>
      </c>
      <c r="E1771" s="280" t="s">
        <v>928</v>
      </c>
      <c r="F1771" s="280" t="s">
        <v>673</v>
      </c>
      <c r="G1771" s="280" t="s">
        <v>673</v>
      </c>
      <c r="H1771" s="280" t="s">
        <v>673</v>
      </c>
      <c r="I1771" s="280" t="s">
        <v>1090</v>
      </c>
      <c r="J1771" s="280">
        <v>6.9999999999999999E-6</v>
      </c>
      <c r="K1771" s="372"/>
    </row>
    <row r="1772" spans="1:11" x14ac:dyDescent="0.3">
      <c r="A1772" s="281" t="s">
        <v>1785</v>
      </c>
      <c r="B1772" s="281" t="s">
        <v>2971</v>
      </c>
      <c r="C1772" s="281" t="s">
        <v>1768</v>
      </c>
      <c r="D1772" s="281" t="s">
        <v>1770</v>
      </c>
      <c r="E1772" s="281" t="s">
        <v>928</v>
      </c>
      <c r="F1772" s="281" t="s">
        <v>673</v>
      </c>
      <c r="G1772" s="281" t="s">
        <v>673</v>
      </c>
      <c r="H1772" s="281" t="s">
        <v>673</v>
      </c>
      <c r="I1772" s="281" t="s">
        <v>1090</v>
      </c>
      <c r="J1772" s="281">
        <v>6.9999999999999999E-6</v>
      </c>
      <c r="K1772" s="372"/>
    </row>
    <row r="1773" spans="1:11" x14ac:dyDescent="0.3">
      <c r="A1773" s="280" t="s">
        <v>1785</v>
      </c>
      <c r="B1773" s="280" t="s">
        <v>2971</v>
      </c>
      <c r="C1773" s="280" t="s">
        <v>1768</v>
      </c>
      <c r="D1773" s="280" t="s">
        <v>1770</v>
      </c>
      <c r="E1773" s="280" t="s">
        <v>928</v>
      </c>
      <c r="F1773" s="280" t="s">
        <v>673</v>
      </c>
      <c r="G1773" s="280" t="s">
        <v>673</v>
      </c>
      <c r="H1773" s="280" t="s">
        <v>673</v>
      </c>
      <c r="I1773" s="280" t="s">
        <v>1090</v>
      </c>
      <c r="J1773" s="280">
        <v>6.9999999999999999E-6</v>
      </c>
      <c r="K1773" s="372"/>
    </row>
    <row r="1774" spans="1:11" x14ac:dyDescent="0.3">
      <c r="A1774" s="281" t="s">
        <v>1785</v>
      </c>
      <c r="B1774" s="281" t="s">
        <v>2972</v>
      </c>
      <c r="C1774" s="281" t="s">
        <v>1768</v>
      </c>
      <c r="D1774" s="281" t="s">
        <v>1770</v>
      </c>
      <c r="E1774" s="281" t="s">
        <v>3005</v>
      </c>
      <c r="F1774" s="281" t="s">
        <v>673</v>
      </c>
      <c r="G1774" s="281" t="s">
        <v>673</v>
      </c>
      <c r="H1774" s="281" t="s">
        <v>673</v>
      </c>
      <c r="I1774" s="281" t="s">
        <v>1090</v>
      </c>
      <c r="J1774" s="281">
        <v>1.0000000000000001E-5</v>
      </c>
      <c r="K1774" s="372"/>
    </row>
    <row r="1775" spans="1:11" x14ac:dyDescent="0.3">
      <c r="A1775" s="280" t="s">
        <v>1785</v>
      </c>
      <c r="B1775" s="280" t="s">
        <v>2973</v>
      </c>
      <c r="C1775" s="280" t="s">
        <v>1768</v>
      </c>
      <c r="D1775" s="280" t="s">
        <v>1770</v>
      </c>
      <c r="E1775" s="280" t="s">
        <v>3005</v>
      </c>
      <c r="F1775" s="280" t="s">
        <v>673</v>
      </c>
      <c r="G1775" s="280" t="s">
        <v>673</v>
      </c>
      <c r="H1775" s="280" t="s">
        <v>673</v>
      </c>
      <c r="I1775" s="280" t="s">
        <v>1090</v>
      </c>
      <c r="J1775" s="280">
        <v>3.0000000000000001E-5</v>
      </c>
      <c r="K1775" s="372"/>
    </row>
    <row r="1776" spans="1:11" x14ac:dyDescent="0.3">
      <c r="A1776" s="281" t="s">
        <v>1785</v>
      </c>
      <c r="B1776" s="281" t="s">
        <v>2936</v>
      </c>
      <c r="C1776" s="281" t="s">
        <v>1768</v>
      </c>
      <c r="D1776" s="281" t="s">
        <v>1770</v>
      </c>
      <c r="E1776" s="281" t="s">
        <v>941</v>
      </c>
      <c r="F1776" s="281" t="s">
        <v>673</v>
      </c>
      <c r="G1776" s="281" t="s">
        <v>673</v>
      </c>
      <c r="H1776" s="281" t="s">
        <v>673</v>
      </c>
      <c r="I1776" s="281" t="s">
        <v>1090</v>
      </c>
      <c r="J1776" s="281">
        <v>3.5999999999999998E-6</v>
      </c>
      <c r="K1776" s="372"/>
    </row>
    <row r="1777" spans="1:11" x14ac:dyDescent="0.3">
      <c r="A1777" s="280" t="s">
        <v>1785</v>
      </c>
      <c r="B1777" s="280" t="s">
        <v>2936</v>
      </c>
      <c r="C1777" s="280" t="s">
        <v>1768</v>
      </c>
      <c r="D1777" s="280" t="s">
        <v>1770</v>
      </c>
      <c r="E1777" s="280" t="s">
        <v>941</v>
      </c>
      <c r="F1777" s="280" t="s">
        <v>673</v>
      </c>
      <c r="G1777" s="280" t="s">
        <v>673</v>
      </c>
      <c r="H1777" s="280" t="s">
        <v>673</v>
      </c>
      <c r="I1777" s="280" t="s">
        <v>1090</v>
      </c>
      <c r="J1777" s="280">
        <v>7.1999999999999997E-6</v>
      </c>
      <c r="K1777" s="372"/>
    </row>
    <row r="1778" spans="1:11" x14ac:dyDescent="0.3">
      <c r="A1778" s="281" t="s">
        <v>1785</v>
      </c>
      <c r="B1778" s="281" t="s">
        <v>2936</v>
      </c>
      <c r="C1778" s="281" t="s">
        <v>1768</v>
      </c>
      <c r="D1778" s="281" t="s">
        <v>1770</v>
      </c>
      <c r="E1778" s="281" t="s">
        <v>941</v>
      </c>
      <c r="F1778" s="281" t="s">
        <v>673</v>
      </c>
      <c r="G1778" s="281" t="s">
        <v>673</v>
      </c>
      <c r="H1778" s="281" t="s">
        <v>673</v>
      </c>
      <c r="I1778" s="281" t="s">
        <v>1090</v>
      </c>
      <c r="J1778" s="281">
        <v>3.5999999999999998E-6</v>
      </c>
      <c r="K1778" s="372"/>
    </row>
    <row r="1779" spans="1:11" x14ac:dyDescent="0.3">
      <c r="A1779" s="280" t="s">
        <v>1785</v>
      </c>
      <c r="B1779" s="280" t="s">
        <v>1815</v>
      </c>
      <c r="C1779" s="280" t="s">
        <v>1768</v>
      </c>
      <c r="D1779" s="280" t="s">
        <v>1770</v>
      </c>
      <c r="E1779" s="280" t="s">
        <v>914</v>
      </c>
      <c r="F1779" s="280" t="s">
        <v>673</v>
      </c>
      <c r="G1779" s="280" t="s">
        <v>673</v>
      </c>
      <c r="H1779" s="280" t="s">
        <v>673</v>
      </c>
      <c r="I1779" s="280" t="s">
        <v>1090</v>
      </c>
      <c r="J1779" s="280">
        <v>1E-4</v>
      </c>
      <c r="K1779" s="372"/>
    </row>
    <row r="1780" spans="1:11" x14ac:dyDescent="0.3">
      <c r="A1780" s="281" t="s">
        <v>1785</v>
      </c>
      <c r="B1780" s="281" t="s">
        <v>1815</v>
      </c>
      <c r="C1780" s="281" t="s">
        <v>1768</v>
      </c>
      <c r="D1780" s="281" t="s">
        <v>1770</v>
      </c>
      <c r="E1780" s="281" t="s">
        <v>917</v>
      </c>
      <c r="F1780" s="281" t="s">
        <v>673</v>
      </c>
      <c r="G1780" s="281" t="s">
        <v>673</v>
      </c>
      <c r="H1780" s="281" t="s">
        <v>673</v>
      </c>
      <c r="I1780" s="281" t="s">
        <v>1090</v>
      </c>
      <c r="J1780" s="281">
        <v>2.6850000000000001E-6</v>
      </c>
      <c r="K1780" s="372"/>
    </row>
    <row r="1781" spans="1:11" x14ac:dyDescent="0.3">
      <c r="A1781" s="280" t="s">
        <v>1785</v>
      </c>
      <c r="B1781" s="280" t="s">
        <v>1815</v>
      </c>
      <c r="C1781" s="280" t="s">
        <v>1768</v>
      </c>
      <c r="D1781" s="280" t="s">
        <v>1770</v>
      </c>
      <c r="E1781" s="280" t="s">
        <v>917</v>
      </c>
      <c r="F1781" s="280" t="s">
        <v>673</v>
      </c>
      <c r="G1781" s="280" t="s">
        <v>673</v>
      </c>
      <c r="H1781" s="280" t="s">
        <v>673</v>
      </c>
      <c r="I1781" s="280" t="s">
        <v>1090</v>
      </c>
      <c r="J1781" s="280">
        <v>2.6850000000000001E-6</v>
      </c>
      <c r="K1781" s="372"/>
    </row>
    <row r="1782" spans="1:11" x14ac:dyDescent="0.3">
      <c r="A1782" s="281" t="s">
        <v>1785</v>
      </c>
      <c r="B1782" s="281" t="s">
        <v>1815</v>
      </c>
      <c r="C1782" s="281" t="s">
        <v>1768</v>
      </c>
      <c r="D1782" s="281" t="s">
        <v>1770</v>
      </c>
      <c r="E1782" s="281" t="s">
        <v>2945</v>
      </c>
      <c r="F1782" s="281" t="s">
        <v>673</v>
      </c>
      <c r="G1782" s="281" t="s">
        <v>673</v>
      </c>
      <c r="H1782" s="281" t="s">
        <v>673</v>
      </c>
      <c r="I1782" s="281" t="s">
        <v>1090</v>
      </c>
      <c r="J1782" s="281">
        <v>2.5000000000000001E-5</v>
      </c>
      <c r="K1782" s="372"/>
    </row>
    <row r="1783" spans="1:11" x14ac:dyDescent="0.3">
      <c r="A1783" s="280" t="s">
        <v>1785</v>
      </c>
      <c r="B1783" s="280" t="s">
        <v>1815</v>
      </c>
      <c r="C1783" s="280" t="s">
        <v>1768</v>
      </c>
      <c r="D1783" s="280" t="s">
        <v>1770</v>
      </c>
      <c r="E1783" s="280" t="s">
        <v>941</v>
      </c>
      <c r="F1783" s="280" t="s">
        <v>673</v>
      </c>
      <c r="G1783" s="280" t="s">
        <v>673</v>
      </c>
      <c r="H1783" s="280" t="s">
        <v>673</v>
      </c>
      <c r="I1783" s="280" t="s">
        <v>1090</v>
      </c>
      <c r="J1783" s="280">
        <v>4.8470000000000003E-6</v>
      </c>
      <c r="K1783" s="372"/>
    </row>
    <row r="1784" spans="1:11" x14ac:dyDescent="0.3">
      <c r="A1784" s="281" t="s">
        <v>1785</v>
      </c>
      <c r="B1784" s="281" t="s">
        <v>1815</v>
      </c>
      <c r="C1784" s="281" t="s">
        <v>1768</v>
      </c>
      <c r="D1784" s="281" t="s">
        <v>1770</v>
      </c>
      <c r="E1784" s="281" t="s">
        <v>941</v>
      </c>
      <c r="F1784" s="281" t="s">
        <v>673</v>
      </c>
      <c r="G1784" s="281" t="s">
        <v>673</v>
      </c>
      <c r="H1784" s="281" t="s">
        <v>673</v>
      </c>
      <c r="I1784" s="281" t="s">
        <v>1090</v>
      </c>
      <c r="J1784" s="281">
        <v>4.8470000000000003E-6</v>
      </c>
      <c r="K1784" s="372"/>
    </row>
    <row r="1785" spans="1:11" x14ac:dyDescent="0.3">
      <c r="A1785" s="280" t="s">
        <v>1785</v>
      </c>
      <c r="B1785" s="280" t="s">
        <v>1816</v>
      </c>
      <c r="C1785" s="280" t="s">
        <v>1768</v>
      </c>
      <c r="D1785" s="280" t="s">
        <v>1770</v>
      </c>
      <c r="E1785" s="280" t="s">
        <v>917</v>
      </c>
      <c r="F1785" s="280" t="s">
        <v>673</v>
      </c>
      <c r="G1785" s="280" t="s">
        <v>673</v>
      </c>
      <c r="H1785" s="280" t="s">
        <v>673</v>
      </c>
      <c r="I1785" s="280" t="s">
        <v>1090</v>
      </c>
      <c r="J1785" s="280">
        <v>1.6673079999999999E-3</v>
      </c>
      <c r="K1785" s="372"/>
    </row>
    <row r="1786" spans="1:11" x14ac:dyDescent="0.3">
      <c r="A1786" s="281" t="s">
        <v>1785</v>
      </c>
      <c r="B1786" s="281" t="s">
        <v>1816</v>
      </c>
      <c r="C1786" s="281" t="s">
        <v>1768</v>
      </c>
      <c r="D1786" s="281" t="s">
        <v>1770</v>
      </c>
      <c r="E1786" s="281" t="s">
        <v>917</v>
      </c>
      <c r="F1786" s="281" t="s">
        <v>673</v>
      </c>
      <c r="G1786" s="281" t="s">
        <v>673</v>
      </c>
      <c r="H1786" s="281" t="s">
        <v>673</v>
      </c>
      <c r="I1786" s="281" t="s">
        <v>1090</v>
      </c>
      <c r="J1786" s="281">
        <v>1.168091E-3</v>
      </c>
      <c r="K1786" s="372"/>
    </row>
    <row r="1787" spans="1:11" x14ac:dyDescent="0.3">
      <c r="A1787" s="280" t="s">
        <v>1785</v>
      </c>
      <c r="B1787" s="280" t="s">
        <v>1818</v>
      </c>
      <c r="C1787" s="280" t="s">
        <v>1768</v>
      </c>
      <c r="D1787" s="280" t="s">
        <v>1770</v>
      </c>
      <c r="E1787" s="280" t="s">
        <v>917</v>
      </c>
      <c r="F1787" s="280" t="s">
        <v>673</v>
      </c>
      <c r="G1787" s="280" t="s">
        <v>673</v>
      </c>
      <c r="H1787" s="280" t="s">
        <v>673</v>
      </c>
      <c r="I1787" s="280" t="s">
        <v>1090</v>
      </c>
      <c r="J1787" s="280">
        <v>1.08949E-4</v>
      </c>
      <c r="K1787" s="372"/>
    </row>
    <row r="1788" spans="1:11" x14ac:dyDescent="0.3">
      <c r="A1788" s="281" t="s">
        <v>1785</v>
      </c>
      <c r="B1788" s="281" t="s">
        <v>1818</v>
      </c>
      <c r="C1788" s="281" t="s">
        <v>1768</v>
      </c>
      <c r="D1788" s="281" t="s">
        <v>1770</v>
      </c>
      <c r="E1788" s="281" t="s">
        <v>917</v>
      </c>
      <c r="F1788" s="281" t="s">
        <v>673</v>
      </c>
      <c r="G1788" s="281" t="s">
        <v>673</v>
      </c>
      <c r="H1788" s="281" t="s">
        <v>673</v>
      </c>
      <c r="I1788" s="281" t="s">
        <v>1090</v>
      </c>
      <c r="J1788" s="281">
        <v>1.0895000000000001E-4</v>
      </c>
      <c r="K1788" s="372"/>
    </row>
    <row r="1789" spans="1:11" x14ac:dyDescent="0.3">
      <c r="A1789" s="280" t="s">
        <v>1785</v>
      </c>
      <c r="B1789" s="280" t="s">
        <v>1818</v>
      </c>
      <c r="C1789" s="280" t="s">
        <v>1768</v>
      </c>
      <c r="D1789" s="280" t="s">
        <v>1770</v>
      </c>
      <c r="E1789" s="280" t="s">
        <v>917</v>
      </c>
      <c r="F1789" s="280" t="s">
        <v>673</v>
      </c>
      <c r="G1789" s="280" t="s">
        <v>673</v>
      </c>
      <c r="H1789" s="280" t="s">
        <v>673</v>
      </c>
      <c r="I1789" s="280" t="s">
        <v>1090</v>
      </c>
      <c r="J1789" s="280">
        <v>1.27859E-4</v>
      </c>
      <c r="K1789" s="372"/>
    </row>
    <row r="1790" spans="1:11" x14ac:dyDescent="0.3">
      <c r="A1790" s="281" t="s">
        <v>1785</v>
      </c>
      <c r="B1790" s="281" t="s">
        <v>1818</v>
      </c>
      <c r="C1790" s="281" t="s">
        <v>1768</v>
      </c>
      <c r="D1790" s="281" t="s">
        <v>1770</v>
      </c>
      <c r="E1790" s="281" t="s">
        <v>917</v>
      </c>
      <c r="F1790" s="281" t="s">
        <v>673</v>
      </c>
      <c r="G1790" s="281" t="s">
        <v>673</v>
      </c>
      <c r="H1790" s="281" t="s">
        <v>673</v>
      </c>
      <c r="I1790" s="281" t="s">
        <v>1090</v>
      </c>
      <c r="J1790" s="281">
        <v>1.08949E-4</v>
      </c>
      <c r="K1790" s="372"/>
    </row>
    <row r="1791" spans="1:11" x14ac:dyDescent="0.3">
      <c r="A1791" s="280" t="s">
        <v>1785</v>
      </c>
      <c r="B1791" s="280" t="s">
        <v>1818</v>
      </c>
      <c r="C1791" s="280" t="s">
        <v>1768</v>
      </c>
      <c r="D1791" s="280" t="s">
        <v>1770</v>
      </c>
      <c r="E1791" s="280" t="s">
        <v>917</v>
      </c>
      <c r="F1791" s="280" t="s">
        <v>673</v>
      </c>
      <c r="G1791" s="280" t="s">
        <v>673</v>
      </c>
      <c r="H1791" s="280" t="s">
        <v>673</v>
      </c>
      <c r="I1791" s="280" t="s">
        <v>1090</v>
      </c>
      <c r="J1791" s="280">
        <v>1.08948E-4</v>
      </c>
      <c r="K1791" s="372"/>
    </row>
    <row r="1792" spans="1:11" x14ac:dyDescent="0.3">
      <c r="A1792" s="281" t="s">
        <v>1785</v>
      </c>
      <c r="B1792" s="281" t="s">
        <v>1818</v>
      </c>
      <c r="C1792" s="281" t="s">
        <v>1768</v>
      </c>
      <c r="D1792" s="281" t="s">
        <v>1770</v>
      </c>
      <c r="E1792" s="281" t="s">
        <v>917</v>
      </c>
      <c r="F1792" s="281" t="s">
        <v>673</v>
      </c>
      <c r="G1792" s="281" t="s">
        <v>673</v>
      </c>
      <c r="H1792" s="281" t="s">
        <v>673</v>
      </c>
      <c r="I1792" s="281" t="s">
        <v>1090</v>
      </c>
      <c r="J1792" s="281">
        <v>1.08949E-4</v>
      </c>
      <c r="K1792" s="372"/>
    </row>
    <row r="1793" spans="1:11" x14ac:dyDescent="0.3">
      <c r="A1793" s="280" t="s">
        <v>1785</v>
      </c>
      <c r="B1793" s="280" t="s">
        <v>1818</v>
      </c>
      <c r="C1793" s="280" t="s">
        <v>1768</v>
      </c>
      <c r="D1793" s="280" t="s">
        <v>1770</v>
      </c>
      <c r="E1793" s="280" t="s">
        <v>917</v>
      </c>
      <c r="F1793" s="280" t="s">
        <v>673</v>
      </c>
      <c r="G1793" s="280" t="s">
        <v>673</v>
      </c>
      <c r="H1793" s="280" t="s">
        <v>673</v>
      </c>
      <c r="I1793" s="280" t="s">
        <v>1090</v>
      </c>
      <c r="J1793" s="280">
        <v>1.0895000000000001E-4</v>
      </c>
      <c r="K1793" s="372"/>
    </row>
    <row r="1794" spans="1:11" x14ac:dyDescent="0.3">
      <c r="A1794" s="281" t="s">
        <v>1785</v>
      </c>
      <c r="B1794" s="281" t="s">
        <v>1818</v>
      </c>
      <c r="C1794" s="281" t="s">
        <v>1768</v>
      </c>
      <c r="D1794" s="281" t="s">
        <v>1770</v>
      </c>
      <c r="E1794" s="281" t="s">
        <v>917</v>
      </c>
      <c r="F1794" s="281" t="s">
        <v>673</v>
      </c>
      <c r="G1794" s="281" t="s">
        <v>673</v>
      </c>
      <c r="H1794" s="281" t="s">
        <v>673</v>
      </c>
      <c r="I1794" s="281" t="s">
        <v>1090</v>
      </c>
      <c r="J1794" s="281">
        <v>1.08949E-4</v>
      </c>
      <c r="K1794" s="372"/>
    </row>
    <row r="1795" spans="1:11" x14ac:dyDescent="0.3">
      <c r="A1795" s="280" t="s">
        <v>1785</v>
      </c>
      <c r="B1795" s="280" t="s">
        <v>1818</v>
      </c>
      <c r="C1795" s="280" t="s">
        <v>1768</v>
      </c>
      <c r="D1795" s="280" t="s">
        <v>1770</v>
      </c>
      <c r="E1795" s="280" t="s">
        <v>917</v>
      </c>
      <c r="F1795" s="280" t="s">
        <v>673</v>
      </c>
      <c r="G1795" s="280" t="s">
        <v>673</v>
      </c>
      <c r="H1795" s="280" t="s">
        <v>673</v>
      </c>
      <c r="I1795" s="280" t="s">
        <v>1090</v>
      </c>
      <c r="J1795" s="280">
        <v>1.08948E-4</v>
      </c>
      <c r="K1795" s="372"/>
    </row>
    <row r="1796" spans="1:11" x14ac:dyDescent="0.3">
      <c r="A1796" s="281" t="s">
        <v>1785</v>
      </c>
      <c r="B1796" s="281" t="s">
        <v>1818</v>
      </c>
      <c r="C1796" s="281" t="s">
        <v>1768</v>
      </c>
      <c r="D1796" s="281" t="s">
        <v>1770</v>
      </c>
      <c r="E1796" s="281" t="s">
        <v>917</v>
      </c>
      <c r="F1796" s="281" t="s">
        <v>673</v>
      </c>
      <c r="G1796" s="281" t="s">
        <v>673</v>
      </c>
      <c r="H1796" s="281" t="s">
        <v>673</v>
      </c>
      <c r="I1796" s="281" t="s">
        <v>1090</v>
      </c>
      <c r="J1796" s="281">
        <v>1.0895000000000001E-4</v>
      </c>
      <c r="K1796" s="372"/>
    </row>
    <row r="1797" spans="1:11" x14ac:dyDescent="0.3">
      <c r="A1797" s="280" t="s">
        <v>1785</v>
      </c>
      <c r="B1797" s="280" t="s">
        <v>1818</v>
      </c>
      <c r="C1797" s="280" t="s">
        <v>1768</v>
      </c>
      <c r="D1797" s="280" t="s">
        <v>1770</v>
      </c>
      <c r="E1797" s="280" t="s">
        <v>917</v>
      </c>
      <c r="F1797" s="280" t="s">
        <v>673</v>
      </c>
      <c r="G1797" s="280" t="s">
        <v>673</v>
      </c>
      <c r="H1797" s="280" t="s">
        <v>673</v>
      </c>
      <c r="I1797" s="280" t="s">
        <v>1090</v>
      </c>
      <c r="J1797" s="280">
        <v>1.0895000000000001E-4</v>
      </c>
      <c r="K1797" s="372"/>
    </row>
    <row r="1798" spans="1:11" x14ac:dyDescent="0.3">
      <c r="A1798" s="281" t="s">
        <v>1785</v>
      </c>
      <c r="B1798" s="281" t="s">
        <v>1818</v>
      </c>
      <c r="C1798" s="281" t="s">
        <v>1768</v>
      </c>
      <c r="D1798" s="281" t="s">
        <v>1770</v>
      </c>
      <c r="E1798" s="281" t="s">
        <v>917</v>
      </c>
      <c r="F1798" s="281" t="s">
        <v>673</v>
      </c>
      <c r="G1798" s="281" t="s">
        <v>673</v>
      </c>
      <c r="H1798" s="281" t="s">
        <v>673</v>
      </c>
      <c r="I1798" s="281" t="s">
        <v>1090</v>
      </c>
      <c r="J1798" s="281">
        <v>1.5460800000000001E-4</v>
      </c>
      <c r="K1798" s="372"/>
    </row>
    <row r="1799" spans="1:11" x14ac:dyDescent="0.3">
      <c r="A1799" s="280" t="s">
        <v>1785</v>
      </c>
      <c r="B1799" s="280" t="s">
        <v>1818</v>
      </c>
      <c r="C1799" s="280" t="s">
        <v>1768</v>
      </c>
      <c r="D1799" s="280" t="s">
        <v>1770</v>
      </c>
      <c r="E1799" s="280" t="s">
        <v>928</v>
      </c>
      <c r="F1799" s="280" t="s">
        <v>673</v>
      </c>
      <c r="G1799" s="280" t="s">
        <v>673</v>
      </c>
      <c r="H1799" s="280" t="s">
        <v>673</v>
      </c>
      <c r="I1799" s="280" t="s">
        <v>1090</v>
      </c>
      <c r="J1799" s="280">
        <v>1.4831000000000001E-5</v>
      </c>
      <c r="K1799" s="372"/>
    </row>
    <row r="1800" spans="1:11" x14ac:dyDescent="0.3">
      <c r="A1800" s="281" t="s">
        <v>1785</v>
      </c>
      <c r="B1800" s="281" t="s">
        <v>1818</v>
      </c>
      <c r="C1800" s="281" t="s">
        <v>1768</v>
      </c>
      <c r="D1800" s="281" t="s">
        <v>1770</v>
      </c>
      <c r="E1800" s="281" t="s">
        <v>928</v>
      </c>
      <c r="F1800" s="281" t="s">
        <v>673</v>
      </c>
      <c r="G1800" s="281" t="s">
        <v>673</v>
      </c>
      <c r="H1800" s="281" t="s">
        <v>673</v>
      </c>
      <c r="I1800" s="281" t="s">
        <v>1090</v>
      </c>
      <c r="J1800" s="281">
        <v>3.2499999999999997E-5</v>
      </c>
      <c r="K1800" s="372"/>
    </row>
    <row r="1801" spans="1:11" x14ac:dyDescent="0.3">
      <c r="A1801" s="280" t="s">
        <v>1785</v>
      </c>
      <c r="B1801" s="280" t="s">
        <v>1818</v>
      </c>
      <c r="C1801" s="280" t="s">
        <v>1768</v>
      </c>
      <c r="D1801" s="280" t="s">
        <v>1770</v>
      </c>
      <c r="E1801" s="280" t="s">
        <v>928</v>
      </c>
      <c r="F1801" s="280" t="s">
        <v>673</v>
      </c>
      <c r="G1801" s="280" t="s">
        <v>673</v>
      </c>
      <c r="H1801" s="280" t="s">
        <v>673</v>
      </c>
      <c r="I1801" s="280" t="s">
        <v>1090</v>
      </c>
      <c r="J1801" s="280">
        <v>6.2162000000000006E-5</v>
      </c>
      <c r="K1801" s="372"/>
    </row>
    <row r="1802" spans="1:11" x14ac:dyDescent="0.3">
      <c r="A1802" s="281" t="s">
        <v>1785</v>
      </c>
      <c r="B1802" s="281" t="s">
        <v>1818</v>
      </c>
      <c r="C1802" s="281" t="s">
        <v>1768</v>
      </c>
      <c r="D1802" s="281" t="s">
        <v>1770</v>
      </c>
      <c r="E1802" s="281" t="s">
        <v>928</v>
      </c>
      <c r="F1802" s="281" t="s">
        <v>673</v>
      </c>
      <c r="G1802" s="281" t="s">
        <v>673</v>
      </c>
      <c r="H1802" s="281" t="s">
        <v>673</v>
      </c>
      <c r="I1802" s="281" t="s">
        <v>1090</v>
      </c>
      <c r="J1802" s="281">
        <v>2.0249999999999999E-4</v>
      </c>
      <c r="K1802" s="372"/>
    </row>
    <row r="1803" spans="1:11" x14ac:dyDescent="0.3">
      <c r="A1803" s="280" t="s">
        <v>1785</v>
      </c>
      <c r="B1803" s="280" t="s">
        <v>1818</v>
      </c>
      <c r="C1803" s="280" t="s">
        <v>1768</v>
      </c>
      <c r="D1803" s="280" t="s">
        <v>1770</v>
      </c>
      <c r="E1803" s="280" t="s">
        <v>928</v>
      </c>
      <c r="F1803" s="280" t="s">
        <v>673</v>
      </c>
      <c r="G1803" s="280" t="s">
        <v>673</v>
      </c>
      <c r="H1803" s="280" t="s">
        <v>673</v>
      </c>
      <c r="I1803" s="280" t="s">
        <v>1090</v>
      </c>
      <c r="J1803" s="280">
        <v>3.6016999999999998E-5</v>
      </c>
      <c r="K1803" s="372"/>
    </row>
    <row r="1804" spans="1:11" x14ac:dyDescent="0.3">
      <c r="A1804" s="281" t="s">
        <v>1785</v>
      </c>
      <c r="B1804" s="281" t="s">
        <v>1818</v>
      </c>
      <c r="C1804" s="281" t="s">
        <v>1768</v>
      </c>
      <c r="D1804" s="281" t="s">
        <v>1770</v>
      </c>
      <c r="E1804" s="281" t="s">
        <v>928</v>
      </c>
      <c r="F1804" s="281" t="s">
        <v>673</v>
      </c>
      <c r="G1804" s="281" t="s">
        <v>673</v>
      </c>
      <c r="H1804" s="281" t="s">
        <v>673</v>
      </c>
      <c r="I1804" s="281" t="s">
        <v>1090</v>
      </c>
      <c r="J1804" s="281">
        <v>1.7499999999999998E-5</v>
      </c>
      <c r="K1804" s="372"/>
    </row>
    <row r="1805" spans="1:11" x14ac:dyDescent="0.3">
      <c r="A1805" s="280" t="s">
        <v>1785</v>
      </c>
      <c r="B1805" s="280" t="s">
        <v>1818</v>
      </c>
      <c r="C1805" s="280" t="s">
        <v>1768</v>
      </c>
      <c r="D1805" s="280" t="s">
        <v>1770</v>
      </c>
      <c r="E1805" s="280" t="s">
        <v>928</v>
      </c>
      <c r="F1805" s="280" t="s">
        <v>673</v>
      </c>
      <c r="G1805" s="280" t="s">
        <v>673</v>
      </c>
      <c r="H1805" s="280" t="s">
        <v>673</v>
      </c>
      <c r="I1805" s="280" t="s">
        <v>1090</v>
      </c>
      <c r="J1805" s="280">
        <v>8.0000000000000007E-5</v>
      </c>
      <c r="K1805" s="372"/>
    </row>
    <row r="1806" spans="1:11" x14ac:dyDescent="0.3">
      <c r="A1806" s="281" t="s">
        <v>1785</v>
      </c>
      <c r="B1806" s="281" t="s">
        <v>1818</v>
      </c>
      <c r="C1806" s="281" t="s">
        <v>1768</v>
      </c>
      <c r="D1806" s="281" t="s">
        <v>1770</v>
      </c>
      <c r="E1806" s="281" t="s">
        <v>928</v>
      </c>
      <c r="F1806" s="281" t="s">
        <v>673</v>
      </c>
      <c r="G1806" s="281" t="s">
        <v>673</v>
      </c>
      <c r="H1806" s="281" t="s">
        <v>673</v>
      </c>
      <c r="I1806" s="281" t="s">
        <v>1090</v>
      </c>
      <c r="J1806" s="281">
        <v>8.0000000000000007E-5</v>
      </c>
      <c r="K1806" s="372"/>
    </row>
    <row r="1807" spans="1:11" x14ac:dyDescent="0.3">
      <c r="A1807" s="280" t="s">
        <v>1785</v>
      </c>
      <c r="B1807" s="280" t="s">
        <v>2974</v>
      </c>
      <c r="C1807" s="280" t="s">
        <v>1768</v>
      </c>
      <c r="D1807" s="280" t="s">
        <v>1770</v>
      </c>
      <c r="E1807" s="280" t="s">
        <v>2949</v>
      </c>
      <c r="F1807" s="280" t="s">
        <v>673</v>
      </c>
      <c r="G1807" s="280" t="s">
        <v>673</v>
      </c>
      <c r="H1807" s="280" t="s">
        <v>673</v>
      </c>
      <c r="I1807" s="280" t="s">
        <v>1090</v>
      </c>
      <c r="J1807" s="280">
        <v>9.0000000000000002E-6</v>
      </c>
      <c r="K1807" s="372"/>
    </row>
    <row r="1808" spans="1:11" x14ac:dyDescent="0.3">
      <c r="A1808" s="281" t="s">
        <v>1785</v>
      </c>
      <c r="B1808" s="281" t="s">
        <v>2974</v>
      </c>
      <c r="C1808" s="281" t="s">
        <v>1768</v>
      </c>
      <c r="D1808" s="281" t="s">
        <v>1770</v>
      </c>
      <c r="E1808" s="281" t="s">
        <v>2949</v>
      </c>
      <c r="F1808" s="281" t="s">
        <v>673</v>
      </c>
      <c r="G1808" s="281" t="s">
        <v>673</v>
      </c>
      <c r="H1808" s="281" t="s">
        <v>673</v>
      </c>
      <c r="I1808" s="281" t="s">
        <v>1090</v>
      </c>
      <c r="J1808" s="281">
        <v>9.0000000000000002E-6</v>
      </c>
      <c r="K1808" s="372"/>
    </row>
    <row r="1809" spans="1:11" x14ac:dyDescent="0.3">
      <c r="A1809" s="280" t="s">
        <v>1785</v>
      </c>
      <c r="B1809" s="280" t="s">
        <v>2974</v>
      </c>
      <c r="C1809" s="280" t="s">
        <v>1768</v>
      </c>
      <c r="D1809" s="280" t="s">
        <v>1770</v>
      </c>
      <c r="E1809" s="280" t="s">
        <v>2949</v>
      </c>
      <c r="F1809" s="280" t="s">
        <v>673</v>
      </c>
      <c r="G1809" s="280" t="s">
        <v>673</v>
      </c>
      <c r="H1809" s="280" t="s">
        <v>673</v>
      </c>
      <c r="I1809" s="280" t="s">
        <v>1090</v>
      </c>
      <c r="J1809" s="280">
        <v>9.0000000000000002E-6</v>
      </c>
      <c r="K1809" s="372"/>
    </row>
    <row r="1810" spans="1:11" x14ac:dyDescent="0.3">
      <c r="A1810" s="281" t="s">
        <v>1785</v>
      </c>
      <c r="B1810" s="281" t="s">
        <v>2974</v>
      </c>
      <c r="C1810" s="281" t="s">
        <v>1768</v>
      </c>
      <c r="D1810" s="281" t="s">
        <v>1770</v>
      </c>
      <c r="E1810" s="281" t="s">
        <v>2949</v>
      </c>
      <c r="F1810" s="281" t="s">
        <v>673</v>
      </c>
      <c r="G1810" s="281" t="s">
        <v>673</v>
      </c>
      <c r="H1810" s="281" t="s">
        <v>673</v>
      </c>
      <c r="I1810" s="281" t="s">
        <v>1090</v>
      </c>
      <c r="J1810" s="281">
        <v>9.0000000000000002E-6</v>
      </c>
      <c r="K1810" s="372"/>
    </row>
    <row r="1811" spans="1:11" x14ac:dyDescent="0.3">
      <c r="A1811" s="280" t="s">
        <v>1785</v>
      </c>
      <c r="B1811" s="280" t="s">
        <v>2974</v>
      </c>
      <c r="C1811" s="280" t="s">
        <v>1768</v>
      </c>
      <c r="D1811" s="280" t="s">
        <v>1770</v>
      </c>
      <c r="E1811" s="280" t="s">
        <v>2949</v>
      </c>
      <c r="F1811" s="280" t="s">
        <v>673</v>
      </c>
      <c r="G1811" s="280" t="s">
        <v>673</v>
      </c>
      <c r="H1811" s="280" t="s">
        <v>673</v>
      </c>
      <c r="I1811" s="280" t="s">
        <v>1090</v>
      </c>
      <c r="J1811" s="280">
        <v>9.0000000000000002E-6</v>
      </c>
      <c r="K1811" s="372"/>
    </row>
    <row r="1812" spans="1:11" x14ac:dyDescent="0.3">
      <c r="A1812" s="281" t="s">
        <v>1785</v>
      </c>
      <c r="B1812" s="281" t="s">
        <v>2974</v>
      </c>
      <c r="C1812" s="281" t="s">
        <v>1768</v>
      </c>
      <c r="D1812" s="281" t="s">
        <v>1770</v>
      </c>
      <c r="E1812" s="281" t="s">
        <v>2949</v>
      </c>
      <c r="F1812" s="281" t="s">
        <v>673</v>
      </c>
      <c r="G1812" s="281" t="s">
        <v>673</v>
      </c>
      <c r="H1812" s="281" t="s">
        <v>673</v>
      </c>
      <c r="I1812" s="281" t="s">
        <v>1090</v>
      </c>
      <c r="J1812" s="281">
        <v>9.0000000000000002E-6</v>
      </c>
      <c r="K1812" s="372"/>
    </row>
    <row r="1813" spans="1:11" x14ac:dyDescent="0.3">
      <c r="A1813" s="280" t="s">
        <v>1785</v>
      </c>
      <c r="B1813" s="280" t="s">
        <v>2974</v>
      </c>
      <c r="C1813" s="280" t="s">
        <v>1768</v>
      </c>
      <c r="D1813" s="280" t="s">
        <v>1770</v>
      </c>
      <c r="E1813" s="280" t="s">
        <v>2949</v>
      </c>
      <c r="F1813" s="280" t="s">
        <v>673</v>
      </c>
      <c r="G1813" s="280" t="s">
        <v>673</v>
      </c>
      <c r="H1813" s="280" t="s">
        <v>673</v>
      </c>
      <c r="I1813" s="280" t="s">
        <v>1090</v>
      </c>
      <c r="J1813" s="280">
        <v>9.0000000000000002E-6</v>
      </c>
      <c r="K1813" s="372"/>
    </row>
    <row r="1814" spans="1:11" x14ac:dyDescent="0.3">
      <c r="A1814" s="281" t="s">
        <v>1785</v>
      </c>
      <c r="B1814" s="281" t="s">
        <v>2974</v>
      </c>
      <c r="C1814" s="281" t="s">
        <v>1768</v>
      </c>
      <c r="D1814" s="281" t="s">
        <v>1770</v>
      </c>
      <c r="E1814" s="281" t="s">
        <v>2949</v>
      </c>
      <c r="F1814" s="281" t="s">
        <v>673</v>
      </c>
      <c r="G1814" s="281" t="s">
        <v>673</v>
      </c>
      <c r="H1814" s="281" t="s">
        <v>673</v>
      </c>
      <c r="I1814" s="281" t="s">
        <v>1090</v>
      </c>
      <c r="J1814" s="281">
        <v>9.0000000000000002E-6</v>
      </c>
      <c r="K1814" s="372"/>
    </row>
    <row r="1815" spans="1:11" x14ac:dyDescent="0.3">
      <c r="A1815" s="280" t="s">
        <v>1785</v>
      </c>
      <c r="B1815" s="280" t="s">
        <v>2974</v>
      </c>
      <c r="C1815" s="280" t="s">
        <v>1768</v>
      </c>
      <c r="D1815" s="280" t="s">
        <v>1770</v>
      </c>
      <c r="E1815" s="280" t="s">
        <v>2949</v>
      </c>
      <c r="F1815" s="280" t="s">
        <v>673</v>
      </c>
      <c r="G1815" s="280" t="s">
        <v>673</v>
      </c>
      <c r="H1815" s="280" t="s">
        <v>673</v>
      </c>
      <c r="I1815" s="280" t="s">
        <v>1090</v>
      </c>
      <c r="J1815" s="280">
        <v>9.0000000000000002E-6</v>
      </c>
      <c r="K1815" s="372"/>
    </row>
    <row r="1816" spans="1:11" x14ac:dyDescent="0.3">
      <c r="A1816" s="281" t="s">
        <v>1785</v>
      </c>
      <c r="B1816" s="281" t="s">
        <v>2974</v>
      </c>
      <c r="C1816" s="281" t="s">
        <v>1768</v>
      </c>
      <c r="D1816" s="281" t="s">
        <v>1770</v>
      </c>
      <c r="E1816" s="281" t="s">
        <v>2949</v>
      </c>
      <c r="F1816" s="281" t="s">
        <v>673</v>
      </c>
      <c r="G1816" s="281" t="s">
        <v>673</v>
      </c>
      <c r="H1816" s="281" t="s">
        <v>673</v>
      </c>
      <c r="I1816" s="281" t="s">
        <v>1090</v>
      </c>
      <c r="J1816" s="281">
        <v>9.0000000000000002E-6</v>
      </c>
      <c r="K1816" s="372"/>
    </row>
    <row r="1817" spans="1:11" x14ac:dyDescent="0.3">
      <c r="A1817" s="280" t="s">
        <v>1785</v>
      </c>
      <c r="B1817" s="280" t="s">
        <v>2974</v>
      </c>
      <c r="C1817" s="280" t="s">
        <v>1768</v>
      </c>
      <c r="D1817" s="280" t="s">
        <v>1770</v>
      </c>
      <c r="E1817" s="280" t="s">
        <v>2949</v>
      </c>
      <c r="F1817" s="280" t="s">
        <v>673</v>
      </c>
      <c r="G1817" s="280" t="s">
        <v>673</v>
      </c>
      <c r="H1817" s="280" t="s">
        <v>673</v>
      </c>
      <c r="I1817" s="280" t="s">
        <v>1090</v>
      </c>
      <c r="J1817" s="280">
        <v>9.0000000000000002E-6</v>
      </c>
      <c r="K1817" s="372"/>
    </row>
    <row r="1818" spans="1:11" x14ac:dyDescent="0.3">
      <c r="A1818" s="281" t="s">
        <v>1785</v>
      </c>
      <c r="B1818" s="281" t="s">
        <v>2974</v>
      </c>
      <c r="C1818" s="281" t="s">
        <v>1768</v>
      </c>
      <c r="D1818" s="281" t="s">
        <v>1770</v>
      </c>
      <c r="E1818" s="281" t="s">
        <v>2949</v>
      </c>
      <c r="F1818" s="281" t="s">
        <v>673</v>
      </c>
      <c r="G1818" s="281" t="s">
        <v>673</v>
      </c>
      <c r="H1818" s="281" t="s">
        <v>673</v>
      </c>
      <c r="I1818" s="281" t="s">
        <v>1090</v>
      </c>
      <c r="J1818" s="281">
        <v>9.0000000000000002E-6</v>
      </c>
      <c r="K1818" s="372"/>
    </row>
    <row r="1819" spans="1:11" x14ac:dyDescent="0.3">
      <c r="A1819" s="280" t="s">
        <v>1785</v>
      </c>
      <c r="B1819" s="280" t="s">
        <v>2974</v>
      </c>
      <c r="C1819" s="280" t="s">
        <v>1768</v>
      </c>
      <c r="D1819" s="280" t="s">
        <v>1770</v>
      </c>
      <c r="E1819" s="280" t="s">
        <v>2949</v>
      </c>
      <c r="F1819" s="280" t="s">
        <v>673</v>
      </c>
      <c r="G1819" s="280" t="s">
        <v>673</v>
      </c>
      <c r="H1819" s="280" t="s">
        <v>673</v>
      </c>
      <c r="I1819" s="280" t="s">
        <v>1090</v>
      </c>
      <c r="J1819" s="280">
        <v>9.0000000000000002E-6</v>
      </c>
      <c r="K1819" s="372"/>
    </row>
    <row r="1820" spans="1:11" x14ac:dyDescent="0.3">
      <c r="A1820" s="281" t="s">
        <v>1785</v>
      </c>
      <c r="B1820" s="281" t="s">
        <v>2974</v>
      </c>
      <c r="C1820" s="281" t="s">
        <v>1768</v>
      </c>
      <c r="D1820" s="281" t="s">
        <v>1770</v>
      </c>
      <c r="E1820" s="281" t="s">
        <v>2949</v>
      </c>
      <c r="F1820" s="281" t="s">
        <v>673</v>
      </c>
      <c r="G1820" s="281" t="s">
        <v>673</v>
      </c>
      <c r="H1820" s="281" t="s">
        <v>673</v>
      </c>
      <c r="I1820" s="281" t="s">
        <v>1090</v>
      </c>
      <c r="J1820" s="281">
        <v>9.0000000000000002E-6</v>
      </c>
      <c r="K1820" s="372"/>
    </row>
    <row r="1821" spans="1:11" x14ac:dyDescent="0.3">
      <c r="A1821" s="280" t="s">
        <v>1785</v>
      </c>
      <c r="B1821" s="280" t="s">
        <v>2974</v>
      </c>
      <c r="C1821" s="280" t="s">
        <v>1768</v>
      </c>
      <c r="D1821" s="280" t="s">
        <v>1770</v>
      </c>
      <c r="E1821" s="280" t="s">
        <v>2949</v>
      </c>
      <c r="F1821" s="280" t="s">
        <v>673</v>
      </c>
      <c r="G1821" s="280" t="s">
        <v>673</v>
      </c>
      <c r="H1821" s="280" t="s">
        <v>673</v>
      </c>
      <c r="I1821" s="280" t="s">
        <v>1090</v>
      </c>
      <c r="J1821" s="280">
        <v>9.0000000000000002E-6</v>
      </c>
      <c r="K1821" s="372"/>
    </row>
    <row r="1822" spans="1:11" x14ac:dyDescent="0.3">
      <c r="A1822" s="281" t="s">
        <v>1785</v>
      </c>
      <c r="B1822" s="281" t="s">
        <v>2974</v>
      </c>
      <c r="C1822" s="281" t="s">
        <v>1768</v>
      </c>
      <c r="D1822" s="281" t="s">
        <v>1770</v>
      </c>
      <c r="E1822" s="281" t="s">
        <v>2949</v>
      </c>
      <c r="F1822" s="281" t="s">
        <v>673</v>
      </c>
      <c r="G1822" s="281" t="s">
        <v>673</v>
      </c>
      <c r="H1822" s="281" t="s">
        <v>673</v>
      </c>
      <c r="I1822" s="281" t="s">
        <v>1090</v>
      </c>
      <c r="J1822" s="281">
        <v>9.0000000000000002E-6</v>
      </c>
      <c r="K1822" s="372"/>
    </row>
    <row r="1823" spans="1:11" x14ac:dyDescent="0.3">
      <c r="A1823" s="280" t="s">
        <v>1785</v>
      </c>
      <c r="B1823" s="280" t="s">
        <v>2974</v>
      </c>
      <c r="C1823" s="280" t="s">
        <v>1768</v>
      </c>
      <c r="D1823" s="280" t="s">
        <v>1770</v>
      </c>
      <c r="E1823" s="280" t="s">
        <v>2949</v>
      </c>
      <c r="F1823" s="280" t="s">
        <v>673</v>
      </c>
      <c r="G1823" s="280" t="s">
        <v>673</v>
      </c>
      <c r="H1823" s="280" t="s">
        <v>673</v>
      </c>
      <c r="I1823" s="280" t="s">
        <v>1090</v>
      </c>
      <c r="J1823" s="280">
        <v>9.0000000000000002E-6</v>
      </c>
      <c r="K1823" s="372"/>
    </row>
    <row r="1824" spans="1:11" x14ac:dyDescent="0.3">
      <c r="A1824" s="281" t="s">
        <v>1785</v>
      </c>
      <c r="B1824" s="281" t="s">
        <v>2974</v>
      </c>
      <c r="C1824" s="281" t="s">
        <v>1768</v>
      </c>
      <c r="D1824" s="281" t="s">
        <v>1770</v>
      </c>
      <c r="E1824" s="281" t="s">
        <v>2949</v>
      </c>
      <c r="F1824" s="281" t="s">
        <v>673</v>
      </c>
      <c r="G1824" s="281" t="s">
        <v>673</v>
      </c>
      <c r="H1824" s="281" t="s">
        <v>673</v>
      </c>
      <c r="I1824" s="281" t="s">
        <v>1090</v>
      </c>
      <c r="J1824" s="281">
        <v>9.0000000000000002E-6</v>
      </c>
      <c r="K1824" s="372"/>
    </row>
    <row r="1825" spans="1:11" x14ac:dyDescent="0.3">
      <c r="A1825" s="280" t="s">
        <v>1785</v>
      </c>
      <c r="B1825" s="280" t="s">
        <v>2974</v>
      </c>
      <c r="C1825" s="280" t="s">
        <v>1768</v>
      </c>
      <c r="D1825" s="280" t="s">
        <v>1770</v>
      </c>
      <c r="E1825" s="280" t="s">
        <v>2949</v>
      </c>
      <c r="F1825" s="280" t="s">
        <v>673</v>
      </c>
      <c r="G1825" s="280" t="s">
        <v>673</v>
      </c>
      <c r="H1825" s="280" t="s">
        <v>673</v>
      </c>
      <c r="I1825" s="280" t="s">
        <v>1090</v>
      </c>
      <c r="J1825" s="280">
        <v>9.0000000000000002E-6</v>
      </c>
      <c r="K1825" s="372"/>
    </row>
    <row r="1826" spans="1:11" x14ac:dyDescent="0.3">
      <c r="A1826" s="281" t="s">
        <v>1785</v>
      </c>
      <c r="B1826" s="281" t="s">
        <v>2974</v>
      </c>
      <c r="C1826" s="281" t="s">
        <v>1768</v>
      </c>
      <c r="D1826" s="281" t="s">
        <v>1770</v>
      </c>
      <c r="E1826" s="281" t="s">
        <v>2949</v>
      </c>
      <c r="F1826" s="281" t="s">
        <v>673</v>
      </c>
      <c r="G1826" s="281" t="s">
        <v>673</v>
      </c>
      <c r="H1826" s="281" t="s">
        <v>673</v>
      </c>
      <c r="I1826" s="281" t="s">
        <v>1090</v>
      </c>
      <c r="J1826" s="281">
        <v>9.0000000000000002E-6</v>
      </c>
      <c r="K1826" s="372"/>
    </row>
    <row r="1827" spans="1:11" x14ac:dyDescent="0.3">
      <c r="A1827" s="280" t="s">
        <v>1785</v>
      </c>
      <c r="B1827" s="280" t="s">
        <v>2974</v>
      </c>
      <c r="C1827" s="280" t="s">
        <v>1768</v>
      </c>
      <c r="D1827" s="280" t="s">
        <v>1770</v>
      </c>
      <c r="E1827" s="280" t="s">
        <v>2949</v>
      </c>
      <c r="F1827" s="280" t="s">
        <v>673</v>
      </c>
      <c r="G1827" s="280" t="s">
        <v>673</v>
      </c>
      <c r="H1827" s="280" t="s">
        <v>673</v>
      </c>
      <c r="I1827" s="280" t="s">
        <v>1090</v>
      </c>
      <c r="J1827" s="280">
        <v>9.0000000000000002E-6</v>
      </c>
      <c r="K1827" s="372"/>
    </row>
    <row r="1828" spans="1:11" x14ac:dyDescent="0.3">
      <c r="A1828" s="281" t="s">
        <v>1785</v>
      </c>
      <c r="B1828" s="281" t="s">
        <v>2974</v>
      </c>
      <c r="C1828" s="281" t="s">
        <v>1768</v>
      </c>
      <c r="D1828" s="281" t="s">
        <v>1770</v>
      </c>
      <c r="E1828" s="281" t="s">
        <v>2949</v>
      </c>
      <c r="F1828" s="281" t="s">
        <v>673</v>
      </c>
      <c r="G1828" s="281" t="s">
        <v>673</v>
      </c>
      <c r="H1828" s="281" t="s">
        <v>673</v>
      </c>
      <c r="I1828" s="281" t="s">
        <v>1090</v>
      </c>
      <c r="J1828" s="281">
        <v>9.0000000000000002E-6</v>
      </c>
      <c r="K1828" s="372"/>
    </row>
    <row r="1829" spans="1:11" x14ac:dyDescent="0.3">
      <c r="A1829" s="280" t="s">
        <v>1785</v>
      </c>
      <c r="B1829" s="280" t="s">
        <v>2974</v>
      </c>
      <c r="C1829" s="280" t="s">
        <v>1768</v>
      </c>
      <c r="D1829" s="280" t="s">
        <v>1770</v>
      </c>
      <c r="E1829" s="280" t="s">
        <v>2949</v>
      </c>
      <c r="F1829" s="280" t="s">
        <v>673</v>
      </c>
      <c r="G1829" s="280" t="s">
        <v>673</v>
      </c>
      <c r="H1829" s="280" t="s">
        <v>673</v>
      </c>
      <c r="I1829" s="280" t="s">
        <v>1090</v>
      </c>
      <c r="J1829" s="280">
        <v>9.0000000000000002E-6</v>
      </c>
      <c r="K1829" s="372"/>
    </row>
    <row r="1830" spans="1:11" x14ac:dyDescent="0.3">
      <c r="A1830" s="281" t="s">
        <v>1785</v>
      </c>
      <c r="B1830" s="281" t="s">
        <v>2974</v>
      </c>
      <c r="C1830" s="281" t="s">
        <v>1768</v>
      </c>
      <c r="D1830" s="281" t="s">
        <v>1770</v>
      </c>
      <c r="E1830" s="281" t="s">
        <v>2949</v>
      </c>
      <c r="F1830" s="281" t="s">
        <v>673</v>
      </c>
      <c r="G1830" s="281" t="s">
        <v>673</v>
      </c>
      <c r="H1830" s="281" t="s">
        <v>673</v>
      </c>
      <c r="I1830" s="281" t="s">
        <v>1090</v>
      </c>
      <c r="J1830" s="281">
        <v>9.0000000000000002E-6</v>
      </c>
      <c r="K1830" s="372"/>
    </row>
    <row r="1831" spans="1:11" x14ac:dyDescent="0.3">
      <c r="A1831" s="280" t="s">
        <v>1785</v>
      </c>
      <c r="B1831" s="280" t="s">
        <v>2974</v>
      </c>
      <c r="C1831" s="280" t="s">
        <v>1768</v>
      </c>
      <c r="D1831" s="280" t="s">
        <v>1770</v>
      </c>
      <c r="E1831" s="280" t="s">
        <v>2949</v>
      </c>
      <c r="F1831" s="280" t="s">
        <v>673</v>
      </c>
      <c r="G1831" s="280" t="s">
        <v>673</v>
      </c>
      <c r="H1831" s="280" t="s">
        <v>673</v>
      </c>
      <c r="I1831" s="280" t="s">
        <v>1090</v>
      </c>
      <c r="J1831" s="280">
        <v>9.0000000000000002E-6</v>
      </c>
      <c r="K1831" s="372"/>
    </row>
    <row r="1832" spans="1:11" x14ac:dyDescent="0.3">
      <c r="A1832" s="281" t="s">
        <v>1785</v>
      </c>
      <c r="B1832" s="281" t="s">
        <v>2974</v>
      </c>
      <c r="C1832" s="281" t="s">
        <v>1768</v>
      </c>
      <c r="D1832" s="281" t="s">
        <v>1770</v>
      </c>
      <c r="E1832" s="281" t="s">
        <v>2949</v>
      </c>
      <c r="F1832" s="281" t="s">
        <v>673</v>
      </c>
      <c r="G1832" s="281" t="s">
        <v>673</v>
      </c>
      <c r="H1832" s="281" t="s">
        <v>673</v>
      </c>
      <c r="I1832" s="281" t="s">
        <v>1090</v>
      </c>
      <c r="J1832" s="281">
        <v>9.0000000000000002E-6</v>
      </c>
      <c r="K1832" s="372"/>
    </row>
    <row r="1833" spans="1:11" x14ac:dyDescent="0.3">
      <c r="A1833" s="280" t="s">
        <v>1785</v>
      </c>
      <c r="B1833" s="280" t="s">
        <v>2974</v>
      </c>
      <c r="C1833" s="280" t="s">
        <v>1768</v>
      </c>
      <c r="D1833" s="280" t="s">
        <v>1770</v>
      </c>
      <c r="E1833" s="280" t="s">
        <v>2949</v>
      </c>
      <c r="F1833" s="280" t="s">
        <v>673</v>
      </c>
      <c r="G1833" s="280" t="s">
        <v>673</v>
      </c>
      <c r="H1833" s="280" t="s">
        <v>673</v>
      </c>
      <c r="I1833" s="280" t="s">
        <v>1090</v>
      </c>
      <c r="J1833" s="280">
        <v>9.0000000000000002E-6</v>
      </c>
      <c r="K1833" s="372"/>
    </row>
    <row r="1834" spans="1:11" x14ac:dyDescent="0.3">
      <c r="A1834" s="281" t="s">
        <v>1785</v>
      </c>
      <c r="B1834" s="281" t="s">
        <v>2974</v>
      </c>
      <c r="C1834" s="281" t="s">
        <v>1768</v>
      </c>
      <c r="D1834" s="281" t="s">
        <v>1770</v>
      </c>
      <c r="E1834" s="281" t="s">
        <v>2949</v>
      </c>
      <c r="F1834" s="281" t="s">
        <v>673</v>
      </c>
      <c r="G1834" s="281" t="s">
        <v>673</v>
      </c>
      <c r="H1834" s="281" t="s">
        <v>673</v>
      </c>
      <c r="I1834" s="281" t="s">
        <v>1090</v>
      </c>
      <c r="J1834" s="281">
        <v>9.0000000000000002E-6</v>
      </c>
      <c r="K1834" s="372"/>
    </row>
    <row r="1835" spans="1:11" x14ac:dyDescent="0.3">
      <c r="A1835" s="280" t="s">
        <v>1785</v>
      </c>
      <c r="B1835" s="280" t="s">
        <v>2974</v>
      </c>
      <c r="C1835" s="280" t="s">
        <v>1768</v>
      </c>
      <c r="D1835" s="280" t="s">
        <v>1770</v>
      </c>
      <c r="E1835" s="280" t="s">
        <v>2949</v>
      </c>
      <c r="F1835" s="280" t="s">
        <v>673</v>
      </c>
      <c r="G1835" s="280" t="s">
        <v>673</v>
      </c>
      <c r="H1835" s="280" t="s">
        <v>673</v>
      </c>
      <c r="I1835" s="280" t="s">
        <v>1090</v>
      </c>
      <c r="J1835" s="280">
        <v>9.0000000000000002E-6</v>
      </c>
      <c r="K1835" s="372"/>
    </row>
    <row r="1836" spans="1:11" x14ac:dyDescent="0.3">
      <c r="A1836" s="281" t="s">
        <v>1785</v>
      </c>
      <c r="B1836" s="281" t="s">
        <v>2974</v>
      </c>
      <c r="C1836" s="281" t="s">
        <v>1768</v>
      </c>
      <c r="D1836" s="281" t="s">
        <v>1770</v>
      </c>
      <c r="E1836" s="281" t="s">
        <v>2949</v>
      </c>
      <c r="F1836" s="281" t="s">
        <v>673</v>
      </c>
      <c r="G1836" s="281" t="s">
        <v>673</v>
      </c>
      <c r="H1836" s="281" t="s">
        <v>673</v>
      </c>
      <c r="I1836" s="281" t="s">
        <v>1090</v>
      </c>
      <c r="J1836" s="281">
        <v>9.0000000000000002E-6</v>
      </c>
      <c r="K1836" s="372"/>
    </row>
    <row r="1837" spans="1:11" x14ac:dyDescent="0.3">
      <c r="A1837" s="280" t="s">
        <v>1785</v>
      </c>
      <c r="B1837" s="280" t="s">
        <v>2974</v>
      </c>
      <c r="C1837" s="280" t="s">
        <v>1768</v>
      </c>
      <c r="D1837" s="280" t="s">
        <v>1770</v>
      </c>
      <c r="E1837" s="280" t="s">
        <v>2949</v>
      </c>
      <c r="F1837" s="280" t="s">
        <v>673</v>
      </c>
      <c r="G1837" s="280" t="s">
        <v>673</v>
      </c>
      <c r="H1837" s="280" t="s">
        <v>673</v>
      </c>
      <c r="I1837" s="280" t="s">
        <v>1090</v>
      </c>
      <c r="J1837" s="280">
        <v>9.0000000000000002E-6</v>
      </c>
      <c r="K1837" s="372"/>
    </row>
    <row r="1838" spans="1:11" x14ac:dyDescent="0.3">
      <c r="A1838" s="281" t="s">
        <v>1785</v>
      </c>
      <c r="B1838" s="281" t="s">
        <v>2974</v>
      </c>
      <c r="C1838" s="281" t="s">
        <v>1768</v>
      </c>
      <c r="D1838" s="281" t="s">
        <v>1770</v>
      </c>
      <c r="E1838" s="281" t="s">
        <v>928</v>
      </c>
      <c r="F1838" s="281" t="s">
        <v>673</v>
      </c>
      <c r="G1838" s="281" t="s">
        <v>673</v>
      </c>
      <c r="H1838" s="281" t="s">
        <v>673</v>
      </c>
      <c r="I1838" s="281" t="s">
        <v>1090</v>
      </c>
      <c r="J1838" s="281">
        <v>7.15225E-4</v>
      </c>
      <c r="K1838" s="372"/>
    </row>
    <row r="1839" spans="1:11" x14ac:dyDescent="0.3">
      <c r="A1839" s="280" t="s">
        <v>1785</v>
      </c>
      <c r="B1839" s="280" t="s">
        <v>2939</v>
      </c>
      <c r="C1839" s="280" t="s">
        <v>1768</v>
      </c>
      <c r="D1839" s="280" t="s">
        <v>1770</v>
      </c>
      <c r="E1839" s="280" t="s">
        <v>914</v>
      </c>
      <c r="F1839" s="280" t="s">
        <v>673</v>
      </c>
      <c r="G1839" s="280" t="s">
        <v>673</v>
      </c>
      <c r="H1839" s="280" t="s">
        <v>673</v>
      </c>
      <c r="I1839" s="280" t="s">
        <v>1090</v>
      </c>
      <c r="J1839" s="280">
        <v>2.9999999999999997E-4</v>
      </c>
      <c r="K1839" s="372"/>
    </row>
    <row r="1840" spans="1:11" x14ac:dyDescent="0.3">
      <c r="A1840" s="281" t="s">
        <v>1785</v>
      </c>
      <c r="B1840" s="281" t="s">
        <v>2939</v>
      </c>
      <c r="C1840" s="281" t="s">
        <v>1768</v>
      </c>
      <c r="D1840" s="281" t="s">
        <v>1770</v>
      </c>
      <c r="E1840" s="281" t="s">
        <v>914</v>
      </c>
      <c r="F1840" s="281" t="s">
        <v>673</v>
      </c>
      <c r="G1840" s="281" t="s">
        <v>673</v>
      </c>
      <c r="H1840" s="281" t="s">
        <v>673</v>
      </c>
      <c r="I1840" s="281" t="s">
        <v>1090</v>
      </c>
      <c r="J1840" s="281">
        <v>2.9999999999999997E-4</v>
      </c>
      <c r="K1840" s="372"/>
    </row>
    <row r="1841" spans="1:11" x14ac:dyDescent="0.3">
      <c r="A1841" s="280" t="s">
        <v>1785</v>
      </c>
      <c r="B1841" s="280" t="s">
        <v>2939</v>
      </c>
      <c r="C1841" s="280" t="s">
        <v>1768</v>
      </c>
      <c r="D1841" s="280" t="s">
        <v>1770</v>
      </c>
      <c r="E1841" s="280" t="s">
        <v>914</v>
      </c>
      <c r="F1841" s="280" t="s">
        <v>673</v>
      </c>
      <c r="G1841" s="280" t="s">
        <v>673</v>
      </c>
      <c r="H1841" s="280" t="s">
        <v>673</v>
      </c>
      <c r="I1841" s="280" t="s">
        <v>1090</v>
      </c>
      <c r="J1841" s="280">
        <v>2.9999999999999997E-4</v>
      </c>
      <c r="K1841" s="372"/>
    </row>
    <row r="1842" spans="1:11" x14ac:dyDescent="0.3">
      <c r="A1842" s="281" t="s">
        <v>1785</v>
      </c>
      <c r="B1842" s="281" t="s">
        <v>2939</v>
      </c>
      <c r="C1842" s="281" t="s">
        <v>1768</v>
      </c>
      <c r="D1842" s="281" t="s">
        <v>1770</v>
      </c>
      <c r="E1842" s="281" t="s">
        <v>917</v>
      </c>
      <c r="F1842" s="281" t="s">
        <v>673</v>
      </c>
      <c r="G1842" s="281" t="s">
        <v>673</v>
      </c>
      <c r="H1842" s="281" t="s">
        <v>673</v>
      </c>
      <c r="I1842" s="281" t="s">
        <v>1090</v>
      </c>
      <c r="J1842" s="281">
        <v>8.6750000000000008E-6</v>
      </c>
      <c r="K1842" s="372"/>
    </row>
    <row r="1843" spans="1:11" x14ac:dyDescent="0.3">
      <c r="A1843" s="280" t="s">
        <v>1785</v>
      </c>
      <c r="B1843" s="280" t="s">
        <v>2939</v>
      </c>
      <c r="C1843" s="280" t="s">
        <v>1768</v>
      </c>
      <c r="D1843" s="280" t="s">
        <v>1770</v>
      </c>
      <c r="E1843" s="280" t="s">
        <v>917</v>
      </c>
      <c r="F1843" s="280" t="s">
        <v>673</v>
      </c>
      <c r="G1843" s="280" t="s">
        <v>673</v>
      </c>
      <c r="H1843" s="280" t="s">
        <v>673</v>
      </c>
      <c r="I1843" s="280" t="s">
        <v>1090</v>
      </c>
      <c r="J1843" s="280">
        <v>8.6750000000000008E-6</v>
      </c>
      <c r="K1843" s="372"/>
    </row>
    <row r="1844" spans="1:11" x14ac:dyDescent="0.3">
      <c r="A1844" s="281" t="s">
        <v>1785</v>
      </c>
      <c r="B1844" s="281" t="s">
        <v>2939</v>
      </c>
      <c r="C1844" s="281" t="s">
        <v>1768</v>
      </c>
      <c r="D1844" s="281" t="s">
        <v>1770</v>
      </c>
      <c r="E1844" s="281" t="s">
        <v>917</v>
      </c>
      <c r="F1844" s="281" t="s">
        <v>673</v>
      </c>
      <c r="G1844" s="281" t="s">
        <v>673</v>
      </c>
      <c r="H1844" s="281" t="s">
        <v>673</v>
      </c>
      <c r="I1844" s="281" t="s">
        <v>1090</v>
      </c>
      <c r="J1844" s="281">
        <v>8.6750000000000008E-6</v>
      </c>
      <c r="K1844" s="372"/>
    </row>
    <row r="1845" spans="1:11" x14ac:dyDescent="0.3">
      <c r="A1845" s="280" t="s">
        <v>1785</v>
      </c>
      <c r="B1845" s="280" t="s">
        <v>2939</v>
      </c>
      <c r="C1845" s="280" t="s">
        <v>1768</v>
      </c>
      <c r="D1845" s="280" t="s">
        <v>1770</v>
      </c>
      <c r="E1845" s="280" t="s">
        <v>917</v>
      </c>
      <c r="F1845" s="280" t="s">
        <v>673</v>
      </c>
      <c r="G1845" s="280" t="s">
        <v>673</v>
      </c>
      <c r="H1845" s="280" t="s">
        <v>673</v>
      </c>
      <c r="I1845" s="280" t="s">
        <v>1090</v>
      </c>
      <c r="J1845" s="280">
        <v>2.91E-7</v>
      </c>
      <c r="K1845" s="372"/>
    </row>
    <row r="1846" spans="1:11" x14ac:dyDescent="0.3">
      <c r="A1846" s="281" t="s">
        <v>1785</v>
      </c>
      <c r="B1846" s="281" t="s">
        <v>2939</v>
      </c>
      <c r="C1846" s="281" t="s">
        <v>1768</v>
      </c>
      <c r="D1846" s="281" t="s">
        <v>1770</v>
      </c>
      <c r="E1846" s="281" t="s">
        <v>917</v>
      </c>
      <c r="F1846" s="281" t="s">
        <v>673</v>
      </c>
      <c r="G1846" s="281" t="s">
        <v>673</v>
      </c>
      <c r="H1846" s="281" t="s">
        <v>673</v>
      </c>
      <c r="I1846" s="281" t="s">
        <v>1090</v>
      </c>
      <c r="J1846" s="281">
        <v>2.91E-7</v>
      </c>
      <c r="K1846" s="372"/>
    </row>
    <row r="1847" spans="1:11" x14ac:dyDescent="0.3">
      <c r="A1847" s="280" t="s">
        <v>1785</v>
      </c>
      <c r="B1847" s="280" t="s">
        <v>2939</v>
      </c>
      <c r="C1847" s="280" t="s">
        <v>1768</v>
      </c>
      <c r="D1847" s="280" t="s">
        <v>1770</v>
      </c>
      <c r="E1847" s="280" t="s">
        <v>917</v>
      </c>
      <c r="F1847" s="280" t="s">
        <v>673</v>
      </c>
      <c r="G1847" s="280" t="s">
        <v>673</v>
      </c>
      <c r="H1847" s="280" t="s">
        <v>673</v>
      </c>
      <c r="I1847" s="280" t="s">
        <v>1090</v>
      </c>
      <c r="J1847" s="280">
        <v>2.91E-7</v>
      </c>
      <c r="K1847" s="372"/>
    </row>
    <row r="1848" spans="1:11" x14ac:dyDescent="0.3">
      <c r="A1848" s="281" t="s">
        <v>1785</v>
      </c>
      <c r="B1848" s="281" t="s">
        <v>2939</v>
      </c>
      <c r="C1848" s="281" t="s">
        <v>1768</v>
      </c>
      <c r="D1848" s="281" t="s">
        <v>1770</v>
      </c>
      <c r="E1848" s="281" t="s">
        <v>917</v>
      </c>
      <c r="F1848" s="281" t="s">
        <v>673</v>
      </c>
      <c r="G1848" s="281" t="s">
        <v>673</v>
      </c>
      <c r="H1848" s="281" t="s">
        <v>673</v>
      </c>
      <c r="I1848" s="281" t="s">
        <v>1090</v>
      </c>
      <c r="J1848" s="281">
        <v>6.2999999999999998E-6</v>
      </c>
      <c r="K1848" s="372"/>
    </row>
    <row r="1849" spans="1:11" x14ac:dyDescent="0.3">
      <c r="A1849" s="280" t="s">
        <v>1785</v>
      </c>
      <c r="B1849" s="280" t="s">
        <v>2939</v>
      </c>
      <c r="C1849" s="280" t="s">
        <v>1768</v>
      </c>
      <c r="D1849" s="280" t="s">
        <v>1770</v>
      </c>
      <c r="E1849" s="280" t="s">
        <v>917</v>
      </c>
      <c r="F1849" s="280" t="s">
        <v>673</v>
      </c>
      <c r="G1849" s="280" t="s">
        <v>673</v>
      </c>
      <c r="H1849" s="280" t="s">
        <v>673</v>
      </c>
      <c r="I1849" s="280" t="s">
        <v>1090</v>
      </c>
      <c r="J1849" s="280">
        <v>6.2029999999999997E-6</v>
      </c>
      <c r="K1849" s="372"/>
    </row>
    <row r="1850" spans="1:11" x14ac:dyDescent="0.3">
      <c r="A1850" s="281" t="s">
        <v>1785</v>
      </c>
      <c r="B1850" s="281" t="s">
        <v>2939</v>
      </c>
      <c r="C1850" s="281" t="s">
        <v>1768</v>
      </c>
      <c r="D1850" s="281" t="s">
        <v>1770</v>
      </c>
      <c r="E1850" s="281" t="s">
        <v>917</v>
      </c>
      <c r="F1850" s="281" t="s">
        <v>673</v>
      </c>
      <c r="G1850" s="281" t="s">
        <v>673</v>
      </c>
      <c r="H1850" s="281" t="s">
        <v>673</v>
      </c>
      <c r="I1850" s="281" t="s">
        <v>1090</v>
      </c>
      <c r="J1850" s="281">
        <v>6.2999999999999998E-6</v>
      </c>
      <c r="K1850" s="372"/>
    </row>
    <row r="1851" spans="1:11" x14ac:dyDescent="0.3">
      <c r="A1851" s="280" t="s">
        <v>1785</v>
      </c>
      <c r="B1851" s="280" t="s">
        <v>2939</v>
      </c>
      <c r="C1851" s="280" t="s">
        <v>1768</v>
      </c>
      <c r="D1851" s="280" t="s">
        <v>1770</v>
      </c>
      <c r="E1851" s="280" t="s">
        <v>917</v>
      </c>
      <c r="F1851" s="280" t="s">
        <v>673</v>
      </c>
      <c r="G1851" s="280" t="s">
        <v>673</v>
      </c>
      <c r="H1851" s="280" t="s">
        <v>673</v>
      </c>
      <c r="I1851" s="280" t="s">
        <v>1090</v>
      </c>
      <c r="J1851" s="280">
        <v>6.2999999999999998E-6</v>
      </c>
      <c r="K1851" s="372"/>
    </row>
    <row r="1852" spans="1:11" x14ac:dyDescent="0.3">
      <c r="A1852" s="281" t="s">
        <v>1785</v>
      </c>
      <c r="B1852" s="281" t="s">
        <v>2939</v>
      </c>
      <c r="C1852" s="281" t="s">
        <v>1768</v>
      </c>
      <c r="D1852" s="281" t="s">
        <v>1770</v>
      </c>
      <c r="E1852" s="281" t="s">
        <v>917</v>
      </c>
      <c r="F1852" s="281" t="s">
        <v>673</v>
      </c>
      <c r="G1852" s="281" t="s">
        <v>673</v>
      </c>
      <c r="H1852" s="281" t="s">
        <v>673</v>
      </c>
      <c r="I1852" s="281" t="s">
        <v>1090</v>
      </c>
      <c r="J1852" s="281">
        <v>6.2999999999999998E-6</v>
      </c>
      <c r="K1852" s="372"/>
    </row>
    <row r="1853" spans="1:11" x14ac:dyDescent="0.3">
      <c r="A1853" s="280" t="s">
        <v>1785</v>
      </c>
      <c r="B1853" s="280" t="s">
        <v>2939</v>
      </c>
      <c r="C1853" s="280" t="s">
        <v>1768</v>
      </c>
      <c r="D1853" s="280" t="s">
        <v>1770</v>
      </c>
      <c r="E1853" s="280" t="s">
        <v>917</v>
      </c>
      <c r="F1853" s="280" t="s">
        <v>673</v>
      </c>
      <c r="G1853" s="280" t="s">
        <v>673</v>
      </c>
      <c r="H1853" s="280" t="s">
        <v>673</v>
      </c>
      <c r="I1853" s="280" t="s">
        <v>1090</v>
      </c>
      <c r="J1853" s="280">
        <v>2.91E-7</v>
      </c>
      <c r="K1853" s="372"/>
    </row>
    <row r="1854" spans="1:11" x14ac:dyDescent="0.3">
      <c r="A1854" s="281" t="s">
        <v>1785</v>
      </c>
      <c r="B1854" s="281" t="s">
        <v>2939</v>
      </c>
      <c r="C1854" s="281" t="s">
        <v>1768</v>
      </c>
      <c r="D1854" s="281" t="s">
        <v>1770</v>
      </c>
      <c r="E1854" s="281" t="s">
        <v>917</v>
      </c>
      <c r="F1854" s="281" t="s">
        <v>673</v>
      </c>
      <c r="G1854" s="281" t="s">
        <v>673</v>
      </c>
      <c r="H1854" s="281" t="s">
        <v>673</v>
      </c>
      <c r="I1854" s="281" t="s">
        <v>1090</v>
      </c>
      <c r="J1854" s="281">
        <v>2.91E-7</v>
      </c>
      <c r="K1854" s="372"/>
    </row>
    <row r="1855" spans="1:11" x14ac:dyDescent="0.3">
      <c r="A1855" s="280" t="s">
        <v>1785</v>
      </c>
      <c r="B1855" s="280" t="s">
        <v>2939</v>
      </c>
      <c r="C1855" s="280" t="s">
        <v>1768</v>
      </c>
      <c r="D1855" s="280" t="s">
        <v>1770</v>
      </c>
      <c r="E1855" s="280" t="s">
        <v>917</v>
      </c>
      <c r="F1855" s="280" t="s">
        <v>673</v>
      </c>
      <c r="G1855" s="280" t="s">
        <v>673</v>
      </c>
      <c r="H1855" s="280" t="s">
        <v>673</v>
      </c>
      <c r="I1855" s="280" t="s">
        <v>1090</v>
      </c>
      <c r="J1855" s="280">
        <v>2.91E-7</v>
      </c>
      <c r="K1855" s="372"/>
    </row>
    <row r="1856" spans="1:11" x14ac:dyDescent="0.3">
      <c r="A1856" s="281" t="s">
        <v>1785</v>
      </c>
      <c r="B1856" s="281" t="s">
        <v>2939</v>
      </c>
      <c r="C1856" s="281" t="s">
        <v>1768</v>
      </c>
      <c r="D1856" s="281" t="s">
        <v>1770</v>
      </c>
      <c r="E1856" s="281" t="s">
        <v>917</v>
      </c>
      <c r="F1856" s="281" t="s">
        <v>673</v>
      </c>
      <c r="G1856" s="281" t="s">
        <v>673</v>
      </c>
      <c r="H1856" s="281" t="s">
        <v>673</v>
      </c>
      <c r="I1856" s="281" t="s">
        <v>1090</v>
      </c>
      <c r="J1856" s="281">
        <v>2.91E-7</v>
      </c>
      <c r="K1856" s="372"/>
    </row>
    <row r="1857" spans="1:11" x14ac:dyDescent="0.3">
      <c r="A1857" s="280" t="s">
        <v>1785</v>
      </c>
      <c r="B1857" s="280" t="s">
        <v>2939</v>
      </c>
      <c r="C1857" s="280" t="s">
        <v>1768</v>
      </c>
      <c r="D1857" s="280" t="s">
        <v>1770</v>
      </c>
      <c r="E1857" s="280" t="s">
        <v>917</v>
      </c>
      <c r="F1857" s="280" t="s">
        <v>673</v>
      </c>
      <c r="G1857" s="280" t="s">
        <v>673</v>
      </c>
      <c r="H1857" s="280" t="s">
        <v>673</v>
      </c>
      <c r="I1857" s="280" t="s">
        <v>1090</v>
      </c>
      <c r="J1857" s="280">
        <v>2.91E-7</v>
      </c>
      <c r="K1857" s="372"/>
    </row>
    <row r="1858" spans="1:11" x14ac:dyDescent="0.3">
      <c r="A1858" s="281" t="s">
        <v>1785</v>
      </c>
      <c r="B1858" s="281" t="s">
        <v>2939</v>
      </c>
      <c r="C1858" s="281" t="s">
        <v>1768</v>
      </c>
      <c r="D1858" s="281" t="s">
        <v>1770</v>
      </c>
      <c r="E1858" s="281" t="s">
        <v>917</v>
      </c>
      <c r="F1858" s="281" t="s">
        <v>673</v>
      </c>
      <c r="G1858" s="281" t="s">
        <v>673</v>
      </c>
      <c r="H1858" s="281" t="s">
        <v>673</v>
      </c>
      <c r="I1858" s="281" t="s">
        <v>1090</v>
      </c>
      <c r="J1858" s="281">
        <v>6.2029999999999997E-6</v>
      </c>
      <c r="K1858" s="372"/>
    </row>
    <row r="1859" spans="1:11" x14ac:dyDescent="0.3">
      <c r="A1859" s="280" t="s">
        <v>1785</v>
      </c>
      <c r="B1859" s="280" t="s">
        <v>2939</v>
      </c>
      <c r="C1859" s="280" t="s">
        <v>1768</v>
      </c>
      <c r="D1859" s="280" t="s">
        <v>1770</v>
      </c>
      <c r="E1859" s="280" t="s">
        <v>917</v>
      </c>
      <c r="F1859" s="280" t="s">
        <v>673</v>
      </c>
      <c r="G1859" s="280" t="s">
        <v>673</v>
      </c>
      <c r="H1859" s="280" t="s">
        <v>673</v>
      </c>
      <c r="I1859" s="280" t="s">
        <v>1090</v>
      </c>
      <c r="J1859" s="280">
        <v>6.2999999999999998E-6</v>
      </c>
      <c r="K1859" s="372"/>
    </row>
    <row r="1860" spans="1:11" x14ac:dyDescent="0.3">
      <c r="A1860" s="281" t="s">
        <v>1785</v>
      </c>
      <c r="B1860" s="281" t="s">
        <v>2939</v>
      </c>
      <c r="C1860" s="281" t="s">
        <v>1768</v>
      </c>
      <c r="D1860" s="281" t="s">
        <v>1770</v>
      </c>
      <c r="E1860" s="281" t="s">
        <v>917</v>
      </c>
      <c r="F1860" s="281" t="s">
        <v>673</v>
      </c>
      <c r="G1860" s="281" t="s">
        <v>673</v>
      </c>
      <c r="H1860" s="281" t="s">
        <v>673</v>
      </c>
      <c r="I1860" s="281" t="s">
        <v>1090</v>
      </c>
      <c r="J1860" s="281">
        <v>8.6750000000000008E-6</v>
      </c>
      <c r="K1860" s="372"/>
    </row>
    <row r="1861" spans="1:11" x14ac:dyDescent="0.3">
      <c r="A1861" s="280" t="s">
        <v>1785</v>
      </c>
      <c r="B1861" s="280" t="s">
        <v>2939</v>
      </c>
      <c r="C1861" s="280" t="s">
        <v>1768</v>
      </c>
      <c r="D1861" s="280" t="s">
        <v>1770</v>
      </c>
      <c r="E1861" s="280" t="s">
        <v>917</v>
      </c>
      <c r="F1861" s="280" t="s">
        <v>673</v>
      </c>
      <c r="G1861" s="280" t="s">
        <v>673</v>
      </c>
      <c r="H1861" s="280" t="s">
        <v>673</v>
      </c>
      <c r="I1861" s="280" t="s">
        <v>1090</v>
      </c>
      <c r="J1861" s="280">
        <v>8.6750000000000008E-6</v>
      </c>
      <c r="K1861" s="372"/>
    </row>
    <row r="1862" spans="1:11" x14ac:dyDescent="0.3">
      <c r="A1862" s="281" t="s">
        <v>1785</v>
      </c>
      <c r="B1862" s="281" t="s">
        <v>2939</v>
      </c>
      <c r="C1862" s="281" t="s">
        <v>1768</v>
      </c>
      <c r="D1862" s="281" t="s">
        <v>1770</v>
      </c>
      <c r="E1862" s="281" t="s">
        <v>917</v>
      </c>
      <c r="F1862" s="281" t="s">
        <v>673</v>
      </c>
      <c r="G1862" s="281" t="s">
        <v>673</v>
      </c>
      <c r="H1862" s="281" t="s">
        <v>673</v>
      </c>
      <c r="I1862" s="281" t="s">
        <v>1090</v>
      </c>
      <c r="J1862" s="281">
        <v>6.2029999999999997E-6</v>
      </c>
      <c r="K1862" s="372"/>
    </row>
    <row r="1863" spans="1:11" x14ac:dyDescent="0.3">
      <c r="A1863" s="280" t="s">
        <v>1785</v>
      </c>
      <c r="B1863" s="280" t="s">
        <v>2939</v>
      </c>
      <c r="C1863" s="280" t="s">
        <v>1768</v>
      </c>
      <c r="D1863" s="280" t="s">
        <v>1770</v>
      </c>
      <c r="E1863" s="280" t="s">
        <v>917</v>
      </c>
      <c r="F1863" s="280" t="s">
        <v>673</v>
      </c>
      <c r="G1863" s="280" t="s">
        <v>673</v>
      </c>
      <c r="H1863" s="280" t="s">
        <v>673</v>
      </c>
      <c r="I1863" s="280" t="s">
        <v>1090</v>
      </c>
      <c r="J1863" s="280">
        <v>6.2029999999999997E-6</v>
      </c>
      <c r="K1863" s="372"/>
    </row>
    <row r="1864" spans="1:11" x14ac:dyDescent="0.3">
      <c r="A1864" s="281" t="s">
        <v>1785</v>
      </c>
      <c r="B1864" s="281" t="s">
        <v>2939</v>
      </c>
      <c r="C1864" s="281" t="s">
        <v>1768</v>
      </c>
      <c r="D1864" s="281" t="s">
        <v>1770</v>
      </c>
      <c r="E1864" s="281" t="s">
        <v>917</v>
      </c>
      <c r="F1864" s="281" t="s">
        <v>673</v>
      </c>
      <c r="G1864" s="281" t="s">
        <v>673</v>
      </c>
      <c r="H1864" s="281" t="s">
        <v>673</v>
      </c>
      <c r="I1864" s="281" t="s">
        <v>1090</v>
      </c>
      <c r="J1864" s="281">
        <v>8.0832000000000001E-5</v>
      </c>
      <c r="K1864" s="372"/>
    </row>
    <row r="1865" spans="1:11" x14ac:dyDescent="0.3">
      <c r="A1865" s="280" t="s">
        <v>1785</v>
      </c>
      <c r="B1865" s="280" t="s">
        <v>2939</v>
      </c>
      <c r="C1865" s="280" t="s">
        <v>1768</v>
      </c>
      <c r="D1865" s="280" t="s">
        <v>1770</v>
      </c>
      <c r="E1865" s="280" t="s">
        <v>917</v>
      </c>
      <c r="F1865" s="280" t="s">
        <v>673</v>
      </c>
      <c r="G1865" s="280" t="s">
        <v>673</v>
      </c>
      <c r="H1865" s="280" t="s">
        <v>673</v>
      </c>
      <c r="I1865" s="280" t="s">
        <v>1090</v>
      </c>
      <c r="J1865" s="280">
        <v>8.0832000000000001E-5</v>
      </c>
      <c r="K1865" s="372"/>
    </row>
    <row r="1866" spans="1:11" x14ac:dyDescent="0.3">
      <c r="A1866" s="281" t="s">
        <v>1785</v>
      </c>
      <c r="B1866" s="281" t="s">
        <v>2939</v>
      </c>
      <c r="C1866" s="281" t="s">
        <v>1768</v>
      </c>
      <c r="D1866" s="281" t="s">
        <v>1770</v>
      </c>
      <c r="E1866" s="281" t="s">
        <v>917</v>
      </c>
      <c r="F1866" s="281" t="s">
        <v>673</v>
      </c>
      <c r="G1866" s="281" t="s">
        <v>673</v>
      </c>
      <c r="H1866" s="281" t="s">
        <v>673</v>
      </c>
      <c r="I1866" s="281" t="s">
        <v>1090</v>
      </c>
      <c r="J1866" s="281">
        <v>2.6944000000000002E-5</v>
      </c>
      <c r="K1866" s="372"/>
    </row>
    <row r="1867" spans="1:11" x14ac:dyDescent="0.3">
      <c r="A1867" s="280" t="s">
        <v>1785</v>
      </c>
      <c r="B1867" s="280" t="s">
        <v>2939</v>
      </c>
      <c r="C1867" s="280" t="s">
        <v>1768</v>
      </c>
      <c r="D1867" s="280" t="s">
        <v>1770</v>
      </c>
      <c r="E1867" s="280" t="s">
        <v>917</v>
      </c>
      <c r="F1867" s="280" t="s">
        <v>673</v>
      </c>
      <c r="G1867" s="280" t="s">
        <v>673</v>
      </c>
      <c r="H1867" s="280" t="s">
        <v>673</v>
      </c>
      <c r="I1867" s="280" t="s">
        <v>1090</v>
      </c>
      <c r="J1867" s="280">
        <v>2.6944000000000002E-5</v>
      </c>
      <c r="K1867" s="372"/>
    </row>
    <row r="1868" spans="1:11" x14ac:dyDescent="0.3">
      <c r="A1868" s="281" t="s">
        <v>1785</v>
      </c>
      <c r="B1868" s="281" t="s">
        <v>2939</v>
      </c>
      <c r="C1868" s="281" t="s">
        <v>1768</v>
      </c>
      <c r="D1868" s="281" t="s">
        <v>1770</v>
      </c>
      <c r="E1868" s="281" t="s">
        <v>917</v>
      </c>
      <c r="F1868" s="281" t="s">
        <v>673</v>
      </c>
      <c r="G1868" s="281" t="s">
        <v>673</v>
      </c>
      <c r="H1868" s="281" t="s">
        <v>673</v>
      </c>
      <c r="I1868" s="281" t="s">
        <v>1090</v>
      </c>
      <c r="J1868" s="281">
        <v>2.6944000000000002E-5</v>
      </c>
      <c r="K1868" s="372"/>
    </row>
    <row r="1869" spans="1:11" x14ac:dyDescent="0.3">
      <c r="A1869" s="280" t="s">
        <v>1785</v>
      </c>
      <c r="B1869" s="280" t="s">
        <v>2939</v>
      </c>
      <c r="C1869" s="280" t="s">
        <v>1768</v>
      </c>
      <c r="D1869" s="280" t="s">
        <v>1770</v>
      </c>
      <c r="E1869" s="280" t="s">
        <v>917</v>
      </c>
      <c r="F1869" s="280" t="s">
        <v>673</v>
      </c>
      <c r="G1869" s="280" t="s">
        <v>673</v>
      </c>
      <c r="H1869" s="280" t="s">
        <v>673</v>
      </c>
      <c r="I1869" s="280" t="s">
        <v>1090</v>
      </c>
      <c r="J1869" s="280">
        <v>2.6944000000000002E-5</v>
      </c>
      <c r="K1869" s="372"/>
    </row>
    <row r="1870" spans="1:11" x14ac:dyDescent="0.3">
      <c r="A1870" s="281" t="s">
        <v>1785</v>
      </c>
      <c r="B1870" s="281" t="s">
        <v>2939</v>
      </c>
      <c r="C1870" s="281" t="s">
        <v>1768</v>
      </c>
      <c r="D1870" s="281" t="s">
        <v>1770</v>
      </c>
      <c r="E1870" s="281" t="s">
        <v>917</v>
      </c>
      <c r="F1870" s="281" t="s">
        <v>673</v>
      </c>
      <c r="G1870" s="281" t="s">
        <v>673</v>
      </c>
      <c r="H1870" s="281" t="s">
        <v>673</v>
      </c>
      <c r="I1870" s="281" t="s">
        <v>1090</v>
      </c>
      <c r="J1870" s="281">
        <v>2.6944000000000002E-5</v>
      </c>
      <c r="K1870" s="372"/>
    </row>
    <row r="1871" spans="1:11" x14ac:dyDescent="0.3">
      <c r="A1871" s="280" t="s">
        <v>1785</v>
      </c>
      <c r="B1871" s="280" t="s">
        <v>2939</v>
      </c>
      <c r="C1871" s="280" t="s">
        <v>1768</v>
      </c>
      <c r="D1871" s="280" t="s">
        <v>1770</v>
      </c>
      <c r="E1871" s="280" t="s">
        <v>917</v>
      </c>
      <c r="F1871" s="280" t="s">
        <v>673</v>
      </c>
      <c r="G1871" s="280" t="s">
        <v>673</v>
      </c>
      <c r="H1871" s="280" t="s">
        <v>673</v>
      </c>
      <c r="I1871" s="280" t="s">
        <v>1090</v>
      </c>
      <c r="J1871" s="280">
        <v>2.6944000000000002E-5</v>
      </c>
      <c r="K1871" s="372"/>
    </row>
    <row r="1872" spans="1:11" x14ac:dyDescent="0.3">
      <c r="A1872" s="281" t="s">
        <v>1785</v>
      </c>
      <c r="B1872" s="281" t="s">
        <v>2939</v>
      </c>
      <c r="C1872" s="281" t="s">
        <v>1768</v>
      </c>
      <c r="D1872" s="281" t="s">
        <v>1770</v>
      </c>
      <c r="E1872" s="281" t="s">
        <v>917</v>
      </c>
      <c r="F1872" s="281" t="s">
        <v>673</v>
      </c>
      <c r="G1872" s="281" t="s">
        <v>673</v>
      </c>
      <c r="H1872" s="281" t="s">
        <v>673</v>
      </c>
      <c r="I1872" s="281" t="s">
        <v>1090</v>
      </c>
      <c r="J1872" s="281">
        <v>2.91E-7</v>
      </c>
      <c r="K1872" s="372"/>
    </row>
    <row r="1873" spans="1:11" x14ac:dyDescent="0.3">
      <c r="A1873" s="280" t="s">
        <v>1785</v>
      </c>
      <c r="B1873" s="280" t="s">
        <v>2939</v>
      </c>
      <c r="C1873" s="280" t="s">
        <v>1768</v>
      </c>
      <c r="D1873" s="280" t="s">
        <v>1770</v>
      </c>
      <c r="E1873" s="280" t="s">
        <v>917</v>
      </c>
      <c r="F1873" s="280" t="s">
        <v>673</v>
      </c>
      <c r="G1873" s="280" t="s">
        <v>673</v>
      </c>
      <c r="H1873" s="280" t="s">
        <v>673</v>
      </c>
      <c r="I1873" s="280" t="s">
        <v>1090</v>
      </c>
      <c r="J1873" s="280">
        <v>9.6999999999999995E-8</v>
      </c>
      <c r="K1873" s="372"/>
    </row>
    <row r="1874" spans="1:11" x14ac:dyDescent="0.3">
      <c r="A1874" s="281" t="s">
        <v>1785</v>
      </c>
      <c r="B1874" s="281" t="s">
        <v>2939</v>
      </c>
      <c r="C1874" s="281" t="s">
        <v>1768</v>
      </c>
      <c r="D1874" s="281" t="s">
        <v>1770</v>
      </c>
      <c r="E1874" s="281" t="s">
        <v>917</v>
      </c>
      <c r="F1874" s="281" t="s">
        <v>673</v>
      </c>
      <c r="G1874" s="281" t="s">
        <v>673</v>
      </c>
      <c r="H1874" s="281" t="s">
        <v>673</v>
      </c>
      <c r="I1874" s="281" t="s">
        <v>1090</v>
      </c>
      <c r="J1874" s="281">
        <v>2.6944000000000002E-5</v>
      </c>
      <c r="K1874" s="372"/>
    </row>
    <row r="1875" spans="1:11" x14ac:dyDescent="0.3">
      <c r="A1875" s="280" t="s">
        <v>1785</v>
      </c>
      <c r="B1875" s="280" t="s">
        <v>2939</v>
      </c>
      <c r="C1875" s="280" t="s">
        <v>1768</v>
      </c>
      <c r="D1875" s="280" t="s">
        <v>1770</v>
      </c>
      <c r="E1875" s="280" t="s">
        <v>917</v>
      </c>
      <c r="F1875" s="280" t="s">
        <v>673</v>
      </c>
      <c r="G1875" s="280" t="s">
        <v>673</v>
      </c>
      <c r="H1875" s="280" t="s">
        <v>673</v>
      </c>
      <c r="I1875" s="280" t="s">
        <v>1090</v>
      </c>
      <c r="J1875" s="280">
        <v>2.6944000000000002E-5</v>
      </c>
      <c r="K1875" s="372"/>
    </row>
    <row r="1876" spans="1:11" x14ac:dyDescent="0.3">
      <c r="A1876" s="281" t="s">
        <v>1785</v>
      </c>
      <c r="B1876" s="281" t="s">
        <v>2939</v>
      </c>
      <c r="C1876" s="281" t="s">
        <v>1768</v>
      </c>
      <c r="D1876" s="281" t="s">
        <v>1770</v>
      </c>
      <c r="E1876" s="281" t="s">
        <v>917</v>
      </c>
      <c r="F1876" s="281" t="s">
        <v>673</v>
      </c>
      <c r="G1876" s="281" t="s">
        <v>673</v>
      </c>
      <c r="H1876" s="281" t="s">
        <v>673</v>
      </c>
      <c r="I1876" s="281" t="s">
        <v>1090</v>
      </c>
      <c r="J1876" s="281">
        <v>2.6944000000000002E-5</v>
      </c>
      <c r="K1876" s="372"/>
    </row>
    <row r="1877" spans="1:11" x14ac:dyDescent="0.3">
      <c r="A1877" s="280" t="s">
        <v>1785</v>
      </c>
      <c r="B1877" s="280" t="s">
        <v>2939</v>
      </c>
      <c r="C1877" s="280" t="s">
        <v>1768</v>
      </c>
      <c r="D1877" s="280" t="s">
        <v>1770</v>
      </c>
      <c r="E1877" s="280" t="s">
        <v>2945</v>
      </c>
      <c r="F1877" s="280" t="s">
        <v>673</v>
      </c>
      <c r="G1877" s="280" t="s">
        <v>673</v>
      </c>
      <c r="H1877" s="280" t="s">
        <v>673</v>
      </c>
      <c r="I1877" s="280" t="s">
        <v>1090</v>
      </c>
      <c r="J1877" s="280">
        <v>9.8286000000000001E-5</v>
      </c>
      <c r="K1877" s="372"/>
    </row>
    <row r="1878" spans="1:11" x14ac:dyDescent="0.3">
      <c r="A1878" s="281" t="s">
        <v>1785</v>
      </c>
      <c r="B1878" s="281" t="s">
        <v>2939</v>
      </c>
      <c r="C1878" s="281" t="s">
        <v>1768</v>
      </c>
      <c r="D1878" s="281" t="s">
        <v>1770</v>
      </c>
      <c r="E1878" s="281" t="s">
        <v>2945</v>
      </c>
      <c r="F1878" s="281" t="s">
        <v>673</v>
      </c>
      <c r="G1878" s="281" t="s">
        <v>673</v>
      </c>
      <c r="H1878" s="281" t="s">
        <v>673</v>
      </c>
      <c r="I1878" s="281" t="s">
        <v>1090</v>
      </c>
      <c r="J1878" s="281">
        <v>2.2714E-5</v>
      </c>
      <c r="K1878" s="372"/>
    </row>
    <row r="1879" spans="1:11" x14ac:dyDescent="0.3">
      <c r="A1879" s="280" t="s">
        <v>1785</v>
      </c>
      <c r="B1879" s="280" t="s">
        <v>2939</v>
      </c>
      <c r="C1879" s="280" t="s">
        <v>1768</v>
      </c>
      <c r="D1879" s="280" t="s">
        <v>1770</v>
      </c>
      <c r="E1879" s="280" t="s">
        <v>2945</v>
      </c>
      <c r="F1879" s="280" t="s">
        <v>673</v>
      </c>
      <c r="G1879" s="280" t="s">
        <v>673</v>
      </c>
      <c r="H1879" s="280" t="s">
        <v>673</v>
      </c>
      <c r="I1879" s="280" t="s">
        <v>1090</v>
      </c>
      <c r="J1879" s="280">
        <v>4.9600000000000002E-4</v>
      </c>
      <c r="K1879" s="372"/>
    </row>
    <row r="1880" spans="1:11" x14ac:dyDescent="0.3">
      <c r="A1880" s="281" t="s">
        <v>1785</v>
      </c>
      <c r="B1880" s="281" t="s">
        <v>2939</v>
      </c>
      <c r="C1880" s="281" t="s">
        <v>1768</v>
      </c>
      <c r="D1880" s="281" t="s">
        <v>1770</v>
      </c>
      <c r="E1880" s="281" t="s">
        <v>2945</v>
      </c>
      <c r="F1880" s="281" t="s">
        <v>673</v>
      </c>
      <c r="G1880" s="281" t="s">
        <v>673</v>
      </c>
      <c r="H1880" s="281" t="s">
        <v>673</v>
      </c>
      <c r="I1880" s="281" t="s">
        <v>1090</v>
      </c>
      <c r="J1880" s="281">
        <v>1.36E-4</v>
      </c>
      <c r="K1880" s="372"/>
    </row>
    <row r="1881" spans="1:11" x14ac:dyDescent="0.3">
      <c r="A1881" s="280" t="s">
        <v>1785</v>
      </c>
      <c r="B1881" s="280" t="s">
        <v>2939</v>
      </c>
      <c r="C1881" s="280" t="s">
        <v>1768</v>
      </c>
      <c r="D1881" s="280" t="s">
        <v>1770</v>
      </c>
      <c r="E1881" s="280" t="s">
        <v>2951</v>
      </c>
      <c r="F1881" s="280" t="s">
        <v>673</v>
      </c>
      <c r="G1881" s="280" t="s">
        <v>673</v>
      </c>
      <c r="H1881" s="280" t="s">
        <v>673</v>
      </c>
      <c r="I1881" s="280" t="s">
        <v>1090</v>
      </c>
      <c r="J1881" s="280">
        <v>1.9999999999999999E-6</v>
      </c>
      <c r="K1881" s="372"/>
    </row>
    <row r="1882" spans="1:11" x14ac:dyDescent="0.3">
      <c r="A1882" s="281" t="s">
        <v>1785</v>
      </c>
      <c r="B1882" s="281" t="s">
        <v>2939</v>
      </c>
      <c r="C1882" s="281" t="s">
        <v>1768</v>
      </c>
      <c r="D1882" s="281" t="s">
        <v>1770</v>
      </c>
      <c r="E1882" s="281" t="s">
        <v>2951</v>
      </c>
      <c r="F1882" s="281" t="s">
        <v>673</v>
      </c>
      <c r="G1882" s="281" t="s">
        <v>673</v>
      </c>
      <c r="H1882" s="281" t="s">
        <v>673</v>
      </c>
      <c r="I1882" s="281" t="s">
        <v>1090</v>
      </c>
      <c r="J1882" s="281">
        <v>1.9999999999999999E-6</v>
      </c>
      <c r="K1882" s="372"/>
    </row>
    <row r="1883" spans="1:11" x14ac:dyDescent="0.3">
      <c r="A1883" s="280" t="s">
        <v>1785</v>
      </c>
      <c r="B1883" s="280" t="s">
        <v>2939</v>
      </c>
      <c r="C1883" s="280" t="s">
        <v>1768</v>
      </c>
      <c r="D1883" s="280" t="s">
        <v>1770</v>
      </c>
      <c r="E1883" s="280" t="s">
        <v>2951</v>
      </c>
      <c r="F1883" s="280" t="s">
        <v>673</v>
      </c>
      <c r="G1883" s="280" t="s">
        <v>673</v>
      </c>
      <c r="H1883" s="280" t="s">
        <v>673</v>
      </c>
      <c r="I1883" s="280" t="s">
        <v>1090</v>
      </c>
      <c r="J1883" s="280">
        <v>1.9999999999999999E-6</v>
      </c>
      <c r="K1883" s="372"/>
    </row>
    <row r="1884" spans="1:11" x14ac:dyDescent="0.3">
      <c r="A1884" s="281" t="s">
        <v>1785</v>
      </c>
      <c r="B1884" s="281" t="s">
        <v>2939</v>
      </c>
      <c r="C1884" s="281" t="s">
        <v>1768</v>
      </c>
      <c r="D1884" s="281" t="s">
        <v>1770</v>
      </c>
      <c r="E1884" s="281" t="s">
        <v>941</v>
      </c>
      <c r="F1884" s="281" t="s">
        <v>673</v>
      </c>
      <c r="G1884" s="281" t="s">
        <v>673</v>
      </c>
      <c r="H1884" s="281" t="s">
        <v>673</v>
      </c>
      <c r="I1884" s="281" t="s">
        <v>1090</v>
      </c>
      <c r="J1884" s="281">
        <v>2.0134000000000001E-5</v>
      </c>
      <c r="K1884" s="372"/>
    </row>
    <row r="1885" spans="1:11" x14ac:dyDescent="0.3">
      <c r="A1885" s="280" t="s">
        <v>1785</v>
      </c>
      <c r="B1885" s="280" t="s">
        <v>2939</v>
      </c>
      <c r="C1885" s="280" t="s">
        <v>1768</v>
      </c>
      <c r="D1885" s="280" t="s">
        <v>1770</v>
      </c>
      <c r="E1885" s="280" t="s">
        <v>941</v>
      </c>
      <c r="F1885" s="280" t="s">
        <v>673</v>
      </c>
      <c r="G1885" s="280" t="s">
        <v>673</v>
      </c>
      <c r="H1885" s="280" t="s">
        <v>673</v>
      </c>
      <c r="I1885" s="280" t="s">
        <v>1090</v>
      </c>
      <c r="J1885" s="280">
        <v>1.5065999999999999E-5</v>
      </c>
      <c r="K1885" s="372"/>
    </row>
    <row r="1886" spans="1:11" x14ac:dyDescent="0.3">
      <c r="A1886" s="281" t="s">
        <v>1785</v>
      </c>
      <c r="B1886" s="281" t="s">
        <v>2939</v>
      </c>
      <c r="C1886" s="281" t="s">
        <v>1768</v>
      </c>
      <c r="D1886" s="281" t="s">
        <v>1770</v>
      </c>
      <c r="E1886" s="281" t="s">
        <v>941</v>
      </c>
      <c r="F1886" s="281" t="s">
        <v>673</v>
      </c>
      <c r="G1886" s="281" t="s">
        <v>673</v>
      </c>
      <c r="H1886" s="281" t="s">
        <v>673</v>
      </c>
      <c r="I1886" s="281" t="s">
        <v>1090</v>
      </c>
      <c r="J1886" s="281">
        <v>1.5065999999999999E-5</v>
      </c>
      <c r="K1886" s="372"/>
    </row>
    <row r="1887" spans="1:11" x14ac:dyDescent="0.3">
      <c r="A1887" s="280" t="s">
        <v>1785</v>
      </c>
      <c r="B1887" s="280" t="s">
        <v>2939</v>
      </c>
      <c r="C1887" s="280" t="s">
        <v>1768</v>
      </c>
      <c r="D1887" s="280" t="s">
        <v>1770</v>
      </c>
      <c r="E1887" s="280" t="s">
        <v>941</v>
      </c>
      <c r="F1887" s="280" t="s">
        <v>673</v>
      </c>
      <c r="G1887" s="280" t="s">
        <v>673</v>
      </c>
      <c r="H1887" s="280" t="s">
        <v>673</v>
      </c>
      <c r="I1887" s="280" t="s">
        <v>1090</v>
      </c>
      <c r="J1887" s="280">
        <v>1.5141E-5</v>
      </c>
      <c r="K1887" s="372"/>
    </row>
    <row r="1888" spans="1:11" x14ac:dyDescent="0.3">
      <c r="A1888" s="281" t="s">
        <v>1785</v>
      </c>
      <c r="B1888" s="281" t="s">
        <v>2939</v>
      </c>
      <c r="C1888" s="281" t="s">
        <v>1768</v>
      </c>
      <c r="D1888" s="281" t="s">
        <v>1770</v>
      </c>
      <c r="E1888" s="281" t="s">
        <v>941</v>
      </c>
      <c r="F1888" s="281" t="s">
        <v>673</v>
      </c>
      <c r="G1888" s="281" t="s">
        <v>673</v>
      </c>
      <c r="H1888" s="281" t="s">
        <v>673</v>
      </c>
      <c r="I1888" s="281" t="s">
        <v>1090</v>
      </c>
      <c r="J1888" s="281">
        <v>1.5141E-5</v>
      </c>
      <c r="K1888" s="372"/>
    </row>
    <row r="1889" spans="1:11" x14ac:dyDescent="0.3">
      <c r="A1889" s="280" t="s">
        <v>1785</v>
      </c>
      <c r="B1889" s="280" t="s">
        <v>2939</v>
      </c>
      <c r="C1889" s="280" t="s">
        <v>1768</v>
      </c>
      <c r="D1889" s="280" t="s">
        <v>1770</v>
      </c>
      <c r="E1889" s="280" t="s">
        <v>941</v>
      </c>
      <c r="F1889" s="280" t="s">
        <v>673</v>
      </c>
      <c r="G1889" s="280" t="s">
        <v>673</v>
      </c>
      <c r="H1889" s="280" t="s">
        <v>673</v>
      </c>
      <c r="I1889" s="280" t="s">
        <v>1090</v>
      </c>
      <c r="J1889" s="280">
        <v>1.5141E-5</v>
      </c>
      <c r="K1889" s="372"/>
    </row>
    <row r="1890" spans="1:11" x14ac:dyDescent="0.3">
      <c r="A1890" s="281" t="s">
        <v>1785</v>
      </c>
      <c r="B1890" s="281" t="s">
        <v>2939</v>
      </c>
      <c r="C1890" s="281" t="s">
        <v>1768</v>
      </c>
      <c r="D1890" s="281" t="s">
        <v>1770</v>
      </c>
      <c r="E1890" s="281" t="s">
        <v>941</v>
      </c>
      <c r="F1890" s="281" t="s">
        <v>673</v>
      </c>
      <c r="G1890" s="281" t="s">
        <v>673</v>
      </c>
      <c r="H1890" s="281" t="s">
        <v>673</v>
      </c>
      <c r="I1890" s="281" t="s">
        <v>1090</v>
      </c>
      <c r="J1890" s="281">
        <v>1.5141E-5</v>
      </c>
      <c r="K1890" s="372"/>
    </row>
    <row r="1891" spans="1:11" x14ac:dyDescent="0.3">
      <c r="A1891" s="280" t="s">
        <v>1785</v>
      </c>
      <c r="B1891" s="280" t="s">
        <v>2939</v>
      </c>
      <c r="C1891" s="280" t="s">
        <v>1768</v>
      </c>
      <c r="D1891" s="280" t="s">
        <v>1770</v>
      </c>
      <c r="E1891" s="280" t="s">
        <v>941</v>
      </c>
      <c r="F1891" s="280" t="s">
        <v>673</v>
      </c>
      <c r="G1891" s="280" t="s">
        <v>673</v>
      </c>
      <c r="H1891" s="280" t="s">
        <v>673</v>
      </c>
      <c r="I1891" s="280" t="s">
        <v>1090</v>
      </c>
      <c r="J1891" s="280">
        <v>1.5141E-5</v>
      </c>
      <c r="K1891" s="372"/>
    </row>
    <row r="1892" spans="1:11" x14ac:dyDescent="0.3">
      <c r="A1892" s="281" t="s">
        <v>1785</v>
      </c>
      <c r="B1892" s="281" t="s">
        <v>2939</v>
      </c>
      <c r="C1892" s="281" t="s">
        <v>1768</v>
      </c>
      <c r="D1892" s="281" t="s">
        <v>1770</v>
      </c>
      <c r="E1892" s="281" t="s">
        <v>941</v>
      </c>
      <c r="F1892" s="281" t="s">
        <v>673</v>
      </c>
      <c r="G1892" s="281" t="s">
        <v>673</v>
      </c>
      <c r="H1892" s="281" t="s">
        <v>673</v>
      </c>
      <c r="I1892" s="281" t="s">
        <v>1090</v>
      </c>
      <c r="J1892" s="281">
        <v>1.5141E-5</v>
      </c>
      <c r="K1892" s="372"/>
    </row>
    <row r="1893" spans="1:11" x14ac:dyDescent="0.3">
      <c r="A1893" s="280" t="s">
        <v>1785</v>
      </c>
      <c r="B1893" s="280" t="s">
        <v>2939</v>
      </c>
      <c r="C1893" s="280" t="s">
        <v>1768</v>
      </c>
      <c r="D1893" s="280" t="s">
        <v>1770</v>
      </c>
      <c r="E1893" s="280" t="s">
        <v>941</v>
      </c>
      <c r="F1893" s="280" t="s">
        <v>673</v>
      </c>
      <c r="G1893" s="280" t="s">
        <v>673</v>
      </c>
      <c r="H1893" s="280" t="s">
        <v>673</v>
      </c>
      <c r="I1893" s="280" t="s">
        <v>1090</v>
      </c>
      <c r="J1893" s="280">
        <v>4.7709999999999997E-6</v>
      </c>
      <c r="K1893" s="372"/>
    </row>
    <row r="1894" spans="1:11" x14ac:dyDescent="0.3">
      <c r="A1894" s="281" t="s">
        <v>1785</v>
      </c>
      <c r="B1894" s="281" t="s">
        <v>2939</v>
      </c>
      <c r="C1894" s="281" t="s">
        <v>1768</v>
      </c>
      <c r="D1894" s="281" t="s">
        <v>1770</v>
      </c>
      <c r="E1894" s="281" t="s">
        <v>941</v>
      </c>
      <c r="F1894" s="281" t="s">
        <v>673</v>
      </c>
      <c r="G1894" s="281" t="s">
        <v>673</v>
      </c>
      <c r="H1894" s="281" t="s">
        <v>673</v>
      </c>
      <c r="I1894" s="281" t="s">
        <v>1090</v>
      </c>
      <c r="J1894" s="281">
        <v>2.227E-6</v>
      </c>
      <c r="K1894" s="372"/>
    </row>
    <row r="1895" spans="1:11" x14ac:dyDescent="0.3">
      <c r="A1895" s="280" t="s">
        <v>1785</v>
      </c>
      <c r="B1895" s="280" t="s">
        <v>2939</v>
      </c>
      <c r="C1895" s="280" t="s">
        <v>1768</v>
      </c>
      <c r="D1895" s="280" t="s">
        <v>1770</v>
      </c>
      <c r="E1895" s="280" t="s">
        <v>941</v>
      </c>
      <c r="F1895" s="280" t="s">
        <v>673</v>
      </c>
      <c r="G1895" s="280" t="s">
        <v>673</v>
      </c>
      <c r="H1895" s="280" t="s">
        <v>673</v>
      </c>
      <c r="I1895" s="280" t="s">
        <v>1090</v>
      </c>
      <c r="J1895" s="280">
        <v>4.7709999999999997E-6</v>
      </c>
      <c r="K1895" s="372"/>
    </row>
    <row r="1896" spans="1:11" x14ac:dyDescent="0.3">
      <c r="A1896" s="281" t="s">
        <v>1785</v>
      </c>
      <c r="B1896" s="281" t="s">
        <v>2939</v>
      </c>
      <c r="C1896" s="281" t="s">
        <v>1768</v>
      </c>
      <c r="D1896" s="281" t="s">
        <v>1770</v>
      </c>
      <c r="E1896" s="281" t="s">
        <v>941</v>
      </c>
      <c r="F1896" s="281" t="s">
        <v>673</v>
      </c>
      <c r="G1896" s="281" t="s">
        <v>673</v>
      </c>
      <c r="H1896" s="281" t="s">
        <v>673</v>
      </c>
      <c r="I1896" s="281" t="s">
        <v>1090</v>
      </c>
      <c r="J1896" s="281">
        <v>1.5141E-5</v>
      </c>
      <c r="K1896" s="372"/>
    </row>
    <row r="1897" spans="1:11" x14ac:dyDescent="0.3">
      <c r="A1897" s="280" t="s">
        <v>1785</v>
      </c>
      <c r="B1897" s="280" t="s">
        <v>2939</v>
      </c>
      <c r="C1897" s="280" t="s">
        <v>1768</v>
      </c>
      <c r="D1897" s="280" t="s">
        <v>1770</v>
      </c>
      <c r="E1897" s="280" t="s">
        <v>941</v>
      </c>
      <c r="F1897" s="280" t="s">
        <v>673</v>
      </c>
      <c r="G1897" s="280" t="s">
        <v>673</v>
      </c>
      <c r="H1897" s="280" t="s">
        <v>673</v>
      </c>
      <c r="I1897" s="280" t="s">
        <v>1090</v>
      </c>
      <c r="J1897" s="280">
        <v>1.5141E-5</v>
      </c>
      <c r="K1897" s="372"/>
    </row>
    <row r="1898" spans="1:11" x14ac:dyDescent="0.3">
      <c r="A1898" s="281" t="s">
        <v>1785</v>
      </c>
      <c r="B1898" s="281" t="s">
        <v>2939</v>
      </c>
      <c r="C1898" s="281" t="s">
        <v>1768</v>
      </c>
      <c r="D1898" s="281" t="s">
        <v>1770</v>
      </c>
      <c r="E1898" s="281" t="s">
        <v>941</v>
      </c>
      <c r="F1898" s="281" t="s">
        <v>673</v>
      </c>
      <c r="G1898" s="281" t="s">
        <v>673</v>
      </c>
      <c r="H1898" s="281" t="s">
        <v>673</v>
      </c>
      <c r="I1898" s="281" t="s">
        <v>1090</v>
      </c>
      <c r="J1898" s="281">
        <v>1.5141E-5</v>
      </c>
      <c r="K1898" s="372"/>
    </row>
    <row r="1899" spans="1:11" x14ac:dyDescent="0.3">
      <c r="A1899" s="280" t="s">
        <v>1785</v>
      </c>
      <c r="B1899" s="280" t="s">
        <v>2939</v>
      </c>
      <c r="C1899" s="280" t="s">
        <v>1768</v>
      </c>
      <c r="D1899" s="280" t="s">
        <v>1770</v>
      </c>
      <c r="E1899" s="280" t="s">
        <v>941</v>
      </c>
      <c r="F1899" s="280" t="s">
        <v>673</v>
      </c>
      <c r="G1899" s="280" t="s">
        <v>673</v>
      </c>
      <c r="H1899" s="280" t="s">
        <v>673</v>
      </c>
      <c r="I1899" s="280" t="s">
        <v>1090</v>
      </c>
      <c r="J1899" s="280">
        <v>4.7709999999999997E-6</v>
      </c>
      <c r="K1899" s="372"/>
    </row>
    <row r="1900" spans="1:11" x14ac:dyDescent="0.3">
      <c r="A1900" s="281" t="s">
        <v>1785</v>
      </c>
      <c r="B1900" s="281" t="s">
        <v>2939</v>
      </c>
      <c r="C1900" s="281" t="s">
        <v>1768</v>
      </c>
      <c r="D1900" s="281" t="s">
        <v>1770</v>
      </c>
      <c r="E1900" s="281" t="s">
        <v>941</v>
      </c>
      <c r="F1900" s="281" t="s">
        <v>673</v>
      </c>
      <c r="G1900" s="281" t="s">
        <v>673</v>
      </c>
      <c r="H1900" s="281" t="s">
        <v>673</v>
      </c>
      <c r="I1900" s="281" t="s">
        <v>1090</v>
      </c>
      <c r="J1900" s="281">
        <v>4.7709999999999997E-6</v>
      </c>
      <c r="K1900" s="372"/>
    </row>
    <row r="1901" spans="1:11" x14ac:dyDescent="0.3">
      <c r="A1901" s="280" t="s">
        <v>1785</v>
      </c>
      <c r="B1901" s="280" t="s">
        <v>2939</v>
      </c>
      <c r="C1901" s="280" t="s">
        <v>1768</v>
      </c>
      <c r="D1901" s="280" t="s">
        <v>1770</v>
      </c>
      <c r="E1901" s="280" t="s">
        <v>941</v>
      </c>
      <c r="F1901" s="280" t="s">
        <v>673</v>
      </c>
      <c r="G1901" s="280" t="s">
        <v>673</v>
      </c>
      <c r="H1901" s="280" t="s">
        <v>673</v>
      </c>
      <c r="I1901" s="280" t="s">
        <v>1090</v>
      </c>
      <c r="J1901" s="280">
        <v>4.7709999999999997E-6</v>
      </c>
      <c r="K1901" s="372"/>
    </row>
    <row r="1902" spans="1:11" x14ac:dyDescent="0.3">
      <c r="A1902" s="281" t="s">
        <v>1785</v>
      </c>
      <c r="B1902" s="281" t="s">
        <v>2939</v>
      </c>
      <c r="C1902" s="281" t="s">
        <v>1768</v>
      </c>
      <c r="D1902" s="281" t="s">
        <v>1770</v>
      </c>
      <c r="E1902" s="281" t="s">
        <v>941</v>
      </c>
      <c r="F1902" s="281" t="s">
        <v>673</v>
      </c>
      <c r="G1902" s="281" t="s">
        <v>673</v>
      </c>
      <c r="H1902" s="281" t="s">
        <v>673</v>
      </c>
      <c r="I1902" s="281" t="s">
        <v>1090</v>
      </c>
      <c r="J1902" s="281">
        <v>8.1370000000000002E-6</v>
      </c>
      <c r="K1902" s="372"/>
    </row>
    <row r="1903" spans="1:11" x14ac:dyDescent="0.3">
      <c r="A1903" s="280" t="s">
        <v>1785</v>
      </c>
      <c r="B1903" s="280" t="s">
        <v>2939</v>
      </c>
      <c r="C1903" s="280" t="s">
        <v>1768</v>
      </c>
      <c r="D1903" s="280" t="s">
        <v>1770</v>
      </c>
      <c r="E1903" s="280" t="s">
        <v>941</v>
      </c>
      <c r="F1903" s="280" t="s">
        <v>673</v>
      </c>
      <c r="G1903" s="280" t="s">
        <v>673</v>
      </c>
      <c r="H1903" s="280" t="s">
        <v>673</v>
      </c>
      <c r="I1903" s="280" t="s">
        <v>1090</v>
      </c>
      <c r="J1903" s="280">
        <v>8.1370000000000002E-6</v>
      </c>
      <c r="K1903" s="372"/>
    </row>
    <row r="1904" spans="1:11" x14ac:dyDescent="0.3">
      <c r="A1904" s="281" t="s">
        <v>1785</v>
      </c>
      <c r="B1904" s="281" t="s">
        <v>2939</v>
      </c>
      <c r="C1904" s="281" t="s">
        <v>1768</v>
      </c>
      <c r="D1904" s="281" t="s">
        <v>1770</v>
      </c>
      <c r="E1904" s="281" t="s">
        <v>941</v>
      </c>
      <c r="F1904" s="281" t="s">
        <v>673</v>
      </c>
      <c r="G1904" s="281" t="s">
        <v>673</v>
      </c>
      <c r="H1904" s="281" t="s">
        <v>673</v>
      </c>
      <c r="I1904" s="281" t="s">
        <v>1090</v>
      </c>
      <c r="J1904" s="281">
        <v>6.5459999999999997E-6</v>
      </c>
      <c r="K1904" s="372"/>
    </row>
    <row r="1905" spans="1:11" x14ac:dyDescent="0.3">
      <c r="A1905" s="280" t="s">
        <v>1785</v>
      </c>
      <c r="B1905" s="280" t="s">
        <v>2939</v>
      </c>
      <c r="C1905" s="280" t="s">
        <v>1768</v>
      </c>
      <c r="D1905" s="280" t="s">
        <v>1770</v>
      </c>
      <c r="E1905" s="280" t="s">
        <v>941</v>
      </c>
      <c r="F1905" s="280" t="s">
        <v>673</v>
      </c>
      <c r="G1905" s="280" t="s">
        <v>673</v>
      </c>
      <c r="H1905" s="280" t="s">
        <v>673</v>
      </c>
      <c r="I1905" s="280" t="s">
        <v>1090</v>
      </c>
      <c r="J1905" s="280">
        <v>4.7709999999999997E-6</v>
      </c>
      <c r="K1905" s="372"/>
    </row>
    <row r="1906" spans="1:11" x14ac:dyDescent="0.3">
      <c r="A1906" s="281" t="s">
        <v>1785</v>
      </c>
      <c r="B1906" s="281" t="s">
        <v>2939</v>
      </c>
      <c r="C1906" s="281" t="s">
        <v>1768</v>
      </c>
      <c r="D1906" s="281" t="s">
        <v>1770</v>
      </c>
      <c r="E1906" s="281" t="s">
        <v>941</v>
      </c>
      <c r="F1906" s="281" t="s">
        <v>673</v>
      </c>
      <c r="G1906" s="281" t="s">
        <v>673</v>
      </c>
      <c r="H1906" s="281" t="s">
        <v>673</v>
      </c>
      <c r="I1906" s="281" t="s">
        <v>1090</v>
      </c>
      <c r="J1906" s="281">
        <v>8.1370000000000002E-6</v>
      </c>
      <c r="K1906" s="372"/>
    </row>
    <row r="1907" spans="1:11" x14ac:dyDescent="0.3">
      <c r="A1907" s="280" t="s">
        <v>1785</v>
      </c>
      <c r="B1907" s="280" t="s">
        <v>2939</v>
      </c>
      <c r="C1907" s="280" t="s">
        <v>1768</v>
      </c>
      <c r="D1907" s="280" t="s">
        <v>1770</v>
      </c>
      <c r="E1907" s="280" t="s">
        <v>941</v>
      </c>
      <c r="F1907" s="280" t="s">
        <v>673</v>
      </c>
      <c r="G1907" s="280" t="s">
        <v>673</v>
      </c>
      <c r="H1907" s="280" t="s">
        <v>673</v>
      </c>
      <c r="I1907" s="280" t="s">
        <v>1090</v>
      </c>
      <c r="J1907" s="280">
        <v>8.1370000000000002E-6</v>
      </c>
      <c r="K1907" s="372"/>
    </row>
    <row r="1908" spans="1:11" x14ac:dyDescent="0.3">
      <c r="A1908" s="281" t="s">
        <v>1785</v>
      </c>
      <c r="B1908" s="281" t="s">
        <v>2939</v>
      </c>
      <c r="C1908" s="281" t="s">
        <v>1768</v>
      </c>
      <c r="D1908" s="281" t="s">
        <v>1770</v>
      </c>
      <c r="E1908" s="281" t="s">
        <v>941</v>
      </c>
      <c r="F1908" s="281" t="s">
        <v>673</v>
      </c>
      <c r="G1908" s="281" t="s">
        <v>673</v>
      </c>
      <c r="H1908" s="281" t="s">
        <v>673</v>
      </c>
      <c r="I1908" s="281" t="s">
        <v>1090</v>
      </c>
      <c r="J1908" s="281">
        <v>4.7709999999999997E-6</v>
      </c>
      <c r="K1908" s="372"/>
    </row>
    <row r="1909" spans="1:11" x14ac:dyDescent="0.3">
      <c r="A1909" s="280" t="s">
        <v>1785</v>
      </c>
      <c r="B1909" s="280" t="s">
        <v>2939</v>
      </c>
      <c r="C1909" s="280" t="s">
        <v>1768</v>
      </c>
      <c r="D1909" s="280" t="s">
        <v>1770</v>
      </c>
      <c r="E1909" s="280" t="s">
        <v>941</v>
      </c>
      <c r="F1909" s="280" t="s">
        <v>673</v>
      </c>
      <c r="G1909" s="280" t="s">
        <v>673</v>
      </c>
      <c r="H1909" s="280" t="s">
        <v>673</v>
      </c>
      <c r="I1909" s="280" t="s">
        <v>1090</v>
      </c>
      <c r="J1909" s="280">
        <v>4.7709999999999997E-6</v>
      </c>
      <c r="K1909" s="372"/>
    </row>
    <row r="1910" spans="1:11" x14ac:dyDescent="0.3">
      <c r="A1910" s="281" t="s">
        <v>1785</v>
      </c>
      <c r="B1910" s="281" t="s">
        <v>2939</v>
      </c>
      <c r="C1910" s="281" t="s">
        <v>1768</v>
      </c>
      <c r="D1910" s="281" t="s">
        <v>1770</v>
      </c>
      <c r="E1910" s="281" t="s">
        <v>941</v>
      </c>
      <c r="F1910" s="281" t="s">
        <v>673</v>
      </c>
      <c r="G1910" s="281" t="s">
        <v>673</v>
      </c>
      <c r="H1910" s="281" t="s">
        <v>673</v>
      </c>
      <c r="I1910" s="281" t="s">
        <v>1090</v>
      </c>
      <c r="J1910" s="281">
        <v>4.7709999999999997E-6</v>
      </c>
      <c r="K1910" s="372"/>
    </row>
    <row r="1911" spans="1:11" x14ac:dyDescent="0.3">
      <c r="A1911" s="280" t="s">
        <v>1785</v>
      </c>
      <c r="B1911" s="280" t="s">
        <v>2939</v>
      </c>
      <c r="C1911" s="280" t="s">
        <v>1768</v>
      </c>
      <c r="D1911" s="280" t="s">
        <v>1770</v>
      </c>
      <c r="E1911" s="280" t="s">
        <v>941</v>
      </c>
      <c r="F1911" s="280" t="s">
        <v>673</v>
      </c>
      <c r="G1911" s="280" t="s">
        <v>673</v>
      </c>
      <c r="H1911" s="280" t="s">
        <v>673</v>
      </c>
      <c r="I1911" s="280" t="s">
        <v>1090</v>
      </c>
      <c r="J1911" s="280">
        <v>4.5423000000000002E-5</v>
      </c>
      <c r="K1911" s="372"/>
    </row>
    <row r="1912" spans="1:11" x14ac:dyDescent="0.3">
      <c r="A1912" s="281" t="s">
        <v>1785</v>
      </c>
      <c r="B1912" s="281" t="s">
        <v>2939</v>
      </c>
      <c r="C1912" s="281" t="s">
        <v>1768</v>
      </c>
      <c r="D1912" s="281" t="s">
        <v>1770</v>
      </c>
      <c r="E1912" s="281" t="s">
        <v>941</v>
      </c>
      <c r="F1912" s="281" t="s">
        <v>673</v>
      </c>
      <c r="G1912" s="281" t="s">
        <v>673</v>
      </c>
      <c r="H1912" s="281" t="s">
        <v>673</v>
      </c>
      <c r="I1912" s="281" t="s">
        <v>1090</v>
      </c>
      <c r="J1912" s="281">
        <v>4.5423000000000002E-5</v>
      </c>
      <c r="K1912" s="372"/>
    </row>
    <row r="1913" spans="1:11" x14ac:dyDescent="0.3">
      <c r="A1913" s="280" t="s">
        <v>1785</v>
      </c>
      <c r="B1913" s="280" t="s">
        <v>2939</v>
      </c>
      <c r="C1913" s="280" t="s">
        <v>1768</v>
      </c>
      <c r="D1913" s="280" t="s">
        <v>1770</v>
      </c>
      <c r="E1913" s="280" t="s">
        <v>941</v>
      </c>
      <c r="F1913" s="280" t="s">
        <v>673</v>
      </c>
      <c r="G1913" s="280" t="s">
        <v>673</v>
      </c>
      <c r="H1913" s="280" t="s">
        <v>673</v>
      </c>
      <c r="I1913" s="280" t="s">
        <v>1090</v>
      </c>
      <c r="J1913" s="280">
        <v>8.1370000000000002E-6</v>
      </c>
      <c r="K1913" s="372"/>
    </row>
    <row r="1914" spans="1:11" x14ac:dyDescent="0.3">
      <c r="A1914" s="281" t="s">
        <v>1785</v>
      </c>
      <c r="B1914" s="281" t="s">
        <v>2939</v>
      </c>
      <c r="C1914" s="281" t="s">
        <v>1768</v>
      </c>
      <c r="D1914" s="281" t="s">
        <v>1770</v>
      </c>
      <c r="E1914" s="281" t="s">
        <v>941</v>
      </c>
      <c r="F1914" s="281" t="s">
        <v>673</v>
      </c>
      <c r="G1914" s="281" t="s">
        <v>673</v>
      </c>
      <c r="H1914" s="281" t="s">
        <v>673</v>
      </c>
      <c r="I1914" s="281" t="s">
        <v>1090</v>
      </c>
      <c r="J1914" s="281">
        <v>6.5459999999999997E-6</v>
      </c>
      <c r="K1914" s="372"/>
    </row>
    <row r="1915" spans="1:11" x14ac:dyDescent="0.3">
      <c r="A1915" s="280" t="s">
        <v>1785</v>
      </c>
      <c r="B1915" s="280" t="s">
        <v>2939</v>
      </c>
      <c r="C1915" s="280" t="s">
        <v>1768</v>
      </c>
      <c r="D1915" s="280" t="s">
        <v>1770</v>
      </c>
      <c r="E1915" s="280" t="s">
        <v>941</v>
      </c>
      <c r="F1915" s="280" t="s">
        <v>673</v>
      </c>
      <c r="G1915" s="280" t="s">
        <v>673</v>
      </c>
      <c r="H1915" s="280" t="s">
        <v>673</v>
      </c>
      <c r="I1915" s="280" t="s">
        <v>1090</v>
      </c>
      <c r="J1915" s="280">
        <v>6.5459999999999997E-6</v>
      </c>
      <c r="K1915" s="372"/>
    </row>
    <row r="1916" spans="1:11" x14ac:dyDescent="0.3">
      <c r="A1916" s="281" t="s">
        <v>1785</v>
      </c>
      <c r="B1916" s="281" t="s">
        <v>2939</v>
      </c>
      <c r="C1916" s="281" t="s">
        <v>1768</v>
      </c>
      <c r="D1916" s="281" t="s">
        <v>1770</v>
      </c>
      <c r="E1916" s="281" t="s">
        <v>941</v>
      </c>
      <c r="F1916" s="281" t="s">
        <v>673</v>
      </c>
      <c r="G1916" s="281" t="s">
        <v>673</v>
      </c>
      <c r="H1916" s="281" t="s">
        <v>673</v>
      </c>
      <c r="I1916" s="281" t="s">
        <v>1090</v>
      </c>
      <c r="J1916" s="281">
        <v>6.5459999999999997E-6</v>
      </c>
      <c r="K1916" s="372"/>
    </row>
    <row r="1917" spans="1:11" x14ac:dyDescent="0.3">
      <c r="A1917" s="280" t="s">
        <v>1785</v>
      </c>
      <c r="B1917" s="280" t="s">
        <v>2939</v>
      </c>
      <c r="C1917" s="280" t="s">
        <v>1768</v>
      </c>
      <c r="D1917" s="280" t="s">
        <v>1770</v>
      </c>
      <c r="E1917" s="280" t="s">
        <v>941</v>
      </c>
      <c r="F1917" s="280" t="s">
        <v>673</v>
      </c>
      <c r="G1917" s="280" t="s">
        <v>673</v>
      </c>
      <c r="H1917" s="280" t="s">
        <v>673</v>
      </c>
      <c r="I1917" s="280" t="s">
        <v>1090</v>
      </c>
      <c r="J1917" s="280">
        <v>9.7990000000000005E-6</v>
      </c>
      <c r="K1917" s="372"/>
    </row>
    <row r="1918" spans="1:11" x14ac:dyDescent="0.3">
      <c r="A1918" s="281" t="s">
        <v>1785</v>
      </c>
      <c r="B1918" s="281" t="s">
        <v>2939</v>
      </c>
      <c r="C1918" s="281" t="s">
        <v>1768</v>
      </c>
      <c r="D1918" s="281" t="s">
        <v>1770</v>
      </c>
      <c r="E1918" s="281" t="s">
        <v>941</v>
      </c>
      <c r="F1918" s="281" t="s">
        <v>673</v>
      </c>
      <c r="G1918" s="281" t="s">
        <v>673</v>
      </c>
      <c r="H1918" s="281" t="s">
        <v>673</v>
      </c>
      <c r="I1918" s="281" t="s">
        <v>1090</v>
      </c>
      <c r="J1918" s="281">
        <v>9.7990000000000005E-6</v>
      </c>
      <c r="K1918" s="372"/>
    </row>
    <row r="1919" spans="1:11" x14ac:dyDescent="0.3">
      <c r="A1919" s="280" t="s">
        <v>1785</v>
      </c>
      <c r="B1919" s="280" t="s">
        <v>401</v>
      </c>
      <c r="C1919" s="280" t="s">
        <v>1768</v>
      </c>
      <c r="D1919" s="280" t="s">
        <v>1770</v>
      </c>
      <c r="E1919" s="280" t="s">
        <v>914</v>
      </c>
      <c r="F1919" s="280" t="s">
        <v>673</v>
      </c>
      <c r="G1919" s="280" t="s">
        <v>673</v>
      </c>
      <c r="H1919" s="280" t="s">
        <v>673</v>
      </c>
      <c r="I1919" s="280" t="s">
        <v>1090</v>
      </c>
      <c r="J1919" s="280">
        <v>1E-3</v>
      </c>
      <c r="K1919" s="372"/>
    </row>
    <row r="1920" spans="1:11" x14ac:dyDescent="0.3">
      <c r="A1920" s="281" t="s">
        <v>1785</v>
      </c>
      <c r="B1920" s="281" t="s">
        <v>401</v>
      </c>
      <c r="C1920" s="281" t="s">
        <v>1768</v>
      </c>
      <c r="D1920" s="281" t="s">
        <v>1770</v>
      </c>
      <c r="E1920" s="281" t="s">
        <v>2945</v>
      </c>
      <c r="F1920" s="281" t="s">
        <v>673</v>
      </c>
      <c r="G1920" s="281" t="s">
        <v>673</v>
      </c>
      <c r="H1920" s="281" t="s">
        <v>673</v>
      </c>
      <c r="I1920" s="281" t="s">
        <v>1090</v>
      </c>
      <c r="J1920" s="281">
        <v>2.9799999999999998E-4</v>
      </c>
      <c r="K1920" s="372"/>
    </row>
    <row r="1921" spans="1:11" x14ac:dyDescent="0.3">
      <c r="A1921" s="280" t="s">
        <v>1785</v>
      </c>
      <c r="B1921" s="280" t="s">
        <v>401</v>
      </c>
      <c r="C1921" s="280" t="s">
        <v>1768</v>
      </c>
      <c r="D1921" s="280" t="s">
        <v>1770</v>
      </c>
      <c r="E1921" s="280" t="s">
        <v>928</v>
      </c>
      <c r="F1921" s="280" t="s">
        <v>673</v>
      </c>
      <c r="G1921" s="280" t="s">
        <v>673</v>
      </c>
      <c r="H1921" s="280" t="s">
        <v>673</v>
      </c>
      <c r="I1921" s="280" t="s">
        <v>1090</v>
      </c>
      <c r="J1921" s="280">
        <v>5.3664E-5</v>
      </c>
      <c r="K1921" s="372"/>
    </row>
    <row r="1922" spans="1:11" x14ac:dyDescent="0.3">
      <c r="A1922" s="281" t="s">
        <v>1785</v>
      </c>
      <c r="B1922" s="281" t="s">
        <v>401</v>
      </c>
      <c r="C1922" s="281" t="s">
        <v>1768</v>
      </c>
      <c r="D1922" s="281" t="s">
        <v>1770</v>
      </c>
      <c r="E1922" s="281" t="s">
        <v>928</v>
      </c>
      <c r="F1922" s="281" t="s">
        <v>673</v>
      </c>
      <c r="G1922" s="281" t="s">
        <v>673</v>
      </c>
      <c r="H1922" s="281" t="s">
        <v>673</v>
      </c>
      <c r="I1922" s="281" t="s">
        <v>1090</v>
      </c>
      <c r="J1922" s="281">
        <v>2.375E-4</v>
      </c>
      <c r="K1922" s="372"/>
    </row>
    <row r="1923" spans="1:11" x14ac:dyDescent="0.3">
      <c r="A1923" s="280" t="s">
        <v>1785</v>
      </c>
      <c r="B1923" s="280" t="s">
        <v>401</v>
      </c>
      <c r="C1923" s="280" t="s">
        <v>1768</v>
      </c>
      <c r="D1923" s="280" t="s">
        <v>1770</v>
      </c>
      <c r="E1923" s="280" t="s">
        <v>2951</v>
      </c>
      <c r="F1923" s="280" t="s">
        <v>673</v>
      </c>
      <c r="G1923" s="280" t="s">
        <v>673</v>
      </c>
      <c r="H1923" s="280" t="s">
        <v>673</v>
      </c>
      <c r="I1923" s="280" t="s">
        <v>1090</v>
      </c>
      <c r="J1923" s="280">
        <v>1.9999999999999999E-6</v>
      </c>
      <c r="K1923" s="372"/>
    </row>
    <row r="1924" spans="1:11" x14ac:dyDescent="0.3">
      <c r="A1924" s="281" t="s">
        <v>1785</v>
      </c>
      <c r="B1924" s="281" t="s">
        <v>295</v>
      </c>
      <c r="C1924" s="281" t="s">
        <v>1768</v>
      </c>
      <c r="D1924" s="281" t="s">
        <v>1770</v>
      </c>
      <c r="E1924" s="281" t="s">
        <v>914</v>
      </c>
      <c r="F1924" s="281" t="s">
        <v>673</v>
      </c>
      <c r="G1924" s="281" t="s">
        <v>673</v>
      </c>
      <c r="H1924" s="281" t="s">
        <v>673</v>
      </c>
      <c r="I1924" s="281" t="s">
        <v>1090</v>
      </c>
      <c r="J1924" s="281">
        <v>1E-3</v>
      </c>
      <c r="K1924" s="372"/>
    </row>
    <row r="1925" spans="1:11" x14ac:dyDescent="0.3">
      <c r="A1925" s="280" t="s">
        <v>1785</v>
      </c>
      <c r="B1925" s="280" t="s">
        <v>295</v>
      </c>
      <c r="C1925" s="280" t="s">
        <v>1768</v>
      </c>
      <c r="D1925" s="280" t="s">
        <v>1770</v>
      </c>
      <c r="E1925" s="280" t="s">
        <v>917</v>
      </c>
      <c r="F1925" s="280" t="s">
        <v>673</v>
      </c>
      <c r="G1925" s="280" t="s">
        <v>673</v>
      </c>
      <c r="H1925" s="280" t="s">
        <v>673</v>
      </c>
      <c r="I1925" s="280" t="s">
        <v>1090</v>
      </c>
      <c r="J1925" s="280">
        <v>8.9999999999999995E-9</v>
      </c>
      <c r="K1925" s="372"/>
    </row>
    <row r="1926" spans="1:11" x14ac:dyDescent="0.3">
      <c r="A1926" s="281" t="s">
        <v>1785</v>
      </c>
      <c r="B1926" s="281" t="s">
        <v>295</v>
      </c>
      <c r="C1926" s="281" t="s">
        <v>1768</v>
      </c>
      <c r="D1926" s="281" t="s">
        <v>1770</v>
      </c>
      <c r="E1926" s="281" t="s">
        <v>2945</v>
      </c>
      <c r="F1926" s="281" t="s">
        <v>673</v>
      </c>
      <c r="G1926" s="281" t="s">
        <v>673</v>
      </c>
      <c r="H1926" s="281" t="s">
        <v>673</v>
      </c>
      <c r="I1926" s="281" t="s">
        <v>1090</v>
      </c>
      <c r="J1926" s="281">
        <v>4.6900000000000002E-4</v>
      </c>
      <c r="K1926" s="372"/>
    </row>
    <row r="1927" spans="1:11" x14ac:dyDescent="0.3">
      <c r="A1927" s="280" t="s">
        <v>1785</v>
      </c>
      <c r="B1927" s="280" t="s">
        <v>2940</v>
      </c>
      <c r="C1927" s="280" t="s">
        <v>1768</v>
      </c>
      <c r="D1927" s="280" t="s">
        <v>1770</v>
      </c>
      <c r="E1927" s="280" t="s">
        <v>2944</v>
      </c>
      <c r="F1927" s="280" t="s">
        <v>673</v>
      </c>
      <c r="G1927" s="280" t="s">
        <v>673</v>
      </c>
      <c r="H1927" s="280" t="s">
        <v>673</v>
      </c>
      <c r="I1927" s="280" t="s">
        <v>1090</v>
      </c>
      <c r="J1927" s="280">
        <v>6.4799999999999998E-7</v>
      </c>
      <c r="K1927" s="372"/>
    </row>
    <row r="1928" spans="1:11" x14ac:dyDescent="0.3">
      <c r="A1928" s="281" t="s">
        <v>1785</v>
      </c>
      <c r="B1928" s="281" t="s">
        <v>2940</v>
      </c>
      <c r="C1928" s="281" t="s">
        <v>1768</v>
      </c>
      <c r="D1928" s="281" t="s">
        <v>1770</v>
      </c>
      <c r="E1928" s="281" t="s">
        <v>2944</v>
      </c>
      <c r="F1928" s="281" t="s">
        <v>673</v>
      </c>
      <c r="G1928" s="281" t="s">
        <v>673</v>
      </c>
      <c r="H1928" s="281" t="s">
        <v>673</v>
      </c>
      <c r="I1928" s="281" t="s">
        <v>1090</v>
      </c>
      <c r="J1928" s="281">
        <v>3.0100000000000001E-7</v>
      </c>
      <c r="K1928" s="372"/>
    </row>
    <row r="1929" spans="1:11" x14ac:dyDescent="0.3">
      <c r="A1929" s="280" t="s">
        <v>1785</v>
      </c>
      <c r="B1929" s="280" t="s">
        <v>2940</v>
      </c>
      <c r="C1929" s="280" t="s">
        <v>1768</v>
      </c>
      <c r="D1929" s="280" t="s">
        <v>1770</v>
      </c>
      <c r="E1929" s="280" t="s">
        <v>928</v>
      </c>
      <c r="F1929" s="280" t="s">
        <v>673</v>
      </c>
      <c r="G1929" s="280" t="s">
        <v>673</v>
      </c>
      <c r="H1929" s="280" t="s">
        <v>673</v>
      </c>
      <c r="I1929" s="280" t="s">
        <v>1090</v>
      </c>
      <c r="J1929" s="280">
        <v>1.77382E-3</v>
      </c>
      <c r="K1929" s="372"/>
    </row>
    <row r="1930" spans="1:11" x14ac:dyDescent="0.3">
      <c r="A1930" s="281" t="s">
        <v>1785</v>
      </c>
      <c r="B1930" s="281" t="s">
        <v>2940</v>
      </c>
      <c r="C1930" s="281" t="s">
        <v>1768</v>
      </c>
      <c r="D1930" s="281" t="s">
        <v>1770</v>
      </c>
      <c r="E1930" s="281" t="s">
        <v>928</v>
      </c>
      <c r="F1930" s="281" t="s">
        <v>673</v>
      </c>
      <c r="G1930" s="281" t="s">
        <v>673</v>
      </c>
      <c r="H1930" s="281" t="s">
        <v>673</v>
      </c>
      <c r="I1930" s="281" t="s">
        <v>1090</v>
      </c>
      <c r="J1930" s="281">
        <v>1.127E-3</v>
      </c>
      <c r="K1930" s="372"/>
    </row>
    <row r="1931" spans="1:11" x14ac:dyDescent="0.3">
      <c r="A1931" s="280" t="s">
        <v>1785</v>
      </c>
      <c r="B1931" s="280" t="s">
        <v>2940</v>
      </c>
      <c r="C1931" s="280" t="s">
        <v>1768</v>
      </c>
      <c r="D1931" s="280" t="s">
        <v>1770</v>
      </c>
      <c r="E1931" s="280" t="s">
        <v>941</v>
      </c>
      <c r="F1931" s="280" t="s">
        <v>673</v>
      </c>
      <c r="G1931" s="280" t="s">
        <v>673</v>
      </c>
      <c r="H1931" s="280" t="s">
        <v>673</v>
      </c>
      <c r="I1931" s="280" t="s">
        <v>1090</v>
      </c>
      <c r="J1931" s="280">
        <v>5.4E-6</v>
      </c>
      <c r="K1931" s="372"/>
    </row>
    <row r="1932" spans="1:11" x14ac:dyDescent="0.3">
      <c r="A1932" s="281" t="s">
        <v>1785</v>
      </c>
      <c r="B1932" s="281" t="s">
        <v>2940</v>
      </c>
      <c r="C1932" s="281" t="s">
        <v>1768</v>
      </c>
      <c r="D1932" s="281" t="s">
        <v>1770</v>
      </c>
      <c r="E1932" s="281" t="s">
        <v>941</v>
      </c>
      <c r="F1932" s="281" t="s">
        <v>673</v>
      </c>
      <c r="G1932" s="281" t="s">
        <v>673</v>
      </c>
      <c r="H1932" s="281" t="s">
        <v>673</v>
      </c>
      <c r="I1932" s="281" t="s">
        <v>1090</v>
      </c>
      <c r="J1932" s="281">
        <v>5.4E-6</v>
      </c>
      <c r="K1932" s="372"/>
    </row>
    <row r="1933" spans="1:11" x14ac:dyDescent="0.3">
      <c r="A1933" s="280" t="s">
        <v>1785</v>
      </c>
      <c r="B1933" s="280" t="s">
        <v>2940</v>
      </c>
      <c r="C1933" s="280" t="s">
        <v>1768</v>
      </c>
      <c r="D1933" s="280" t="s">
        <v>1770</v>
      </c>
      <c r="E1933" s="280" t="s">
        <v>941</v>
      </c>
      <c r="F1933" s="280" t="s">
        <v>673</v>
      </c>
      <c r="G1933" s="280" t="s">
        <v>673</v>
      </c>
      <c r="H1933" s="280" t="s">
        <v>673</v>
      </c>
      <c r="I1933" s="280" t="s">
        <v>1090</v>
      </c>
      <c r="J1933" s="280">
        <v>5.4E-6</v>
      </c>
      <c r="K1933" s="372"/>
    </row>
    <row r="1934" spans="1:11" x14ac:dyDescent="0.3">
      <c r="A1934" s="281" t="s">
        <v>1785</v>
      </c>
      <c r="B1934" s="281" t="s">
        <v>2940</v>
      </c>
      <c r="C1934" s="281" t="s">
        <v>1768</v>
      </c>
      <c r="D1934" s="281" t="s">
        <v>1770</v>
      </c>
      <c r="E1934" s="281" t="s">
        <v>941</v>
      </c>
      <c r="F1934" s="281" t="s">
        <v>673</v>
      </c>
      <c r="G1934" s="281" t="s">
        <v>673</v>
      </c>
      <c r="H1934" s="281" t="s">
        <v>673</v>
      </c>
      <c r="I1934" s="281" t="s">
        <v>1090</v>
      </c>
      <c r="J1934" s="281">
        <v>5.4E-6</v>
      </c>
      <c r="K1934" s="372"/>
    </row>
    <row r="1935" spans="1:11" x14ac:dyDescent="0.3">
      <c r="A1935" s="280" t="s">
        <v>1785</v>
      </c>
      <c r="B1935" s="280" t="s">
        <v>2940</v>
      </c>
      <c r="C1935" s="280" t="s">
        <v>1768</v>
      </c>
      <c r="D1935" s="280" t="s">
        <v>1770</v>
      </c>
      <c r="E1935" s="280" t="s">
        <v>941</v>
      </c>
      <c r="F1935" s="280" t="s">
        <v>673</v>
      </c>
      <c r="G1935" s="280" t="s">
        <v>673</v>
      </c>
      <c r="H1935" s="280" t="s">
        <v>673</v>
      </c>
      <c r="I1935" s="280" t="s">
        <v>1090</v>
      </c>
      <c r="J1935" s="280">
        <v>5.4E-6</v>
      </c>
      <c r="K1935" s="372"/>
    </row>
    <row r="1936" spans="1:11" x14ac:dyDescent="0.3">
      <c r="A1936" s="281" t="s">
        <v>1785</v>
      </c>
      <c r="B1936" s="281" t="s">
        <v>2940</v>
      </c>
      <c r="C1936" s="281" t="s">
        <v>1768</v>
      </c>
      <c r="D1936" s="281" t="s">
        <v>1770</v>
      </c>
      <c r="E1936" s="281" t="s">
        <v>923</v>
      </c>
      <c r="F1936" s="281" t="s">
        <v>673</v>
      </c>
      <c r="G1936" s="281" t="s">
        <v>673</v>
      </c>
      <c r="H1936" s="281" t="s">
        <v>673</v>
      </c>
      <c r="I1936" s="281" t="s">
        <v>1090</v>
      </c>
      <c r="J1936" s="281">
        <v>1.018698E-3</v>
      </c>
      <c r="K1936" s="372"/>
    </row>
    <row r="1937" spans="1:11" x14ac:dyDescent="0.3">
      <c r="A1937" s="280" t="s">
        <v>1785</v>
      </c>
      <c r="B1937" s="280" t="s">
        <v>2940</v>
      </c>
      <c r="C1937" s="280" t="s">
        <v>1768</v>
      </c>
      <c r="D1937" s="280" t="s">
        <v>1770</v>
      </c>
      <c r="E1937" s="280" t="s">
        <v>923</v>
      </c>
      <c r="F1937" s="280" t="s">
        <v>673</v>
      </c>
      <c r="G1937" s="280" t="s">
        <v>673</v>
      </c>
      <c r="H1937" s="280" t="s">
        <v>673</v>
      </c>
      <c r="I1937" s="280" t="s">
        <v>1090</v>
      </c>
      <c r="J1937" s="280">
        <v>2.6665119999999998E-3</v>
      </c>
      <c r="K1937" s="372"/>
    </row>
    <row r="1938" spans="1:11" x14ac:dyDescent="0.3">
      <c r="A1938" s="281" t="s">
        <v>1785</v>
      </c>
      <c r="B1938" s="281" t="s">
        <v>2940</v>
      </c>
      <c r="C1938" s="281" t="s">
        <v>1768</v>
      </c>
      <c r="D1938" s="281" t="s">
        <v>1770</v>
      </c>
      <c r="E1938" s="281" t="s">
        <v>923</v>
      </c>
      <c r="F1938" s="281" t="s">
        <v>673</v>
      </c>
      <c r="G1938" s="281" t="s">
        <v>673</v>
      </c>
      <c r="H1938" s="281" t="s">
        <v>673</v>
      </c>
      <c r="I1938" s="281" t="s">
        <v>1090</v>
      </c>
      <c r="J1938" s="281">
        <v>4.8800000000000003E-7</v>
      </c>
      <c r="K1938" s="372"/>
    </row>
    <row r="1939" spans="1:11" x14ac:dyDescent="0.3">
      <c r="A1939" s="280" t="s">
        <v>1785</v>
      </c>
      <c r="B1939" s="280" t="s">
        <v>2940</v>
      </c>
      <c r="C1939" s="280" t="s">
        <v>1768</v>
      </c>
      <c r="D1939" s="280" t="s">
        <v>1770</v>
      </c>
      <c r="E1939" s="280" t="s">
        <v>923</v>
      </c>
      <c r="F1939" s="280" t="s">
        <v>673</v>
      </c>
      <c r="G1939" s="280" t="s">
        <v>673</v>
      </c>
      <c r="H1939" s="280" t="s">
        <v>673</v>
      </c>
      <c r="I1939" s="280" t="s">
        <v>1090</v>
      </c>
      <c r="J1939" s="280">
        <v>5.3673239999999997E-3</v>
      </c>
      <c r="K1939" s="372"/>
    </row>
    <row r="1940" spans="1:11" x14ac:dyDescent="0.3">
      <c r="A1940" s="281" t="s">
        <v>1785</v>
      </c>
      <c r="B1940" s="281" t="s">
        <v>2940</v>
      </c>
      <c r="C1940" s="281" t="s">
        <v>1768</v>
      </c>
      <c r="D1940" s="281" t="s">
        <v>1770</v>
      </c>
      <c r="E1940" s="281" t="s">
        <v>923</v>
      </c>
      <c r="F1940" s="281" t="s">
        <v>673</v>
      </c>
      <c r="G1940" s="281" t="s">
        <v>673</v>
      </c>
      <c r="H1940" s="281" t="s">
        <v>673</v>
      </c>
      <c r="I1940" s="281" t="s">
        <v>1090</v>
      </c>
      <c r="J1940" s="281">
        <v>9.2235319999999996E-3</v>
      </c>
      <c r="K1940" s="372"/>
    </row>
    <row r="1941" spans="1:11" x14ac:dyDescent="0.3">
      <c r="A1941" s="280" t="s">
        <v>1785</v>
      </c>
      <c r="B1941" s="280" t="s">
        <v>2940</v>
      </c>
      <c r="C1941" s="280" t="s">
        <v>1768</v>
      </c>
      <c r="D1941" s="280" t="s">
        <v>1770</v>
      </c>
      <c r="E1941" s="280" t="s">
        <v>923</v>
      </c>
      <c r="F1941" s="280" t="s">
        <v>673</v>
      </c>
      <c r="G1941" s="280" t="s">
        <v>673</v>
      </c>
      <c r="H1941" s="280" t="s">
        <v>673</v>
      </c>
      <c r="I1941" s="280" t="s">
        <v>1090</v>
      </c>
      <c r="J1941" s="280">
        <v>2.7241990000000001E-3</v>
      </c>
      <c r="K1941" s="372"/>
    </row>
    <row r="1942" spans="1:11" x14ac:dyDescent="0.3">
      <c r="A1942" s="281" t="s">
        <v>1785</v>
      </c>
      <c r="B1942" s="281" t="s">
        <v>2975</v>
      </c>
      <c r="C1942" s="281" t="s">
        <v>1768</v>
      </c>
      <c r="D1942" s="281" t="s">
        <v>1770</v>
      </c>
      <c r="E1942" s="281" t="s">
        <v>2944</v>
      </c>
      <c r="F1942" s="281" t="s">
        <v>673</v>
      </c>
      <c r="G1942" s="281" t="s">
        <v>673</v>
      </c>
      <c r="H1942" s="281" t="s">
        <v>673</v>
      </c>
      <c r="I1942" s="281" t="s">
        <v>1090</v>
      </c>
      <c r="J1942" s="281">
        <v>2.6084429999999998E-3</v>
      </c>
      <c r="K1942" s="372"/>
    </row>
    <row r="1943" spans="1:11" x14ac:dyDescent="0.3">
      <c r="A1943" s="280" t="s">
        <v>1785</v>
      </c>
      <c r="B1943" s="280" t="s">
        <v>2975</v>
      </c>
      <c r="C1943" s="280" t="s">
        <v>1768</v>
      </c>
      <c r="D1943" s="280" t="s">
        <v>1770</v>
      </c>
      <c r="E1943" s="280" t="s">
        <v>2944</v>
      </c>
      <c r="F1943" s="280" t="s">
        <v>673</v>
      </c>
      <c r="G1943" s="280" t="s">
        <v>673</v>
      </c>
      <c r="H1943" s="280" t="s">
        <v>673</v>
      </c>
      <c r="I1943" s="280" t="s">
        <v>1090</v>
      </c>
      <c r="J1943" s="280">
        <v>3.8515120000000001E-3</v>
      </c>
      <c r="K1943" s="372"/>
    </row>
    <row r="1944" spans="1:11" x14ac:dyDescent="0.3">
      <c r="A1944" s="281" t="s">
        <v>1785</v>
      </c>
      <c r="B1944" s="281" t="s">
        <v>2975</v>
      </c>
      <c r="C1944" s="281" t="s">
        <v>1768</v>
      </c>
      <c r="D1944" s="281" t="s">
        <v>1770</v>
      </c>
      <c r="E1944" s="281" t="s">
        <v>2944</v>
      </c>
      <c r="F1944" s="281" t="s">
        <v>673</v>
      </c>
      <c r="G1944" s="281" t="s">
        <v>673</v>
      </c>
      <c r="H1944" s="281" t="s">
        <v>673</v>
      </c>
      <c r="I1944" s="281" t="s">
        <v>1090</v>
      </c>
      <c r="J1944" s="281">
        <v>1.2430690000000001E-3</v>
      </c>
      <c r="K1944" s="372"/>
    </row>
    <row r="1945" spans="1:11" x14ac:dyDescent="0.3">
      <c r="A1945" s="280" t="s">
        <v>1785</v>
      </c>
      <c r="B1945" s="280" t="s">
        <v>2975</v>
      </c>
      <c r="C1945" s="280" t="s">
        <v>1768</v>
      </c>
      <c r="D1945" s="280" t="s">
        <v>1770</v>
      </c>
      <c r="E1945" s="280" t="s">
        <v>931</v>
      </c>
      <c r="F1945" s="280" t="s">
        <v>673</v>
      </c>
      <c r="G1945" s="280" t="s">
        <v>673</v>
      </c>
      <c r="H1945" s="280" t="s">
        <v>673</v>
      </c>
      <c r="I1945" s="280" t="s">
        <v>1090</v>
      </c>
      <c r="J1945" s="280">
        <v>0.22500000000000001</v>
      </c>
      <c r="K1945" s="372"/>
    </row>
    <row r="1946" spans="1:11" x14ac:dyDescent="0.3">
      <c r="A1946" s="281" t="s">
        <v>1785</v>
      </c>
      <c r="B1946" s="281" t="s">
        <v>2975</v>
      </c>
      <c r="C1946" s="281" t="s">
        <v>1768</v>
      </c>
      <c r="D1946" s="281" t="s">
        <v>1770</v>
      </c>
      <c r="E1946" s="281" t="s">
        <v>917</v>
      </c>
      <c r="F1946" s="281" t="s">
        <v>673</v>
      </c>
      <c r="G1946" s="281" t="s">
        <v>673</v>
      </c>
      <c r="H1946" s="281" t="s">
        <v>673</v>
      </c>
      <c r="I1946" s="281" t="s">
        <v>1090</v>
      </c>
      <c r="J1946" s="281">
        <v>5.1059999999999999E-6</v>
      </c>
      <c r="K1946" s="372"/>
    </row>
    <row r="1947" spans="1:11" x14ac:dyDescent="0.3">
      <c r="A1947" s="280" t="s">
        <v>1785</v>
      </c>
      <c r="B1947" s="280" t="s">
        <v>2975</v>
      </c>
      <c r="C1947" s="280" t="s">
        <v>1768</v>
      </c>
      <c r="D1947" s="280" t="s">
        <v>1770</v>
      </c>
      <c r="E1947" s="280" t="s">
        <v>917</v>
      </c>
      <c r="F1947" s="280" t="s">
        <v>673</v>
      </c>
      <c r="G1947" s="280" t="s">
        <v>673</v>
      </c>
      <c r="H1947" s="280" t="s">
        <v>673</v>
      </c>
      <c r="I1947" s="280" t="s">
        <v>1090</v>
      </c>
      <c r="J1947" s="280">
        <v>5.1059999999999999E-6</v>
      </c>
      <c r="K1947" s="372"/>
    </row>
    <row r="1948" spans="1:11" x14ac:dyDescent="0.3">
      <c r="A1948" s="281" t="s">
        <v>1785</v>
      </c>
      <c r="B1948" s="281" t="s">
        <v>2975</v>
      </c>
      <c r="C1948" s="281" t="s">
        <v>1768</v>
      </c>
      <c r="D1948" s="281" t="s">
        <v>1770</v>
      </c>
      <c r="E1948" s="281" t="s">
        <v>917</v>
      </c>
      <c r="F1948" s="281" t="s">
        <v>673</v>
      </c>
      <c r="G1948" s="281" t="s">
        <v>673</v>
      </c>
      <c r="H1948" s="281" t="s">
        <v>673</v>
      </c>
      <c r="I1948" s="281" t="s">
        <v>1090</v>
      </c>
      <c r="J1948" s="281">
        <v>5.1059999999999999E-6</v>
      </c>
      <c r="K1948" s="372"/>
    </row>
    <row r="1949" spans="1:11" x14ac:dyDescent="0.3">
      <c r="A1949" s="280" t="s">
        <v>1785</v>
      </c>
      <c r="B1949" s="280" t="s">
        <v>2975</v>
      </c>
      <c r="C1949" s="280" t="s">
        <v>1768</v>
      </c>
      <c r="D1949" s="280" t="s">
        <v>1770</v>
      </c>
      <c r="E1949" s="280" t="s">
        <v>917</v>
      </c>
      <c r="F1949" s="280" t="s">
        <v>673</v>
      </c>
      <c r="G1949" s="280" t="s">
        <v>673</v>
      </c>
      <c r="H1949" s="280" t="s">
        <v>673</v>
      </c>
      <c r="I1949" s="280" t="s">
        <v>1090</v>
      </c>
      <c r="J1949" s="280">
        <v>5.1059999999999999E-6</v>
      </c>
      <c r="K1949" s="372"/>
    </row>
    <row r="1950" spans="1:11" x14ac:dyDescent="0.3">
      <c r="A1950" s="281" t="s">
        <v>1785</v>
      </c>
      <c r="B1950" s="281" t="s">
        <v>2975</v>
      </c>
      <c r="C1950" s="281" t="s">
        <v>1768</v>
      </c>
      <c r="D1950" s="281" t="s">
        <v>1770</v>
      </c>
      <c r="E1950" s="281" t="s">
        <v>917</v>
      </c>
      <c r="F1950" s="281" t="s">
        <v>673</v>
      </c>
      <c r="G1950" s="281" t="s">
        <v>673</v>
      </c>
      <c r="H1950" s="281" t="s">
        <v>673</v>
      </c>
      <c r="I1950" s="281" t="s">
        <v>1090</v>
      </c>
      <c r="J1950" s="281">
        <v>5.1059999999999999E-6</v>
      </c>
      <c r="K1950" s="372"/>
    </row>
    <row r="1951" spans="1:11" x14ac:dyDescent="0.3">
      <c r="A1951" s="280" t="s">
        <v>1785</v>
      </c>
      <c r="B1951" s="280" t="s">
        <v>2975</v>
      </c>
      <c r="C1951" s="280" t="s">
        <v>1768</v>
      </c>
      <c r="D1951" s="280" t="s">
        <v>1770</v>
      </c>
      <c r="E1951" s="280" t="s">
        <v>917</v>
      </c>
      <c r="F1951" s="280" t="s">
        <v>673</v>
      </c>
      <c r="G1951" s="280" t="s">
        <v>673</v>
      </c>
      <c r="H1951" s="280" t="s">
        <v>673</v>
      </c>
      <c r="I1951" s="280" t="s">
        <v>1090</v>
      </c>
      <c r="J1951" s="280">
        <v>5.1059999999999999E-6</v>
      </c>
      <c r="K1951" s="372"/>
    </row>
    <row r="1952" spans="1:11" x14ac:dyDescent="0.3">
      <c r="A1952" s="281" t="s">
        <v>1785</v>
      </c>
      <c r="B1952" s="281" t="s">
        <v>2975</v>
      </c>
      <c r="C1952" s="281" t="s">
        <v>1768</v>
      </c>
      <c r="D1952" s="281" t="s">
        <v>1770</v>
      </c>
      <c r="E1952" s="281" t="s">
        <v>917</v>
      </c>
      <c r="F1952" s="281" t="s">
        <v>673</v>
      </c>
      <c r="G1952" s="281" t="s">
        <v>673</v>
      </c>
      <c r="H1952" s="281" t="s">
        <v>673</v>
      </c>
      <c r="I1952" s="281" t="s">
        <v>1090</v>
      </c>
      <c r="J1952" s="281">
        <v>5.1059999999999999E-6</v>
      </c>
      <c r="K1952" s="372"/>
    </row>
    <row r="1953" spans="1:11" x14ac:dyDescent="0.3">
      <c r="A1953" s="280" t="s">
        <v>1785</v>
      </c>
      <c r="B1953" s="280" t="s">
        <v>2975</v>
      </c>
      <c r="C1953" s="280" t="s">
        <v>1768</v>
      </c>
      <c r="D1953" s="280" t="s">
        <v>1770</v>
      </c>
      <c r="E1953" s="280" t="s">
        <v>917</v>
      </c>
      <c r="F1953" s="280" t="s">
        <v>673</v>
      </c>
      <c r="G1953" s="280" t="s">
        <v>673</v>
      </c>
      <c r="H1953" s="280" t="s">
        <v>673</v>
      </c>
      <c r="I1953" s="280" t="s">
        <v>1090</v>
      </c>
      <c r="J1953" s="280">
        <v>5.1059999999999999E-6</v>
      </c>
      <c r="K1953" s="372"/>
    </row>
    <row r="1954" spans="1:11" x14ac:dyDescent="0.3">
      <c r="A1954" s="281" t="s">
        <v>1785</v>
      </c>
      <c r="B1954" s="281" t="s">
        <v>2975</v>
      </c>
      <c r="C1954" s="281" t="s">
        <v>1768</v>
      </c>
      <c r="D1954" s="281" t="s">
        <v>1770</v>
      </c>
      <c r="E1954" s="281" t="s">
        <v>917</v>
      </c>
      <c r="F1954" s="281" t="s">
        <v>673</v>
      </c>
      <c r="G1954" s="281" t="s">
        <v>673</v>
      </c>
      <c r="H1954" s="281" t="s">
        <v>673</v>
      </c>
      <c r="I1954" s="281" t="s">
        <v>1090</v>
      </c>
      <c r="J1954" s="281">
        <v>5.1059999999999999E-6</v>
      </c>
      <c r="K1954" s="372"/>
    </row>
    <row r="1955" spans="1:11" x14ac:dyDescent="0.3">
      <c r="A1955" s="280" t="s">
        <v>1785</v>
      </c>
      <c r="B1955" s="280" t="s">
        <v>2975</v>
      </c>
      <c r="C1955" s="280" t="s">
        <v>1768</v>
      </c>
      <c r="D1955" s="280" t="s">
        <v>1770</v>
      </c>
      <c r="E1955" s="280" t="s">
        <v>917</v>
      </c>
      <c r="F1955" s="280" t="s">
        <v>673</v>
      </c>
      <c r="G1955" s="280" t="s">
        <v>673</v>
      </c>
      <c r="H1955" s="280" t="s">
        <v>673</v>
      </c>
      <c r="I1955" s="280" t="s">
        <v>1090</v>
      </c>
      <c r="J1955" s="280">
        <v>5.1059999999999999E-6</v>
      </c>
      <c r="K1955" s="372"/>
    </row>
    <row r="1956" spans="1:11" x14ac:dyDescent="0.3">
      <c r="A1956" s="281" t="s">
        <v>1785</v>
      </c>
      <c r="B1956" s="281" t="s">
        <v>2975</v>
      </c>
      <c r="C1956" s="281" t="s">
        <v>1768</v>
      </c>
      <c r="D1956" s="281" t="s">
        <v>1770</v>
      </c>
      <c r="E1956" s="281" t="s">
        <v>917</v>
      </c>
      <c r="F1956" s="281" t="s">
        <v>673</v>
      </c>
      <c r="G1956" s="281" t="s">
        <v>673</v>
      </c>
      <c r="H1956" s="281" t="s">
        <v>673</v>
      </c>
      <c r="I1956" s="281" t="s">
        <v>1090</v>
      </c>
      <c r="J1956" s="281">
        <v>5.1059999999999999E-6</v>
      </c>
      <c r="K1956" s="372"/>
    </row>
    <row r="1957" spans="1:11" x14ac:dyDescent="0.3">
      <c r="A1957" s="280" t="s">
        <v>1785</v>
      </c>
      <c r="B1957" s="280" t="s">
        <v>2975</v>
      </c>
      <c r="C1957" s="280" t="s">
        <v>1768</v>
      </c>
      <c r="D1957" s="280" t="s">
        <v>1770</v>
      </c>
      <c r="E1957" s="280" t="s">
        <v>917</v>
      </c>
      <c r="F1957" s="280" t="s">
        <v>673</v>
      </c>
      <c r="G1957" s="280" t="s">
        <v>673</v>
      </c>
      <c r="H1957" s="280" t="s">
        <v>673</v>
      </c>
      <c r="I1957" s="280" t="s">
        <v>1090</v>
      </c>
      <c r="J1957" s="280">
        <v>5.1059999999999999E-6</v>
      </c>
      <c r="K1957" s="372"/>
    </row>
    <row r="1958" spans="1:11" x14ac:dyDescent="0.3">
      <c r="A1958" s="281" t="s">
        <v>1785</v>
      </c>
      <c r="B1958" s="281" t="s">
        <v>2975</v>
      </c>
      <c r="C1958" s="281" t="s">
        <v>1768</v>
      </c>
      <c r="D1958" s="281" t="s">
        <v>1770</v>
      </c>
      <c r="E1958" s="281" t="s">
        <v>917</v>
      </c>
      <c r="F1958" s="281" t="s">
        <v>673</v>
      </c>
      <c r="G1958" s="281" t="s">
        <v>673</v>
      </c>
      <c r="H1958" s="281" t="s">
        <v>673</v>
      </c>
      <c r="I1958" s="281" t="s">
        <v>1090</v>
      </c>
      <c r="J1958" s="281">
        <v>5.1059999999999999E-6</v>
      </c>
      <c r="K1958" s="372"/>
    </row>
    <row r="1959" spans="1:11" x14ac:dyDescent="0.3">
      <c r="A1959" s="280" t="s">
        <v>1785</v>
      </c>
      <c r="B1959" s="280" t="s">
        <v>2975</v>
      </c>
      <c r="C1959" s="280" t="s">
        <v>1768</v>
      </c>
      <c r="D1959" s="280" t="s">
        <v>1770</v>
      </c>
      <c r="E1959" s="280" t="s">
        <v>2946</v>
      </c>
      <c r="F1959" s="280" t="s">
        <v>673</v>
      </c>
      <c r="G1959" s="280" t="s">
        <v>673</v>
      </c>
      <c r="H1959" s="280" t="s">
        <v>673</v>
      </c>
      <c r="I1959" s="280" t="s">
        <v>1090</v>
      </c>
      <c r="J1959" s="280">
        <v>1.0000000000000001E-9</v>
      </c>
      <c r="K1959" s="372"/>
    </row>
    <row r="1960" spans="1:11" x14ac:dyDescent="0.3">
      <c r="A1960" s="281" t="s">
        <v>1785</v>
      </c>
      <c r="B1960" s="281" t="s">
        <v>2975</v>
      </c>
      <c r="C1960" s="281" t="s">
        <v>1768</v>
      </c>
      <c r="D1960" s="281" t="s">
        <v>1770</v>
      </c>
      <c r="E1960" s="281" t="s">
        <v>2949</v>
      </c>
      <c r="F1960" s="281" t="s">
        <v>673</v>
      </c>
      <c r="G1960" s="281" t="s">
        <v>673</v>
      </c>
      <c r="H1960" s="281" t="s">
        <v>673</v>
      </c>
      <c r="I1960" s="281" t="s">
        <v>1090</v>
      </c>
      <c r="J1960" s="281">
        <v>3.6749999999999999E-5</v>
      </c>
      <c r="K1960" s="372"/>
    </row>
    <row r="1961" spans="1:11" x14ac:dyDescent="0.3">
      <c r="A1961" s="280" t="s">
        <v>1785</v>
      </c>
      <c r="B1961" s="280" t="s">
        <v>2975</v>
      </c>
      <c r="C1961" s="280" t="s">
        <v>1768</v>
      </c>
      <c r="D1961" s="280" t="s">
        <v>1770</v>
      </c>
      <c r="E1961" s="280" t="s">
        <v>2949</v>
      </c>
      <c r="F1961" s="280" t="s">
        <v>673</v>
      </c>
      <c r="G1961" s="280" t="s">
        <v>673</v>
      </c>
      <c r="H1961" s="280" t="s">
        <v>673</v>
      </c>
      <c r="I1961" s="280" t="s">
        <v>1090</v>
      </c>
      <c r="J1961" s="280">
        <v>3.6749999999999999E-5</v>
      </c>
      <c r="K1961" s="372"/>
    </row>
    <row r="1962" spans="1:11" x14ac:dyDescent="0.3">
      <c r="A1962" s="281" t="s">
        <v>1785</v>
      </c>
      <c r="B1962" s="281" t="s">
        <v>2975</v>
      </c>
      <c r="C1962" s="281" t="s">
        <v>1768</v>
      </c>
      <c r="D1962" s="281" t="s">
        <v>1770</v>
      </c>
      <c r="E1962" s="281" t="s">
        <v>2949</v>
      </c>
      <c r="F1962" s="281" t="s">
        <v>673</v>
      </c>
      <c r="G1962" s="281" t="s">
        <v>673</v>
      </c>
      <c r="H1962" s="281" t="s">
        <v>673</v>
      </c>
      <c r="I1962" s="281" t="s">
        <v>1090</v>
      </c>
      <c r="J1962" s="281">
        <v>3.6749999999999999E-5</v>
      </c>
      <c r="K1962" s="372"/>
    </row>
    <row r="1963" spans="1:11" x14ac:dyDescent="0.3">
      <c r="A1963" s="280" t="s">
        <v>1785</v>
      </c>
      <c r="B1963" s="280" t="s">
        <v>2975</v>
      </c>
      <c r="C1963" s="280" t="s">
        <v>1768</v>
      </c>
      <c r="D1963" s="280" t="s">
        <v>1770</v>
      </c>
      <c r="E1963" s="280" t="s">
        <v>2949</v>
      </c>
      <c r="F1963" s="280" t="s">
        <v>673</v>
      </c>
      <c r="G1963" s="280" t="s">
        <v>673</v>
      </c>
      <c r="H1963" s="280" t="s">
        <v>673</v>
      </c>
      <c r="I1963" s="280" t="s">
        <v>1090</v>
      </c>
      <c r="J1963" s="280">
        <v>3.6749999999999999E-5</v>
      </c>
      <c r="K1963" s="372"/>
    </row>
    <row r="1964" spans="1:11" x14ac:dyDescent="0.3">
      <c r="A1964" s="281" t="s">
        <v>1785</v>
      </c>
      <c r="B1964" s="281" t="s">
        <v>2975</v>
      </c>
      <c r="C1964" s="281" t="s">
        <v>1768</v>
      </c>
      <c r="D1964" s="281" t="s">
        <v>1770</v>
      </c>
      <c r="E1964" s="281" t="s">
        <v>2949</v>
      </c>
      <c r="F1964" s="281" t="s">
        <v>673</v>
      </c>
      <c r="G1964" s="281" t="s">
        <v>673</v>
      </c>
      <c r="H1964" s="281" t="s">
        <v>673</v>
      </c>
      <c r="I1964" s="281" t="s">
        <v>1090</v>
      </c>
      <c r="J1964" s="281">
        <v>3.6749999999999999E-5</v>
      </c>
      <c r="K1964" s="372"/>
    </row>
    <row r="1965" spans="1:11" x14ac:dyDescent="0.3">
      <c r="A1965" s="280" t="s">
        <v>1785</v>
      </c>
      <c r="B1965" s="280" t="s">
        <v>2975</v>
      </c>
      <c r="C1965" s="280" t="s">
        <v>1768</v>
      </c>
      <c r="D1965" s="280" t="s">
        <v>1770</v>
      </c>
      <c r="E1965" s="280" t="s">
        <v>2949</v>
      </c>
      <c r="F1965" s="280" t="s">
        <v>673</v>
      </c>
      <c r="G1965" s="280" t="s">
        <v>673</v>
      </c>
      <c r="H1965" s="280" t="s">
        <v>673</v>
      </c>
      <c r="I1965" s="280" t="s">
        <v>1090</v>
      </c>
      <c r="J1965" s="280">
        <v>3.6749999999999999E-5</v>
      </c>
      <c r="K1965" s="372"/>
    </row>
    <row r="1966" spans="1:11" x14ac:dyDescent="0.3">
      <c r="A1966" s="281" t="s">
        <v>1785</v>
      </c>
      <c r="B1966" s="281" t="s">
        <v>2975</v>
      </c>
      <c r="C1966" s="281" t="s">
        <v>1768</v>
      </c>
      <c r="D1966" s="281" t="s">
        <v>1770</v>
      </c>
      <c r="E1966" s="281" t="s">
        <v>2949</v>
      </c>
      <c r="F1966" s="281" t="s">
        <v>673</v>
      </c>
      <c r="G1966" s="281" t="s">
        <v>673</v>
      </c>
      <c r="H1966" s="281" t="s">
        <v>673</v>
      </c>
      <c r="I1966" s="281" t="s">
        <v>1090</v>
      </c>
      <c r="J1966" s="281">
        <v>3.6749999999999999E-5</v>
      </c>
      <c r="K1966" s="372"/>
    </row>
    <row r="1967" spans="1:11" x14ac:dyDescent="0.3">
      <c r="A1967" s="280" t="s">
        <v>1785</v>
      </c>
      <c r="B1967" s="280" t="s">
        <v>2975</v>
      </c>
      <c r="C1967" s="280" t="s">
        <v>1768</v>
      </c>
      <c r="D1967" s="280" t="s">
        <v>1770</v>
      </c>
      <c r="E1967" s="280" t="s">
        <v>2949</v>
      </c>
      <c r="F1967" s="280" t="s">
        <v>673</v>
      </c>
      <c r="G1967" s="280" t="s">
        <v>673</v>
      </c>
      <c r="H1967" s="280" t="s">
        <v>673</v>
      </c>
      <c r="I1967" s="280" t="s">
        <v>1090</v>
      </c>
      <c r="J1967" s="280">
        <v>3.6749999999999999E-5</v>
      </c>
      <c r="K1967" s="372"/>
    </row>
    <row r="1968" spans="1:11" x14ac:dyDescent="0.3">
      <c r="A1968" s="281" t="s">
        <v>1785</v>
      </c>
      <c r="B1968" s="281" t="s">
        <v>2975</v>
      </c>
      <c r="C1968" s="281" t="s">
        <v>1768</v>
      </c>
      <c r="D1968" s="281" t="s">
        <v>1770</v>
      </c>
      <c r="E1968" s="281" t="s">
        <v>2949</v>
      </c>
      <c r="F1968" s="281" t="s">
        <v>673</v>
      </c>
      <c r="G1968" s="281" t="s">
        <v>673</v>
      </c>
      <c r="H1968" s="281" t="s">
        <v>673</v>
      </c>
      <c r="I1968" s="281" t="s">
        <v>1090</v>
      </c>
      <c r="J1968" s="281">
        <v>3.6749999999999999E-5</v>
      </c>
      <c r="K1968" s="372"/>
    </row>
    <row r="1969" spans="1:11" x14ac:dyDescent="0.3">
      <c r="A1969" s="280" t="s">
        <v>1785</v>
      </c>
      <c r="B1969" s="280" t="s">
        <v>2975</v>
      </c>
      <c r="C1969" s="280" t="s">
        <v>1768</v>
      </c>
      <c r="D1969" s="280" t="s">
        <v>1770</v>
      </c>
      <c r="E1969" s="280" t="s">
        <v>2949</v>
      </c>
      <c r="F1969" s="280" t="s">
        <v>673</v>
      </c>
      <c r="G1969" s="280" t="s">
        <v>673</v>
      </c>
      <c r="H1969" s="280" t="s">
        <v>673</v>
      </c>
      <c r="I1969" s="280" t="s">
        <v>1090</v>
      </c>
      <c r="J1969" s="280">
        <v>3.6749999999999999E-5</v>
      </c>
      <c r="K1969" s="372"/>
    </row>
    <row r="1970" spans="1:11" x14ac:dyDescent="0.3">
      <c r="A1970" s="281" t="s">
        <v>1785</v>
      </c>
      <c r="B1970" s="281" t="s">
        <v>2975</v>
      </c>
      <c r="C1970" s="281" t="s">
        <v>1768</v>
      </c>
      <c r="D1970" s="281" t="s">
        <v>1770</v>
      </c>
      <c r="E1970" s="281" t="s">
        <v>2949</v>
      </c>
      <c r="F1970" s="281" t="s">
        <v>673</v>
      </c>
      <c r="G1970" s="281" t="s">
        <v>673</v>
      </c>
      <c r="H1970" s="281" t="s">
        <v>673</v>
      </c>
      <c r="I1970" s="281" t="s">
        <v>1090</v>
      </c>
      <c r="J1970" s="281">
        <v>3.6749999999999999E-5</v>
      </c>
      <c r="K1970" s="372"/>
    </row>
    <row r="1971" spans="1:11" x14ac:dyDescent="0.3">
      <c r="A1971" s="280" t="s">
        <v>1785</v>
      </c>
      <c r="B1971" s="280" t="s">
        <v>2975</v>
      </c>
      <c r="C1971" s="280" t="s">
        <v>1768</v>
      </c>
      <c r="D1971" s="280" t="s">
        <v>1770</v>
      </c>
      <c r="E1971" s="280" t="s">
        <v>2949</v>
      </c>
      <c r="F1971" s="280" t="s">
        <v>673</v>
      </c>
      <c r="G1971" s="280" t="s">
        <v>673</v>
      </c>
      <c r="H1971" s="280" t="s">
        <v>673</v>
      </c>
      <c r="I1971" s="280" t="s">
        <v>1090</v>
      </c>
      <c r="J1971" s="280">
        <v>3.6749999999999999E-5</v>
      </c>
      <c r="K1971" s="372"/>
    </row>
    <row r="1972" spans="1:11" x14ac:dyDescent="0.3">
      <c r="A1972" s="281" t="s">
        <v>1785</v>
      </c>
      <c r="B1972" s="281" t="s">
        <v>2975</v>
      </c>
      <c r="C1972" s="281" t="s">
        <v>1768</v>
      </c>
      <c r="D1972" s="281" t="s">
        <v>1770</v>
      </c>
      <c r="E1972" s="281" t="s">
        <v>2949</v>
      </c>
      <c r="F1972" s="281" t="s">
        <v>673</v>
      </c>
      <c r="G1972" s="281" t="s">
        <v>673</v>
      </c>
      <c r="H1972" s="281" t="s">
        <v>673</v>
      </c>
      <c r="I1972" s="281" t="s">
        <v>1090</v>
      </c>
      <c r="J1972" s="281">
        <v>3.6749999999999999E-5</v>
      </c>
      <c r="K1972" s="372"/>
    </row>
    <row r="1973" spans="1:11" x14ac:dyDescent="0.3">
      <c r="A1973" s="280" t="s">
        <v>1785</v>
      </c>
      <c r="B1973" s="280" t="s">
        <v>2975</v>
      </c>
      <c r="C1973" s="280" t="s">
        <v>1768</v>
      </c>
      <c r="D1973" s="280" t="s">
        <v>1770</v>
      </c>
      <c r="E1973" s="280" t="s">
        <v>928</v>
      </c>
      <c r="F1973" s="280" t="s">
        <v>673</v>
      </c>
      <c r="G1973" s="280" t="s">
        <v>673</v>
      </c>
      <c r="H1973" s="280" t="s">
        <v>673</v>
      </c>
      <c r="I1973" s="280" t="s">
        <v>1090</v>
      </c>
      <c r="J1973" s="280">
        <v>1.82895E-4</v>
      </c>
      <c r="K1973" s="372"/>
    </row>
    <row r="1974" spans="1:11" x14ac:dyDescent="0.3">
      <c r="A1974" s="281" t="s">
        <v>1785</v>
      </c>
      <c r="B1974" s="281" t="s">
        <v>2975</v>
      </c>
      <c r="C1974" s="281" t="s">
        <v>1768</v>
      </c>
      <c r="D1974" s="281" t="s">
        <v>1770</v>
      </c>
      <c r="E1974" s="281" t="s">
        <v>928</v>
      </c>
      <c r="F1974" s="281" t="s">
        <v>673</v>
      </c>
      <c r="G1974" s="281" t="s">
        <v>673</v>
      </c>
      <c r="H1974" s="281" t="s">
        <v>673</v>
      </c>
      <c r="I1974" s="281" t="s">
        <v>1090</v>
      </c>
      <c r="J1974" s="281">
        <v>7.8949999999999998E-6</v>
      </c>
      <c r="K1974" s="372"/>
    </row>
    <row r="1975" spans="1:11" x14ac:dyDescent="0.3">
      <c r="A1975" s="280" t="s">
        <v>1785</v>
      </c>
      <c r="B1975" s="280" t="s">
        <v>2975</v>
      </c>
      <c r="C1975" s="280" t="s">
        <v>1768</v>
      </c>
      <c r="D1975" s="280" t="s">
        <v>1770</v>
      </c>
      <c r="E1975" s="280" t="s">
        <v>928</v>
      </c>
      <c r="F1975" s="280" t="s">
        <v>673</v>
      </c>
      <c r="G1975" s="280" t="s">
        <v>673</v>
      </c>
      <c r="H1975" s="280" t="s">
        <v>673</v>
      </c>
      <c r="I1975" s="280" t="s">
        <v>1090</v>
      </c>
      <c r="J1975" s="280">
        <v>7.8949999999999998E-6</v>
      </c>
      <c r="K1975" s="372"/>
    </row>
    <row r="1976" spans="1:11" x14ac:dyDescent="0.3">
      <c r="A1976" s="281" t="s">
        <v>1785</v>
      </c>
      <c r="B1976" s="281" t="s">
        <v>2975</v>
      </c>
      <c r="C1976" s="281" t="s">
        <v>1768</v>
      </c>
      <c r="D1976" s="281" t="s">
        <v>1770</v>
      </c>
      <c r="E1976" s="281" t="s">
        <v>928</v>
      </c>
      <c r="F1976" s="281" t="s">
        <v>673</v>
      </c>
      <c r="G1976" s="281" t="s">
        <v>673</v>
      </c>
      <c r="H1976" s="281" t="s">
        <v>673</v>
      </c>
      <c r="I1976" s="281" t="s">
        <v>1090</v>
      </c>
      <c r="J1976" s="281">
        <v>2.3412279999999999E-3</v>
      </c>
      <c r="K1976" s="372"/>
    </row>
    <row r="1977" spans="1:11" x14ac:dyDescent="0.3">
      <c r="A1977" s="280" t="s">
        <v>1785</v>
      </c>
      <c r="B1977" s="280" t="s">
        <v>2975</v>
      </c>
      <c r="C1977" s="280" t="s">
        <v>1768</v>
      </c>
      <c r="D1977" s="280" t="s">
        <v>1770</v>
      </c>
      <c r="E1977" s="280" t="s">
        <v>928</v>
      </c>
      <c r="F1977" s="280" t="s">
        <v>673</v>
      </c>
      <c r="G1977" s="280" t="s">
        <v>673</v>
      </c>
      <c r="H1977" s="280" t="s">
        <v>673</v>
      </c>
      <c r="I1977" s="280" t="s">
        <v>1090</v>
      </c>
      <c r="J1977" s="280">
        <v>1.8189500000000001E-4</v>
      </c>
      <c r="K1977" s="372"/>
    </row>
    <row r="1978" spans="1:11" x14ac:dyDescent="0.3">
      <c r="A1978" s="281" t="s">
        <v>1785</v>
      </c>
      <c r="B1978" s="281" t="s">
        <v>2975</v>
      </c>
      <c r="C1978" s="281" t="s">
        <v>1768</v>
      </c>
      <c r="D1978" s="281" t="s">
        <v>1770</v>
      </c>
      <c r="E1978" s="281" t="s">
        <v>928</v>
      </c>
      <c r="F1978" s="281" t="s">
        <v>673</v>
      </c>
      <c r="G1978" s="281" t="s">
        <v>673</v>
      </c>
      <c r="H1978" s="281" t="s">
        <v>673</v>
      </c>
      <c r="I1978" s="281" t="s">
        <v>1090</v>
      </c>
      <c r="J1978" s="281">
        <v>7.8949999999999998E-6</v>
      </c>
      <c r="K1978" s="372"/>
    </row>
    <row r="1979" spans="1:11" x14ac:dyDescent="0.3">
      <c r="A1979" s="280" t="s">
        <v>1785</v>
      </c>
      <c r="B1979" s="280" t="s">
        <v>2975</v>
      </c>
      <c r="C1979" s="280" t="s">
        <v>1768</v>
      </c>
      <c r="D1979" s="280" t="s">
        <v>1770</v>
      </c>
      <c r="E1979" s="280" t="s">
        <v>928</v>
      </c>
      <c r="F1979" s="280" t="s">
        <v>673</v>
      </c>
      <c r="G1979" s="280" t="s">
        <v>673</v>
      </c>
      <c r="H1979" s="280" t="s">
        <v>673</v>
      </c>
      <c r="I1979" s="280" t="s">
        <v>1090</v>
      </c>
      <c r="J1979" s="280">
        <v>7.8949999999999998E-6</v>
      </c>
      <c r="K1979" s="372"/>
    </row>
    <row r="1980" spans="1:11" x14ac:dyDescent="0.3">
      <c r="A1980" s="281" t="s">
        <v>1785</v>
      </c>
      <c r="B1980" s="281" t="s">
        <v>2975</v>
      </c>
      <c r="C1980" s="281" t="s">
        <v>1768</v>
      </c>
      <c r="D1980" s="281" t="s">
        <v>1770</v>
      </c>
      <c r="E1980" s="281" t="s">
        <v>928</v>
      </c>
      <c r="F1980" s="281" t="s">
        <v>673</v>
      </c>
      <c r="G1980" s="281" t="s">
        <v>673</v>
      </c>
      <c r="H1980" s="281" t="s">
        <v>673</v>
      </c>
      <c r="I1980" s="281" t="s">
        <v>1090</v>
      </c>
      <c r="J1980" s="281">
        <v>4.0265899999999998E-4</v>
      </c>
      <c r="K1980" s="372"/>
    </row>
    <row r="1981" spans="1:11" x14ac:dyDescent="0.3">
      <c r="A1981" s="280" t="s">
        <v>1785</v>
      </c>
      <c r="B1981" s="280" t="s">
        <v>2975</v>
      </c>
      <c r="C1981" s="280" t="s">
        <v>1768</v>
      </c>
      <c r="D1981" s="280" t="s">
        <v>1770</v>
      </c>
      <c r="E1981" s="280" t="s">
        <v>928</v>
      </c>
      <c r="F1981" s="280" t="s">
        <v>673</v>
      </c>
      <c r="G1981" s="280" t="s">
        <v>673</v>
      </c>
      <c r="H1981" s="280" t="s">
        <v>673</v>
      </c>
      <c r="I1981" s="280" t="s">
        <v>1090</v>
      </c>
      <c r="J1981" s="280">
        <v>7.8949999999999998E-6</v>
      </c>
      <c r="K1981" s="372"/>
    </row>
    <row r="1982" spans="1:11" x14ac:dyDescent="0.3">
      <c r="A1982" s="281" t="s">
        <v>1785</v>
      </c>
      <c r="B1982" s="281" t="s">
        <v>2975</v>
      </c>
      <c r="C1982" s="281" t="s">
        <v>1768</v>
      </c>
      <c r="D1982" s="281" t="s">
        <v>1770</v>
      </c>
      <c r="E1982" s="281" t="s">
        <v>928</v>
      </c>
      <c r="F1982" s="281" t="s">
        <v>673</v>
      </c>
      <c r="G1982" s="281" t="s">
        <v>673</v>
      </c>
      <c r="H1982" s="281" t="s">
        <v>673</v>
      </c>
      <c r="I1982" s="281" t="s">
        <v>1090</v>
      </c>
      <c r="J1982" s="281">
        <v>7.8949999999999998E-6</v>
      </c>
      <c r="K1982" s="372"/>
    </row>
    <row r="1983" spans="1:11" x14ac:dyDescent="0.3">
      <c r="A1983" s="280" t="s">
        <v>1785</v>
      </c>
      <c r="B1983" s="280" t="s">
        <v>2975</v>
      </c>
      <c r="C1983" s="280" t="s">
        <v>1768</v>
      </c>
      <c r="D1983" s="280" t="s">
        <v>1770</v>
      </c>
      <c r="E1983" s="280" t="s">
        <v>928</v>
      </c>
      <c r="F1983" s="280" t="s">
        <v>673</v>
      </c>
      <c r="G1983" s="280" t="s">
        <v>673</v>
      </c>
      <c r="H1983" s="280" t="s">
        <v>673</v>
      </c>
      <c r="I1983" s="280" t="s">
        <v>1090</v>
      </c>
      <c r="J1983" s="280">
        <v>7.8949999999999998E-6</v>
      </c>
      <c r="K1983" s="372"/>
    </row>
    <row r="1984" spans="1:11" x14ac:dyDescent="0.3">
      <c r="A1984" s="281" t="s">
        <v>1785</v>
      </c>
      <c r="B1984" s="281" t="s">
        <v>2975</v>
      </c>
      <c r="C1984" s="281" t="s">
        <v>1768</v>
      </c>
      <c r="D1984" s="281" t="s">
        <v>1770</v>
      </c>
      <c r="E1984" s="281" t="s">
        <v>928</v>
      </c>
      <c r="F1984" s="281" t="s">
        <v>673</v>
      </c>
      <c r="G1984" s="281" t="s">
        <v>673</v>
      </c>
      <c r="H1984" s="281" t="s">
        <v>673</v>
      </c>
      <c r="I1984" s="281" t="s">
        <v>1090</v>
      </c>
      <c r="J1984" s="281">
        <v>7.8949999999999998E-6</v>
      </c>
      <c r="K1984" s="372"/>
    </row>
    <row r="1985" spans="1:11" x14ac:dyDescent="0.3">
      <c r="A1985" s="280" t="s">
        <v>1785</v>
      </c>
      <c r="B1985" s="280" t="s">
        <v>2975</v>
      </c>
      <c r="C1985" s="280" t="s">
        <v>1768</v>
      </c>
      <c r="D1985" s="280" t="s">
        <v>1770</v>
      </c>
      <c r="E1985" s="280" t="s">
        <v>928</v>
      </c>
      <c r="F1985" s="280" t="s">
        <v>673</v>
      </c>
      <c r="G1985" s="280" t="s">
        <v>673</v>
      </c>
      <c r="H1985" s="280" t="s">
        <v>673</v>
      </c>
      <c r="I1985" s="280" t="s">
        <v>1090</v>
      </c>
      <c r="J1985" s="280">
        <v>7.8949999999999998E-6</v>
      </c>
      <c r="K1985" s="372"/>
    </row>
    <row r="1986" spans="1:11" x14ac:dyDescent="0.3">
      <c r="A1986" s="281" t="s">
        <v>1785</v>
      </c>
      <c r="B1986" s="281" t="s">
        <v>2975</v>
      </c>
      <c r="C1986" s="281" t="s">
        <v>1768</v>
      </c>
      <c r="D1986" s="281" t="s">
        <v>1770</v>
      </c>
      <c r="E1986" s="281" t="s">
        <v>928</v>
      </c>
      <c r="F1986" s="281" t="s">
        <v>673</v>
      </c>
      <c r="G1986" s="281" t="s">
        <v>673</v>
      </c>
      <c r="H1986" s="281" t="s">
        <v>673</v>
      </c>
      <c r="I1986" s="281" t="s">
        <v>1090</v>
      </c>
      <c r="J1986" s="281">
        <v>1.18E-4</v>
      </c>
      <c r="K1986" s="372"/>
    </row>
    <row r="1987" spans="1:11" x14ac:dyDescent="0.3">
      <c r="A1987" s="280" t="s">
        <v>1785</v>
      </c>
      <c r="B1987" s="280" t="s">
        <v>2975</v>
      </c>
      <c r="C1987" s="280" t="s">
        <v>1768</v>
      </c>
      <c r="D1987" s="280" t="s">
        <v>1770</v>
      </c>
      <c r="E1987" s="280" t="s">
        <v>941</v>
      </c>
      <c r="F1987" s="280" t="s">
        <v>673</v>
      </c>
      <c r="G1987" s="280" t="s">
        <v>673</v>
      </c>
      <c r="H1987" s="280" t="s">
        <v>673</v>
      </c>
      <c r="I1987" s="280" t="s">
        <v>1090</v>
      </c>
      <c r="J1987" s="280">
        <v>3.8999999999999999E-6</v>
      </c>
      <c r="K1987" s="372"/>
    </row>
    <row r="1988" spans="1:11" x14ac:dyDescent="0.3">
      <c r="A1988" s="281" t="s">
        <v>1785</v>
      </c>
      <c r="B1988" s="281" t="s">
        <v>2975</v>
      </c>
      <c r="C1988" s="281" t="s">
        <v>1768</v>
      </c>
      <c r="D1988" s="281" t="s">
        <v>1770</v>
      </c>
      <c r="E1988" s="281" t="s">
        <v>941</v>
      </c>
      <c r="F1988" s="281" t="s">
        <v>673</v>
      </c>
      <c r="G1988" s="281" t="s">
        <v>673</v>
      </c>
      <c r="H1988" s="281" t="s">
        <v>673</v>
      </c>
      <c r="I1988" s="281" t="s">
        <v>1090</v>
      </c>
      <c r="J1988" s="281">
        <v>3.8999999999999999E-6</v>
      </c>
      <c r="K1988" s="372"/>
    </row>
    <row r="1989" spans="1:11" x14ac:dyDescent="0.3">
      <c r="A1989" s="280" t="s">
        <v>1785</v>
      </c>
      <c r="B1989" s="280" t="s">
        <v>2975</v>
      </c>
      <c r="C1989" s="280" t="s">
        <v>1768</v>
      </c>
      <c r="D1989" s="280" t="s">
        <v>1770</v>
      </c>
      <c r="E1989" s="280" t="s">
        <v>941</v>
      </c>
      <c r="F1989" s="280" t="s">
        <v>673</v>
      </c>
      <c r="G1989" s="280" t="s">
        <v>673</v>
      </c>
      <c r="H1989" s="280" t="s">
        <v>673</v>
      </c>
      <c r="I1989" s="280" t="s">
        <v>1090</v>
      </c>
      <c r="J1989" s="280">
        <v>3.8999999999999999E-6</v>
      </c>
      <c r="K1989" s="372"/>
    </row>
    <row r="1990" spans="1:11" x14ac:dyDescent="0.3">
      <c r="A1990" s="281" t="s">
        <v>1785</v>
      </c>
      <c r="B1990" s="281" t="s">
        <v>2975</v>
      </c>
      <c r="C1990" s="281" t="s">
        <v>1768</v>
      </c>
      <c r="D1990" s="281" t="s">
        <v>1770</v>
      </c>
      <c r="E1990" s="281" t="s">
        <v>941</v>
      </c>
      <c r="F1990" s="281" t="s">
        <v>673</v>
      </c>
      <c r="G1990" s="281" t="s">
        <v>673</v>
      </c>
      <c r="H1990" s="281" t="s">
        <v>673</v>
      </c>
      <c r="I1990" s="281" t="s">
        <v>1090</v>
      </c>
      <c r="J1990" s="281">
        <v>3.8999999999999999E-6</v>
      </c>
      <c r="K1990" s="372"/>
    </row>
    <row r="1991" spans="1:11" x14ac:dyDescent="0.3">
      <c r="A1991" s="280" t="s">
        <v>1785</v>
      </c>
      <c r="B1991" s="280" t="s">
        <v>2975</v>
      </c>
      <c r="C1991" s="280" t="s">
        <v>1768</v>
      </c>
      <c r="D1991" s="280" t="s">
        <v>1770</v>
      </c>
      <c r="E1991" s="280" t="s">
        <v>941</v>
      </c>
      <c r="F1991" s="280" t="s">
        <v>673</v>
      </c>
      <c r="G1991" s="280" t="s">
        <v>673</v>
      </c>
      <c r="H1991" s="280" t="s">
        <v>673</v>
      </c>
      <c r="I1991" s="280" t="s">
        <v>1090</v>
      </c>
      <c r="J1991" s="280">
        <v>3.8999999999999999E-6</v>
      </c>
      <c r="K1991" s="372"/>
    </row>
    <row r="1992" spans="1:11" x14ac:dyDescent="0.3">
      <c r="A1992" s="281" t="s">
        <v>1785</v>
      </c>
      <c r="B1992" s="281" t="s">
        <v>2975</v>
      </c>
      <c r="C1992" s="281" t="s">
        <v>1768</v>
      </c>
      <c r="D1992" s="281" t="s">
        <v>1770</v>
      </c>
      <c r="E1992" s="281" t="s">
        <v>941</v>
      </c>
      <c r="F1992" s="281" t="s">
        <v>673</v>
      </c>
      <c r="G1992" s="281" t="s">
        <v>673</v>
      </c>
      <c r="H1992" s="281" t="s">
        <v>673</v>
      </c>
      <c r="I1992" s="281" t="s">
        <v>1090</v>
      </c>
      <c r="J1992" s="281">
        <v>3.8999999999999999E-6</v>
      </c>
      <c r="K1992" s="372"/>
    </row>
    <row r="1993" spans="1:11" x14ac:dyDescent="0.3">
      <c r="A1993" s="280" t="s">
        <v>1785</v>
      </c>
      <c r="B1993" s="280" t="s">
        <v>2975</v>
      </c>
      <c r="C1993" s="280" t="s">
        <v>1768</v>
      </c>
      <c r="D1993" s="280" t="s">
        <v>1770</v>
      </c>
      <c r="E1993" s="280" t="s">
        <v>941</v>
      </c>
      <c r="F1993" s="280" t="s">
        <v>673</v>
      </c>
      <c r="G1993" s="280" t="s">
        <v>673</v>
      </c>
      <c r="H1993" s="280" t="s">
        <v>673</v>
      </c>
      <c r="I1993" s="280" t="s">
        <v>1090</v>
      </c>
      <c r="J1993" s="280">
        <v>3.8999999999999999E-6</v>
      </c>
      <c r="K1993" s="372"/>
    </row>
    <row r="1994" spans="1:11" x14ac:dyDescent="0.3">
      <c r="A1994" s="281" t="s">
        <v>1785</v>
      </c>
      <c r="B1994" s="281" t="s">
        <v>2975</v>
      </c>
      <c r="C1994" s="281" t="s">
        <v>1768</v>
      </c>
      <c r="D1994" s="281" t="s">
        <v>1770</v>
      </c>
      <c r="E1994" s="281" t="s">
        <v>941</v>
      </c>
      <c r="F1994" s="281" t="s">
        <v>673</v>
      </c>
      <c r="G1994" s="281" t="s">
        <v>673</v>
      </c>
      <c r="H1994" s="281" t="s">
        <v>673</v>
      </c>
      <c r="I1994" s="281" t="s">
        <v>1090</v>
      </c>
      <c r="J1994" s="281">
        <v>3.8999999999999999E-6</v>
      </c>
      <c r="K1994" s="372"/>
    </row>
    <row r="1995" spans="1:11" x14ac:dyDescent="0.3">
      <c r="A1995" s="280" t="s">
        <v>1785</v>
      </c>
      <c r="B1995" s="280" t="s">
        <v>2975</v>
      </c>
      <c r="C1995" s="280" t="s">
        <v>1768</v>
      </c>
      <c r="D1995" s="280" t="s">
        <v>1770</v>
      </c>
      <c r="E1995" s="280" t="s">
        <v>941</v>
      </c>
      <c r="F1995" s="280" t="s">
        <v>673</v>
      </c>
      <c r="G1995" s="280" t="s">
        <v>673</v>
      </c>
      <c r="H1995" s="280" t="s">
        <v>673</v>
      </c>
      <c r="I1995" s="280" t="s">
        <v>1090</v>
      </c>
      <c r="J1995" s="280">
        <v>3.8999999999999999E-6</v>
      </c>
      <c r="K1995" s="372"/>
    </row>
    <row r="1996" spans="1:11" x14ac:dyDescent="0.3">
      <c r="A1996" s="281" t="s">
        <v>1785</v>
      </c>
      <c r="B1996" s="281" t="s">
        <v>2975</v>
      </c>
      <c r="C1996" s="281" t="s">
        <v>1768</v>
      </c>
      <c r="D1996" s="281" t="s">
        <v>1770</v>
      </c>
      <c r="E1996" s="281" t="s">
        <v>941</v>
      </c>
      <c r="F1996" s="281" t="s">
        <v>673</v>
      </c>
      <c r="G1996" s="281" t="s">
        <v>673</v>
      </c>
      <c r="H1996" s="281" t="s">
        <v>673</v>
      </c>
      <c r="I1996" s="281" t="s">
        <v>1090</v>
      </c>
      <c r="J1996" s="281">
        <v>3.8999999999999999E-6</v>
      </c>
      <c r="K1996" s="372"/>
    </row>
    <row r="1997" spans="1:11" x14ac:dyDescent="0.3">
      <c r="A1997" s="280" t="s">
        <v>1785</v>
      </c>
      <c r="B1997" s="280" t="s">
        <v>2975</v>
      </c>
      <c r="C1997" s="280" t="s">
        <v>1768</v>
      </c>
      <c r="D1997" s="280" t="s">
        <v>1770</v>
      </c>
      <c r="E1997" s="280" t="s">
        <v>941</v>
      </c>
      <c r="F1997" s="280" t="s">
        <v>673</v>
      </c>
      <c r="G1997" s="280" t="s">
        <v>673</v>
      </c>
      <c r="H1997" s="280" t="s">
        <v>673</v>
      </c>
      <c r="I1997" s="280" t="s">
        <v>1090</v>
      </c>
      <c r="J1997" s="280">
        <v>3.8999999999999999E-6</v>
      </c>
      <c r="K1997" s="372"/>
    </row>
    <row r="1998" spans="1:11" x14ac:dyDescent="0.3">
      <c r="A1998" s="281" t="s">
        <v>1785</v>
      </c>
      <c r="B1998" s="281" t="s">
        <v>2975</v>
      </c>
      <c r="C1998" s="281" t="s">
        <v>1768</v>
      </c>
      <c r="D1998" s="281" t="s">
        <v>1770</v>
      </c>
      <c r="E1998" s="281" t="s">
        <v>941</v>
      </c>
      <c r="F1998" s="281" t="s">
        <v>673</v>
      </c>
      <c r="G1998" s="281" t="s">
        <v>673</v>
      </c>
      <c r="H1998" s="281" t="s">
        <v>673</v>
      </c>
      <c r="I1998" s="281" t="s">
        <v>1090</v>
      </c>
      <c r="J1998" s="281">
        <v>3.8999999999999999E-6</v>
      </c>
      <c r="K1998" s="372"/>
    </row>
    <row r="1999" spans="1:11" x14ac:dyDescent="0.3">
      <c r="A1999" s="280" t="s">
        <v>1785</v>
      </c>
      <c r="B1999" s="280" t="s">
        <v>2975</v>
      </c>
      <c r="C1999" s="280" t="s">
        <v>1768</v>
      </c>
      <c r="D1999" s="280" t="s">
        <v>1770</v>
      </c>
      <c r="E1999" s="280" t="s">
        <v>941</v>
      </c>
      <c r="F1999" s="280" t="s">
        <v>673</v>
      </c>
      <c r="G1999" s="280" t="s">
        <v>673</v>
      </c>
      <c r="H1999" s="280" t="s">
        <v>673</v>
      </c>
      <c r="I1999" s="280" t="s">
        <v>1090</v>
      </c>
      <c r="J1999" s="280">
        <v>3.8999999999999999E-6</v>
      </c>
      <c r="K1999" s="372"/>
    </row>
    <row r="2000" spans="1:11" x14ac:dyDescent="0.3">
      <c r="A2000" s="281" t="s">
        <v>1785</v>
      </c>
      <c r="B2000" s="281" t="s">
        <v>2975</v>
      </c>
      <c r="C2000" s="281" t="s">
        <v>1768</v>
      </c>
      <c r="D2000" s="281" t="s">
        <v>1770</v>
      </c>
      <c r="E2000" s="281" t="s">
        <v>923</v>
      </c>
      <c r="F2000" s="281" t="s">
        <v>673</v>
      </c>
      <c r="G2000" s="281" t="s">
        <v>673</v>
      </c>
      <c r="H2000" s="281" t="s">
        <v>673</v>
      </c>
      <c r="I2000" s="281" t="s">
        <v>1090</v>
      </c>
      <c r="J2000" s="281">
        <v>2.5787E-4</v>
      </c>
      <c r="K2000" s="372"/>
    </row>
    <row r="2001" spans="1:11" x14ac:dyDescent="0.3">
      <c r="A2001" s="280" t="s">
        <v>1785</v>
      </c>
      <c r="B2001" s="280" t="s">
        <v>2975</v>
      </c>
      <c r="C2001" s="280" t="s">
        <v>1768</v>
      </c>
      <c r="D2001" s="280" t="s">
        <v>1770</v>
      </c>
      <c r="E2001" s="280" t="s">
        <v>923</v>
      </c>
      <c r="F2001" s="280" t="s">
        <v>673</v>
      </c>
      <c r="G2001" s="280" t="s">
        <v>673</v>
      </c>
      <c r="H2001" s="280" t="s">
        <v>673</v>
      </c>
      <c r="I2001" s="280" t="s">
        <v>1090</v>
      </c>
      <c r="J2001" s="280">
        <v>1.507492E-3</v>
      </c>
      <c r="K2001" s="372"/>
    </row>
    <row r="2002" spans="1:11" x14ac:dyDescent="0.3">
      <c r="A2002" s="281" t="s">
        <v>1785</v>
      </c>
      <c r="B2002" s="281" t="s">
        <v>2975</v>
      </c>
      <c r="C2002" s="281" t="s">
        <v>1768</v>
      </c>
      <c r="D2002" s="281" t="s">
        <v>1770</v>
      </c>
      <c r="E2002" s="281" t="s">
        <v>923</v>
      </c>
      <c r="F2002" s="281" t="s">
        <v>673</v>
      </c>
      <c r="G2002" s="281" t="s">
        <v>673</v>
      </c>
      <c r="H2002" s="281" t="s">
        <v>673</v>
      </c>
      <c r="I2002" s="281" t="s">
        <v>1090</v>
      </c>
      <c r="J2002" s="281">
        <v>6.5641699999999996E-4</v>
      </c>
      <c r="K2002" s="372"/>
    </row>
    <row r="2003" spans="1:11" x14ac:dyDescent="0.3">
      <c r="A2003" s="280" t="s">
        <v>1785</v>
      </c>
      <c r="B2003" s="280" t="s">
        <v>2975</v>
      </c>
      <c r="C2003" s="280" t="s">
        <v>1768</v>
      </c>
      <c r="D2003" s="280" t="s">
        <v>1770</v>
      </c>
      <c r="E2003" s="280" t="s">
        <v>923</v>
      </c>
      <c r="F2003" s="280" t="s">
        <v>673</v>
      </c>
      <c r="G2003" s="280" t="s">
        <v>673</v>
      </c>
      <c r="H2003" s="280" t="s">
        <v>673</v>
      </c>
      <c r="I2003" s="280" t="s">
        <v>1090</v>
      </c>
      <c r="J2003" s="280">
        <v>2.4612750000000002E-3</v>
      </c>
      <c r="K2003" s="372"/>
    </row>
    <row r="2004" spans="1:11" x14ac:dyDescent="0.3">
      <c r="A2004" s="281" t="s">
        <v>1785</v>
      </c>
      <c r="B2004" s="281" t="s">
        <v>2975</v>
      </c>
      <c r="C2004" s="281" t="s">
        <v>1768</v>
      </c>
      <c r="D2004" s="281" t="s">
        <v>1770</v>
      </c>
      <c r="E2004" s="281" t="s">
        <v>923</v>
      </c>
      <c r="F2004" s="281" t="s">
        <v>673</v>
      </c>
      <c r="G2004" s="281" t="s">
        <v>673</v>
      </c>
      <c r="H2004" s="281" t="s">
        <v>673</v>
      </c>
      <c r="I2004" s="281" t="s">
        <v>1090</v>
      </c>
      <c r="J2004" s="281">
        <v>2.820805E-3</v>
      </c>
      <c r="K2004" s="372"/>
    </row>
    <row r="2005" spans="1:11" x14ac:dyDescent="0.3">
      <c r="A2005" s="280" t="s">
        <v>1785</v>
      </c>
      <c r="B2005" s="280" t="s">
        <v>2976</v>
      </c>
      <c r="C2005" s="280" t="s">
        <v>1768</v>
      </c>
      <c r="D2005" s="280" t="s">
        <v>1770</v>
      </c>
      <c r="E2005" s="280" t="s">
        <v>2945</v>
      </c>
      <c r="F2005" s="280" t="s">
        <v>673</v>
      </c>
      <c r="G2005" s="280" t="s">
        <v>673</v>
      </c>
      <c r="H2005" s="280" t="s">
        <v>673</v>
      </c>
      <c r="I2005" s="280" t="s">
        <v>1090</v>
      </c>
      <c r="J2005" s="280">
        <v>1.2E-5</v>
      </c>
      <c r="K2005" s="372"/>
    </row>
    <row r="2006" spans="1:11" x14ac:dyDescent="0.3">
      <c r="A2006" s="281" t="s">
        <v>1785</v>
      </c>
      <c r="B2006" s="281" t="s">
        <v>2976</v>
      </c>
      <c r="C2006" s="281" t="s">
        <v>1768</v>
      </c>
      <c r="D2006" s="281" t="s">
        <v>1770</v>
      </c>
      <c r="E2006" s="281" t="s">
        <v>2951</v>
      </c>
      <c r="F2006" s="281" t="s">
        <v>673</v>
      </c>
      <c r="G2006" s="281" t="s">
        <v>673</v>
      </c>
      <c r="H2006" s="281" t="s">
        <v>673</v>
      </c>
      <c r="I2006" s="281" t="s">
        <v>1090</v>
      </c>
      <c r="J2006" s="281">
        <v>1.9999999999999999E-6</v>
      </c>
      <c r="K2006" s="372"/>
    </row>
    <row r="2007" spans="1:11" x14ac:dyDescent="0.3">
      <c r="A2007" s="280" t="s">
        <v>1785</v>
      </c>
      <c r="B2007" s="280" t="s">
        <v>2977</v>
      </c>
      <c r="C2007" s="280" t="s">
        <v>1768</v>
      </c>
      <c r="D2007" s="280" t="s">
        <v>1770</v>
      </c>
      <c r="E2007" s="280" t="s">
        <v>917</v>
      </c>
      <c r="F2007" s="280" t="s">
        <v>673</v>
      </c>
      <c r="G2007" s="280" t="s">
        <v>673</v>
      </c>
      <c r="H2007" s="280" t="s">
        <v>673</v>
      </c>
      <c r="I2007" s="280" t="s">
        <v>1090</v>
      </c>
      <c r="J2007" s="280">
        <v>9.0800000000000003E-7</v>
      </c>
      <c r="K2007" s="372"/>
    </row>
    <row r="2008" spans="1:11" x14ac:dyDescent="0.3">
      <c r="A2008" s="281" t="s">
        <v>1785</v>
      </c>
      <c r="B2008" s="281" t="s">
        <v>2977</v>
      </c>
      <c r="C2008" s="281" t="s">
        <v>1768</v>
      </c>
      <c r="D2008" s="281" t="s">
        <v>1770</v>
      </c>
      <c r="E2008" s="281" t="s">
        <v>917</v>
      </c>
      <c r="F2008" s="281" t="s">
        <v>673</v>
      </c>
      <c r="G2008" s="281" t="s">
        <v>673</v>
      </c>
      <c r="H2008" s="281" t="s">
        <v>673</v>
      </c>
      <c r="I2008" s="281" t="s">
        <v>1090</v>
      </c>
      <c r="J2008" s="281">
        <v>9.0800000000000003E-7</v>
      </c>
      <c r="K2008" s="372"/>
    </row>
    <row r="2009" spans="1:11" x14ac:dyDescent="0.3">
      <c r="A2009" s="280" t="s">
        <v>1785</v>
      </c>
      <c r="B2009" s="280" t="s">
        <v>2977</v>
      </c>
      <c r="C2009" s="280" t="s">
        <v>1768</v>
      </c>
      <c r="D2009" s="280" t="s">
        <v>1770</v>
      </c>
      <c r="E2009" s="280" t="s">
        <v>917</v>
      </c>
      <c r="F2009" s="280" t="s">
        <v>673</v>
      </c>
      <c r="G2009" s="280" t="s">
        <v>673</v>
      </c>
      <c r="H2009" s="280" t="s">
        <v>673</v>
      </c>
      <c r="I2009" s="280" t="s">
        <v>1090</v>
      </c>
      <c r="J2009" s="280">
        <v>9.0800000000000003E-7</v>
      </c>
      <c r="K2009" s="372"/>
    </row>
    <row r="2010" spans="1:11" x14ac:dyDescent="0.3">
      <c r="A2010" s="281" t="s">
        <v>1785</v>
      </c>
      <c r="B2010" s="281" t="s">
        <v>2977</v>
      </c>
      <c r="C2010" s="281" t="s">
        <v>1768</v>
      </c>
      <c r="D2010" s="281" t="s">
        <v>1770</v>
      </c>
      <c r="E2010" s="281" t="s">
        <v>917</v>
      </c>
      <c r="F2010" s="281" t="s">
        <v>673</v>
      </c>
      <c r="G2010" s="281" t="s">
        <v>673</v>
      </c>
      <c r="H2010" s="281" t="s">
        <v>673</v>
      </c>
      <c r="I2010" s="281" t="s">
        <v>1090</v>
      </c>
      <c r="J2010" s="281">
        <v>9.0800000000000003E-7</v>
      </c>
      <c r="K2010" s="372"/>
    </row>
    <row r="2011" spans="1:11" x14ac:dyDescent="0.3">
      <c r="A2011" s="280" t="s">
        <v>1785</v>
      </c>
      <c r="B2011" s="280" t="s">
        <v>2977</v>
      </c>
      <c r="C2011" s="280" t="s">
        <v>1768</v>
      </c>
      <c r="D2011" s="280" t="s">
        <v>1770</v>
      </c>
      <c r="E2011" s="280" t="s">
        <v>917</v>
      </c>
      <c r="F2011" s="280" t="s">
        <v>673</v>
      </c>
      <c r="G2011" s="280" t="s">
        <v>673</v>
      </c>
      <c r="H2011" s="280" t="s">
        <v>673</v>
      </c>
      <c r="I2011" s="280" t="s">
        <v>1090</v>
      </c>
      <c r="J2011" s="280">
        <v>9.0800000000000003E-7</v>
      </c>
      <c r="K2011" s="372"/>
    </row>
    <row r="2012" spans="1:11" x14ac:dyDescent="0.3">
      <c r="A2012" s="281" t="s">
        <v>1785</v>
      </c>
      <c r="B2012" s="281" t="s">
        <v>2977</v>
      </c>
      <c r="C2012" s="281" t="s">
        <v>1768</v>
      </c>
      <c r="D2012" s="281" t="s">
        <v>1770</v>
      </c>
      <c r="E2012" s="281" t="s">
        <v>917</v>
      </c>
      <c r="F2012" s="281" t="s">
        <v>673</v>
      </c>
      <c r="G2012" s="281" t="s">
        <v>673</v>
      </c>
      <c r="H2012" s="281" t="s">
        <v>673</v>
      </c>
      <c r="I2012" s="281" t="s">
        <v>1090</v>
      </c>
      <c r="J2012" s="281">
        <v>9.0800000000000003E-7</v>
      </c>
      <c r="K2012" s="372"/>
    </row>
    <row r="2013" spans="1:11" x14ac:dyDescent="0.3">
      <c r="A2013" s="280" t="s">
        <v>1785</v>
      </c>
      <c r="B2013" s="280" t="s">
        <v>2977</v>
      </c>
      <c r="C2013" s="280" t="s">
        <v>1768</v>
      </c>
      <c r="D2013" s="280" t="s">
        <v>1770</v>
      </c>
      <c r="E2013" s="280" t="s">
        <v>917</v>
      </c>
      <c r="F2013" s="280" t="s">
        <v>673</v>
      </c>
      <c r="G2013" s="280" t="s">
        <v>673</v>
      </c>
      <c r="H2013" s="280" t="s">
        <v>673</v>
      </c>
      <c r="I2013" s="280" t="s">
        <v>1090</v>
      </c>
      <c r="J2013" s="280">
        <v>9.0800000000000003E-7</v>
      </c>
      <c r="K2013" s="372"/>
    </row>
    <row r="2014" spans="1:11" x14ac:dyDescent="0.3">
      <c r="A2014" s="281" t="s">
        <v>1785</v>
      </c>
      <c r="B2014" s="281" t="s">
        <v>2977</v>
      </c>
      <c r="C2014" s="281" t="s">
        <v>1768</v>
      </c>
      <c r="D2014" s="281" t="s">
        <v>1770</v>
      </c>
      <c r="E2014" s="281" t="s">
        <v>917</v>
      </c>
      <c r="F2014" s="281" t="s">
        <v>673</v>
      </c>
      <c r="G2014" s="281" t="s">
        <v>673</v>
      </c>
      <c r="H2014" s="281" t="s">
        <v>673</v>
      </c>
      <c r="I2014" s="281" t="s">
        <v>1090</v>
      </c>
      <c r="J2014" s="281">
        <v>9.0800000000000003E-7</v>
      </c>
      <c r="K2014" s="372"/>
    </row>
    <row r="2015" spans="1:11" x14ac:dyDescent="0.3">
      <c r="A2015" s="280" t="s">
        <v>1785</v>
      </c>
      <c r="B2015" s="280" t="s">
        <v>2977</v>
      </c>
      <c r="C2015" s="280" t="s">
        <v>1768</v>
      </c>
      <c r="D2015" s="280" t="s">
        <v>1770</v>
      </c>
      <c r="E2015" s="280" t="s">
        <v>917</v>
      </c>
      <c r="F2015" s="280" t="s">
        <v>673</v>
      </c>
      <c r="G2015" s="280" t="s">
        <v>673</v>
      </c>
      <c r="H2015" s="280" t="s">
        <v>673</v>
      </c>
      <c r="I2015" s="280" t="s">
        <v>1090</v>
      </c>
      <c r="J2015" s="280">
        <v>5.1200000000000003E-7</v>
      </c>
      <c r="K2015" s="372"/>
    </row>
    <row r="2016" spans="1:11" x14ac:dyDescent="0.3">
      <c r="A2016" s="281" t="s">
        <v>1785</v>
      </c>
      <c r="B2016" s="281" t="s">
        <v>2977</v>
      </c>
      <c r="C2016" s="281" t="s">
        <v>1768</v>
      </c>
      <c r="D2016" s="281" t="s">
        <v>1770</v>
      </c>
      <c r="E2016" s="281" t="s">
        <v>917</v>
      </c>
      <c r="F2016" s="281" t="s">
        <v>673</v>
      </c>
      <c r="G2016" s="281" t="s">
        <v>673</v>
      </c>
      <c r="H2016" s="281" t="s">
        <v>673</v>
      </c>
      <c r="I2016" s="281" t="s">
        <v>1090</v>
      </c>
      <c r="J2016" s="281">
        <v>5.1200000000000003E-7</v>
      </c>
      <c r="K2016" s="372"/>
    </row>
    <row r="2017" spans="1:11" x14ac:dyDescent="0.3">
      <c r="A2017" s="280" t="s">
        <v>1785</v>
      </c>
      <c r="B2017" s="280" t="s">
        <v>2977</v>
      </c>
      <c r="C2017" s="280" t="s">
        <v>1768</v>
      </c>
      <c r="D2017" s="280" t="s">
        <v>1770</v>
      </c>
      <c r="E2017" s="280" t="s">
        <v>2949</v>
      </c>
      <c r="F2017" s="280" t="s">
        <v>673</v>
      </c>
      <c r="G2017" s="280" t="s">
        <v>673</v>
      </c>
      <c r="H2017" s="280" t="s">
        <v>673</v>
      </c>
      <c r="I2017" s="280" t="s">
        <v>1090</v>
      </c>
      <c r="J2017" s="280">
        <v>6.7499999999999997E-6</v>
      </c>
      <c r="K2017" s="372"/>
    </row>
    <row r="2018" spans="1:11" x14ac:dyDescent="0.3">
      <c r="A2018" s="281" t="s">
        <v>1785</v>
      </c>
      <c r="B2018" s="281" t="s">
        <v>2977</v>
      </c>
      <c r="C2018" s="281" t="s">
        <v>1768</v>
      </c>
      <c r="D2018" s="281" t="s">
        <v>1770</v>
      </c>
      <c r="E2018" s="281" t="s">
        <v>2949</v>
      </c>
      <c r="F2018" s="281" t="s">
        <v>673</v>
      </c>
      <c r="G2018" s="281" t="s">
        <v>673</v>
      </c>
      <c r="H2018" s="281" t="s">
        <v>673</v>
      </c>
      <c r="I2018" s="281" t="s">
        <v>1090</v>
      </c>
      <c r="J2018" s="281">
        <v>6.7499999999999997E-6</v>
      </c>
      <c r="K2018" s="372"/>
    </row>
    <row r="2019" spans="1:11" x14ac:dyDescent="0.3">
      <c r="A2019" s="280" t="s">
        <v>1785</v>
      </c>
      <c r="B2019" s="280" t="s">
        <v>2977</v>
      </c>
      <c r="C2019" s="280" t="s">
        <v>1768</v>
      </c>
      <c r="D2019" s="280" t="s">
        <v>1770</v>
      </c>
      <c r="E2019" s="280" t="s">
        <v>2949</v>
      </c>
      <c r="F2019" s="280" t="s">
        <v>673</v>
      </c>
      <c r="G2019" s="280" t="s">
        <v>673</v>
      </c>
      <c r="H2019" s="280" t="s">
        <v>673</v>
      </c>
      <c r="I2019" s="280" t="s">
        <v>1090</v>
      </c>
      <c r="J2019" s="280">
        <v>6.7499999999999997E-6</v>
      </c>
      <c r="K2019" s="372"/>
    </row>
    <row r="2020" spans="1:11" x14ac:dyDescent="0.3">
      <c r="A2020" s="281" t="s">
        <v>1785</v>
      </c>
      <c r="B2020" s="281" t="s">
        <v>2977</v>
      </c>
      <c r="C2020" s="281" t="s">
        <v>1768</v>
      </c>
      <c r="D2020" s="281" t="s">
        <v>1770</v>
      </c>
      <c r="E2020" s="281" t="s">
        <v>2949</v>
      </c>
      <c r="F2020" s="281" t="s">
        <v>673</v>
      </c>
      <c r="G2020" s="281" t="s">
        <v>673</v>
      </c>
      <c r="H2020" s="281" t="s">
        <v>673</v>
      </c>
      <c r="I2020" s="281" t="s">
        <v>1090</v>
      </c>
      <c r="J2020" s="281">
        <v>6.7499999999999997E-6</v>
      </c>
      <c r="K2020" s="372"/>
    </row>
    <row r="2021" spans="1:11" x14ac:dyDescent="0.3">
      <c r="A2021" s="280" t="s">
        <v>1785</v>
      </c>
      <c r="B2021" s="280" t="s">
        <v>2977</v>
      </c>
      <c r="C2021" s="280" t="s">
        <v>1768</v>
      </c>
      <c r="D2021" s="280" t="s">
        <v>1770</v>
      </c>
      <c r="E2021" s="280" t="s">
        <v>2949</v>
      </c>
      <c r="F2021" s="280" t="s">
        <v>673</v>
      </c>
      <c r="G2021" s="280" t="s">
        <v>673</v>
      </c>
      <c r="H2021" s="280" t="s">
        <v>673</v>
      </c>
      <c r="I2021" s="280" t="s">
        <v>1090</v>
      </c>
      <c r="J2021" s="280">
        <v>6.7499999999999997E-6</v>
      </c>
      <c r="K2021" s="372"/>
    </row>
    <row r="2022" spans="1:11" x14ac:dyDescent="0.3">
      <c r="A2022" s="281" t="s">
        <v>1785</v>
      </c>
      <c r="B2022" s="281" t="s">
        <v>2977</v>
      </c>
      <c r="C2022" s="281" t="s">
        <v>1768</v>
      </c>
      <c r="D2022" s="281" t="s">
        <v>1770</v>
      </c>
      <c r="E2022" s="281" t="s">
        <v>2949</v>
      </c>
      <c r="F2022" s="281" t="s">
        <v>673</v>
      </c>
      <c r="G2022" s="281" t="s">
        <v>673</v>
      </c>
      <c r="H2022" s="281" t="s">
        <v>673</v>
      </c>
      <c r="I2022" s="281" t="s">
        <v>1090</v>
      </c>
      <c r="J2022" s="281">
        <v>3.7500000000000001E-6</v>
      </c>
      <c r="K2022" s="372"/>
    </row>
    <row r="2023" spans="1:11" x14ac:dyDescent="0.3">
      <c r="A2023" s="280" t="s">
        <v>1785</v>
      </c>
      <c r="B2023" s="280" t="s">
        <v>2977</v>
      </c>
      <c r="C2023" s="280" t="s">
        <v>1768</v>
      </c>
      <c r="D2023" s="280" t="s">
        <v>1770</v>
      </c>
      <c r="E2023" s="280" t="s">
        <v>2949</v>
      </c>
      <c r="F2023" s="280" t="s">
        <v>673</v>
      </c>
      <c r="G2023" s="280" t="s">
        <v>673</v>
      </c>
      <c r="H2023" s="280" t="s">
        <v>673</v>
      </c>
      <c r="I2023" s="280" t="s">
        <v>1090</v>
      </c>
      <c r="J2023" s="280">
        <v>6.7499999999999997E-6</v>
      </c>
      <c r="K2023" s="372"/>
    </row>
    <row r="2024" spans="1:11" x14ac:dyDescent="0.3">
      <c r="A2024" s="281" t="s">
        <v>1785</v>
      </c>
      <c r="B2024" s="281" t="s">
        <v>2977</v>
      </c>
      <c r="C2024" s="281" t="s">
        <v>1768</v>
      </c>
      <c r="D2024" s="281" t="s">
        <v>1770</v>
      </c>
      <c r="E2024" s="281" t="s">
        <v>2949</v>
      </c>
      <c r="F2024" s="281" t="s">
        <v>673</v>
      </c>
      <c r="G2024" s="281" t="s">
        <v>673</v>
      </c>
      <c r="H2024" s="281" t="s">
        <v>673</v>
      </c>
      <c r="I2024" s="281" t="s">
        <v>1090</v>
      </c>
      <c r="J2024" s="281">
        <v>6.7499999999999997E-6</v>
      </c>
      <c r="K2024" s="372"/>
    </row>
    <row r="2025" spans="1:11" x14ac:dyDescent="0.3">
      <c r="A2025" s="280" t="s">
        <v>1785</v>
      </c>
      <c r="B2025" s="280" t="s">
        <v>2977</v>
      </c>
      <c r="C2025" s="280" t="s">
        <v>1768</v>
      </c>
      <c r="D2025" s="280" t="s">
        <v>1770</v>
      </c>
      <c r="E2025" s="280" t="s">
        <v>2949</v>
      </c>
      <c r="F2025" s="280" t="s">
        <v>673</v>
      </c>
      <c r="G2025" s="280" t="s">
        <v>673</v>
      </c>
      <c r="H2025" s="280" t="s">
        <v>673</v>
      </c>
      <c r="I2025" s="280" t="s">
        <v>1090</v>
      </c>
      <c r="J2025" s="280">
        <v>6.7499999999999997E-6</v>
      </c>
      <c r="K2025" s="372"/>
    </row>
    <row r="2026" spans="1:11" x14ac:dyDescent="0.3">
      <c r="A2026" s="281" t="s">
        <v>1785</v>
      </c>
      <c r="B2026" s="281" t="s">
        <v>2977</v>
      </c>
      <c r="C2026" s="281" t="s">
        <v>1768</v>
      </c>
      <c r="D2026" s="281" t="s">
        <v>1770</v>
      </c>
      <c r="E2026" s="281" t="s">
        <v>2949</v>
      </c>
      <c r="F2026" s="281" t="s">
        <v>673</v>
      </c>
      <c r="G2026" s="281" t="s">
        <v>673</v>
      </c>
      <c r="H2026" s="281" t="s">
        <v>673</v>
      </c>
      <c r="I2026" s="281" t="s">
        <v>1090</v>
      </c>
      <c r="J2026" s="281">
        <v>6.7499999999999997E-6</v>
      </c>
      <c r="K2026" s="372"/>
    </row>
    <row r="2027" spans="1:11" x14ac:dyDescent="0.3">
      <c r="A2027" s="280" t="s">
        <v>1785</v>
      </c>
      <c r="B2027" s="280" t="s">
        <v>2977</v>
      </c>
      <c r="C2027" s="280" t="s">
        <v>1768</v>
      </c>
      <c r="D2027" s="280" t="s">
        <v>1770</v>
      </c>
      <c r="E2027" s="280" t="s">
        <v>2949</v>
      </c>
      <c r="F2027" s="280" t="s">
        <v>673</v>
      </c>
      <c r="G2027" s="280" t="s">
        <v>673</v>
      </c>
      <c r="H2027" s="280" t="s">
        <v>673</v>
      </c>
      <c r="I2027" s="280" t="s">
        <v>1090</v>
      </c>
      <c r="J2027" s="280">
        <v>6.7499999999999997E-6</v>
      </c>
      <c r="K2027" s="372"/>
    </row>
    <row r="2028" spans="1:11" x14ac:dyDescent="0.3">
      <c r="A2028" s="281" t="s">
        <v>1785</v>
      </c>
      <c r="B2028" s="281" t="s">
        <v>2977</v>
      </c>
      <c r="C2028" s="281" t="s">
        <v>1768</v>
      </c>
      <c r="D2028" s="281" t="s">
        <v>1770</v>
      </c>
      <c r="E2028" s="281" t="s">
        <v>2949</v>
      </c>
      <c r="F2028" s="281" t="s">
        <v>673</v>
      </c>
      <c r="G2028" s="281" t="s">
        <v>673</v>
      </c>
      <c r="H2028" s="281" t="s">
        <v>673</v>
      </c>
      <c r="I2028" s="281" t="s">
        <v>1090</v>
      </c>
      <c r="J2028" s="281">
        <v>6.7499999999999997E-6</v>
      </c>
      <c r="K2028" s="372"/>
    </row>
    <row r="2029" spans="1:11" x14ac:dyDescent="0.3">
      <c r="A2029" s="280" t="s">
        <v>1785</v>
      </c>
      <c r="B2029" s="280" t="s">
        <v>2977</v>
      </c>
      <c r="C2029" s="280" t="s">
        <v>1768</v>
      </c>
      <c r="D2029" s="280" t="s">
        <v>1770</v>
      </c>
      <c r="E2029" s="280" t="s">
        <v>941</v>
      </c>
      <c r="F2029" s="280" t="s">
        <v>673</v>
      </c>
      <c r="G2029" s="280" t="s">
        <v>673</v>
      </c>
      <c r="H2029" s="280" t="s">
        <v>673</v>
      </c>
      <c r="I2029" s="280" t="s">
        <v>1090</v>
      </c>
      <c r="J2029" s="280">
        <v>1.5E-6</v>
      </c>
      <c r="K2029" s="372"/>
    </row>
    <row r="2030" spans="1:11" x14ac:dyDescent="0.3">
      <c r="A2030" s="281" t="s">
        <v>1785</v>
      </c>
      <c r="B2030" s="281" t="s">
        <v>2977</v>
      </c>
      <c r="C2030" s="281" t="s">
        <v>1768</v>
      </c>
      <c r="D2030" s="281" t="s">
        <v>1770</v>
      </c>
      <c r="E2030" s="281" t="s">
        <v>941</v>
      </c>
      <c r="F2030" s="281" t="s">
        <v>673</v>
      </c>
      <c r="G2030" s="281" t="s">
        <v>673</v>
      </c>
      <c r="H2030" s="281" t="s">
        <v>673</v>
      </c>
      <c r="I2030" s="281" t="s">
        <v>1090</v>
      </c>
      <c r="J2030" s="281">
        <v>1.5E-6</v>
      </c>
      <c r="K2030" s="372"/>
    </row>
    <row r="2031" spans="1:11" x14ac:dyDescent="0.3">
      <c r="A2031" s="280" t="s">
        <v>1785</v>
      </c>
      <c r="B2031" s="280" t="s">
        <v>2977</v>
      </c>
      <c r="C2031" s="280" t="s">
        <v>1768</v>
      </c>
      <c r="D2031" s="280" t="s">
        <v>1770</v>
      </c>
      <c r="E2031" s="280" t="s">
        <v>941</v>
      </c>
      <c r="F2031" s="280" t="s">
        <v>673</v>
      </c>
      <c r="G2031" s="280" t="s">
        <v>673</v>
      </c>
      <c r="H2031" s="280" t="s">
        <v>673</v>
      </c>
      <c r="I2031" s="280" t="s">
        <v>1090</v>
      </c>
      <c r="J2031" s="280">
        <v>1.5E-6</v>
      </c>
      <c r="K2031" s="372"/>
    </row>
    <row r="2032" spans="1:11" x14ac:dyDescent="0.3">
      <c r="A2032" s="281" t="s">
        <v>1785</v>
      </c>
      <c r="B2032" s="281" t="s">
        <v>2977</v>
      </c>
      <c r="C2032" s="281" t="s">
        <v>1768</v>
      </c>
      <c r="D2032" s="281" t="s">
        <v>1770</v>
      </c>
      <c r="E2032" s="281" t="s">
        <v>941</v>
      </c>
      <c r="F2032" s="281" t="s">
        <v>673</v>
      </c>
      <c r="G2032" s="281" t="s">
        <v>673</v>
      </c>
      <c r="H2032" s="281" t="s">
        <v>673</v>
      </c>
      <c r="I2032" s="281" t="s">
        <v>1090</v>
      </c>
      <c r="J2032" s="281">
        <v>1.5E-6</v>
      </c>
      <c r="K2032" s="372"/>
    </row>
    <row r="2033" spans="1:11" x14ac:dyDescent="0.3">
      <c r="A2033" s="280" t="s">
        <v>1785</v>
      </c>
      <c r="B2033" s="280" t="s">
        <v>2977</v>
      </c>
      <c r="C2033" s="280" t="s">
        <v>1768</v>
      </c>
      <c r="D2033" s="280" t="s">
        <v>1770</v>
      </c>
      <c r="E2033" s="280" t="s">
        <v>941</v>
      </c>
      <c r="F2033" s="280" t="s">
        <v>673</v>
      </c>
      <c r="G2033" s="280" t="s">
        <v>673</v>
      </c>
      <c r="H2033" s="280" t="s">
        <v>673</v>
      </c>
      <c r="I2033" s="280" t="s">
        <v>1090</v>
      </c>
      <c r="J2033" s="280">
        <v>1.5E-6</v>
      </c>
      <c r="K2033" s="372"/>
    </row>
    <row r="2034" spans="1:11" x14ac:dyDescent="0.3">
      <c r="A2034" s="281" t="s">
        <v>1785</v>
      </c>
      <c r="B2034" s="281" t="s">
        <v>2977</v>
      </c>
      <c r="C2034" s="281" t="s">
        <v>1768</v>
      </c>
      <c r="D2034" s="281" t="s">
        <v>1770</v>
      </c>
      <c r="E2034" s="281" t="s">
        <v>941</v>
      </c>
      <c r="F2034" s="281" t="s">
        <v>673</v>
      </c>
      <c r="G2034" s="281" t="s">
        <v>673</v>
      </c>
      <c r="H2034" s="281" t="s">
        <v>673</v>
      </c>
      <c r="I2034" s="281" t="s">
        <v>1090</v>
      </c>
      <c r="J2034" s="281">
        <v>1.5E-6</v>
      </c>
      <c r="K2034" s="372"/>
    </row>
    <row r="2035" spans="1:11" x14ac:dyDescent="0.3">
      <c r="A2035" s="280" t="s">
        <v>1785</v>
      </c>
      <c r="B2035" s="280" t="s">
        <v>2977</v>
      </c>
      <c r="C2035" s="280" t="s">
        <v>1768</v>
      </c>
      <c r="D2035" s="280" t="s">
        <v>1770</v>
      </c>
      <c r="E2035" s="280" t="s">
        <v>941</v>
      </c>
      <c r="F2035" s="280" t="s">
        <v>673</v>
      </c>
      <c r="G2035" s="280" t="s">
        <v>673</v>
      </c>
      <c r="H2035" s="280" t="s">
        <v>673</v>
      </c>
      <c r="I2035" s="280" t="s">
        <v>1090</v>
      </c>
      <c r="J2035" s="280">
        <v>1.5E-6</v>
      </c>
      <c r="K2035" s="372"/>
    </row>
    <row r="2036" spans="1:11" x14ac:dyDescent="0.3">
      <c r="A2036" s="281" t="s">
        <v>1785</v>
      </c>
      <c r="B2036" s="281" t="s">
        <v>2977</v>
      </c>
      <c r="C2036" s="281" t="s">
        <v>1768</v>
      </c>
      <c r="D2036" s="281" t="s">
        <v>1770</v>
      </c>
      <c r="E2036" s="281" t="s">
        <v>941</v>
      </c>
      <c r="F2036" s="281" t="s">
        <v>673</v>
      </c>
      <c r="G2036" s="281" t="s">
        <v>673</v>
      </c>
      <c r="H2036" s="281" t="s">
        <v>673</v>
      </c>
      <c r="I2036" s="281" t="s">
        <v>1090</v>
      </c>
      <c r="J2036" s="281">
        <v>1.5E-6</v>
      </c>
      <c r="K2036" s="372"/>
    </row>
    <row r="2037" spans="1:11" x14ac:dyDescent="0.3">
      <c r="A2037" s="280" t="s">
        <v>1785</v>
      </c>
      <c r="B2037" s="280" t="s">
        <v>2977</v>
      </c>
      <c r="C2037" s="280" t="s">
        <v>1768</v>
      </c>
      <c r="D2037" s="280" t="s">
        <v>1770</v>
      </c>
      <c r="E2037" s="280" t="s">
        <v>941</v>
      </c>
      <c r="F2037" s="280" t="s">
        <v>673</v>
      </c>
      <c r="G2037" s="280" t="s">
        <v>673</v>
      </c>
      <c r="H2037" s="280" t="s">
        <v>673</v>
      </c>
      <c r="I2037" s="280" t="s">
        <v>1090</v>
      </c>
      <c r="J2037" s="280">
        <v>1.5E-6</v>
      </c>
      <c r="K2037" s="372"/>
    </row>
    <row r="2038" spans="1:11" x14ac:dyDescent="0.3">
      <c r="A2038" s="281" t="s">
        <v>1785</v>
      </c>
      <c r="B2038" s="281" t="s">
        <v>2977</v>
      </c>
      <c r="C2038" s="281" t="s">
        <v>1768</v>
      </c>
      <c r="D2038" s="281" t="s">
        <v>1770</v>
      </c>
      <c r="E2038" s="281" t="s">
        <v>941</v>
      </c>
      <c r="F2038" s="281" t="s">
        <v>673</v>
      </c>
      <c r="G2038" s="281" t="s">
        <v>673</v>
      </c>
      <c r="H2038" s="281" t="s">
        <v>673</v>
      </c>
      <c r="I2038" s="281" t="s">
        <v>1090</v>
      </c>
      <c r="J2038" s="281">
        <v>1.5E-6</v>
      </c>
      <c r="K2038" s="372"/>
    </row>
    <row r="2039" spans="1:11" x14ac:dyDescent="0.3">
      <c r="A2039" s="280" t="s">
        <v>1785</v>
      </c>
      <c r="B2039" s="280" t="s">
        <v>429</v>
      </c>
      <c r="C2039" s="280" t="s">
        <v>1768</v>
      </c>
      <c r="D2039" s="280" t="s">
        <v>1770</v>
      </c>
      <c r="E2039" s="280" t="s">
        <v>914</v>
      </c>
      <c r="F2039" s="280" t="s">
        <v>673</v>
      </c>
      <c r="G2039" s="280" t="s">
        <v>673</v>
      </c>
      <c r="H2039" s="280" t="s">
        <v>673</v>
      </c>
      <c r="I2039" s="280" t="s">
        <v>1090</v>
      </c>
      <c r="J2039" s="280">
        <v>2.9999999999999997E-4</v>
      </c>
      <c r="K2039" s="372"/>
    </row>
    <row r="2040" spans="1:11" x14ac:dyDescent="0.3">
      <c r="A2040" s="281" t="s">
        <v>1785</v>
      </c>
      <c r="B2040" s="281" t="s">
        <v>1819</v>
      </c>
      <c r="C2040" s="281" t="s">
        <v>1768</v>
      </c>
      <c r="D2040" s="281" t="s">
        <v>1770</v>
      </c>
      <c r="E2040" s="281" t="s">
        <v>928</v>
      </c>
      <c r="F2040" s="281" t="s">
        <v>673</v>
      </c>
      <c r="G2040" s="281" t="s">
        <v>673</v>
      </c>
      <c r="H2040" s="281" t="s">
        <v>673</v>
      </c>
      <c r="I2040" s="281" t="s">
        <v>1090</v>
      </c>
      <c r="J2040" s="281">
        <v>3.7499999999999997E-5</v>
      </c>
      <c r="K2040" s="372"/>
    </row>
    <row r="2041" spans="1:11" x14ac:dyDescent="0.3">
      <c r="A2041" s="280" t="s">
        <v>1785</v>
      </c>
      <c r="B2041" s="280" t="s">
        <v>1820</v>
      </c>
      <c r="C2041" s="280" t="s">
        <v>1768</v>
      </c>
      <c r="D2041" s="280" t="s">
        <v>1770</v>
      </c>
      <c r="E2041" s="280" t="s">
        <v>917</v>
      </c>
      <c r="F2041" s="280" t="s">
        <v>673</v>
      </c>
      <c r="G2041" s="280" t="s">
        <v>673</v>
      </c>
      <c r="H2041" s="280" t="s">
        <v>673</v>
      </c>
      <c r="I2041" s="280" t="s">
        <v>1090</v>
      </c>
      <c r="J2041" s="280">
        <v>5.4229999999999996E-6</v>
      </c>
      <c r="K2041" s="372"/>
    </row>
    <row r="2042" spans="1:11" x14ac:dyDescent="0.3">
      <c r="A2042" s="281" t="s">
        <v>1785</v>
      </c>
      <c r="B2042" s="281" t="s">
        <v>1820</v>
      </c>
      <c r="C2042" s="281" t="s">
        <v>1768</v>
      </c>
      <c r="D2042" s="281" t="s">
        <v>1770</v>
      </c>
      <c r="E2042" s="281" t="s">
        <v>917</v>
      </c>
      <c r="F2042" s="281" t="s">
        <v>673</v>
      </c>
      <c r="G2042" s="281" t="s">
        <v>673</v>
      </c>
      <c r="H2042" s="281" t="s">
        <v>673</v>
      </c>
      <c r="I2042" s="281" t="s">
        <v>1090</v>
      </c>
      <c r="J2042" s="281">
        <v>5.4229999999999996E-6</v>
      </c>
      <c r="K2042" s="372"/>
    </row>
    <row r="2043" spans="1:11" x14ac:dyDescent="0.3">
      <c r="A2043" s="280" t="s">
        <v>1785</v>
      </c>
      <c r="B2043" s="280" t="s">
        <v>1820</v>
      </c>
      <c r="C2043" s="280" t="s">
        <v>1768</v>
      </c>
      <c r="D2043" s="280" t="s">
        <v>1770</v>
      </c>
      <c r="E2043" s="280" t="s">
        <v>917</v>
      </c>
      <c r="F2043" s="280" t="s">
        <v>673</v>
      </c>
      <c r="G2043" s="280" t="s">
        <v>673</v>
      </c>
      <c r="H2043" s="280" t="s">
        <v>673</v>
      </c>
      <c r="I2043" s="280" t="s">
        <v>1090</v>
      </c>
      <c r="J2043" s="280">
        <v>5.4229999999999996E-6</v>
      </c>
      <c r="K2043" s="372"/>
    </row>
    <row r="2044" spans="1:11" x14ac:dyDescent="0.3">
      <c r="A2044" s="281" t="s">
        <v>1785</v>
      </c>
      <c r="B2044" s="281" t="s">
        <v>1820</v>
      </c>
      <c r="C2044" s="281" t="s">
        <v>1768</v>
      </c>
      <c r="D2044" s="281" t="s">
        <v>1770</v>
      </c>
      <c r="E2044" s="281" t="s">
        <v>917</v>
      </c>
      <c r="F2044" s="281" t="s">
        <v>673</v>
      </c>
      <c r="G2044" s="281" t="s">
        <v>673</v>
      </c>
      <c r="H2044" s="281" t="s">
        <v>673</v>
      </c>
      <c r="I2044" s="281" t="s">
        <v>1090</v>
      </c>
      <c r="J2044" s="281">
        <v>1.7900000000000001E-5</v>
      </c>
      <c r="K2044" s="372"/>
    </row>
    <row r="2045" spans="1:11" x14ac:dyDescent="0.3">
      <c r="A2045" s="280" t="s">
        <v>1785</v>
      </c>
      <c r="B2045" s="280" t="s">
        <v>1820</v>
      </c>
      <c r="C2045" s="280" t="s">
        <v>1768</v>
      </c>
      <c r="D2045" s="280" t="s">
        <v>1770</v>
      </c>
      <c r="E2045" s="280" t="s">
        <v>917</v>
      </c>
      <c r="F2045" s="280" t="s">
        <v>673</v>
      </c>
      <c r="G2045" s="280" t="s">
        <v>673</v>
      </c>
      <c r="H2045" s="280" t="s">
        <v>673</v>
      </c>
      <c r="I2045" s="280" t="s">
        <v>1090</v>
      </c>
      <c r="J2045" s="280">
        <v>7.9407999999999996E-5</v>
      </c>
      <c r="K2045" s="372"/>
    </row>
    <row r="2046" spans="1:11" x14ac:dyDescent="0.3">
      <c r="A2046" s="281" t="s">
        <v>1785</v>
      </c>
      <c r="B2046" s="281" t="s">
        <v>1820</v>
      </c>
      <c r="C2046" s="281" t="s">
        <v>1768</v>
      </c>
      <c r="D2046" s="281" t="s">
        <v>1770</v>
      </c>
      <c r="E2046" s="281" t="s">
        <v>917</v>
      </c>
      <c r="F2046" s="281" t="s">
        <v>673</v>
      </c>
      <c r="G2046" s="281" t="s">
        <v>673</v>
      </c>
      <c r="H2046" s="281" t="s">
        <v>673</v>
      </c>
      <c r="I2046" s="281" t="s">
        <v>1090</v>
      </c>
      <c r="J2046" s="281">
        <v>1.36489E-4</v>
      </c>
      <c r="K2046" s="372"/>
    </row>
    <row r="2047" spans="1:11" x14ac:dyDescent="0.3">
      <c r="A2047" s="280" t="s">
        <v>1785</v>
      </c>
      <c r="B2047" s="280" t="s">
        <v>1820</v>
      </c>
      <c r="C2047" s="280" t="s">
        <v>1768</v>
      </c>
      <c r="D2047" s="280" t="s">
        <v>1770</v>
      </c>
      <c r="E2047" s="280" t="s">
        <v>917</v>
      </c>
      <c r="F2047" s="280" t="s">
        <v>673</v>
      </c>
      <c r="G2047" s="280" t="s">
        <v>673</v>
      </c>
      <c r="H2047" s="280" t="s">
        <v>673</v>
      </c>
      <c r="I2047" s="280" t="s">
        <v>1090</v>
      </c>
      <c r="J2047" s="280">
        <v>2.5743999999999999E-5</v>
      </c>
      <c r="K2047" s="372"/>
    </row>
    <row r="2048" spans="1:11" x14ac:dyDescent="0.3">
      <c r="A2048" s="281" t="s">
        <v>1785</v>
      </c>
      <c r="B2048" s="281" t="s">
        <v>1820</v>
      </c>
      <c r="C2048" s="281" t="s">
        <v>1768</v>
      </c>
      <c r="D2048" s="281" t="s">
        <v>1770</v>
      </c>
      <c r="E2048" s="281" t="s">
        <v>917</v>
      </c>
      <c r="F2048" s="281" t="s">
        <v>673</v>
      </c>
      <c r="G2048" s="281" t="s">
        <v>673</v>
      </c>
      <c r="H2048" s="281" t="s">
        <v>673</v>
      </c>
      <c r="I2048" s="281" t="s">
        <v>1090</v>
      </c>
      <c r="J2048" s="281">
        <v>7.449E-5</v>
      </c>
      <c r="K2048" s="372"/>
    </row>
    <row r="2049" spans="1:11" x14ac:dyDescent="0.3">
      <c r="A2049" s="280" t="s">
        <v>1785</v>
      </c>
      <c r="B2049" s="280" t="s">
        <v>1820</v>
      </c>
      <c r="C2049" s="280" t="s">
        <v>1768</v>
      </c>
      <c r="D2049" s="280" t="s">
        <v>1770</v>
      </c>
      <c r="E2049" s="280" t="s">
        <v>917</v>
      </c>
      <c r="F2049" s="280" t="s">
        <v>673</v>
      </c>
      <c r="G2049" s="280" t="s">
        <v>673</v>
      </c>
      <c r="H2049" s="280" t="s">
        <v>673</v>
      </c>
      <c r="I2049" s="280" t="s">
        <v>1090</v>
      </c>
      <c r="J2049" s="280">
        <v>7.449E-5</v>
      </c>
      <c r="K2049" s="372"/>
    </row>
    <row r="2050" spans="1:11" x14ac:dyDescent="0.3">
      <c r="A2050" s="281" t="s">
        <v>1785</v>
      </c>
      <c r="B2050" s="281" t="s">
        <v>1820</v>
      </c>
      <c r="C2050" s="281" t="s">
        <v>1768</v>
      </c>
      <c r="D2050" s="281" t="s">
        <v>1770</v>
      </c>
      <c r="E2050" s="281" t="s">
        <v>917</v>
      </c>
      <c r="F2050" s="281" t="s">
        <v>673</v>
      </c>
      <c r="G2050" s="281" t="s">
        <v>673</v>
      </c>
      <c r="H2050" s="281" t="s">
        <v>673</v>
      </c>
      <c r="I2050" s="281" t="s">
        <v>1090</v>
      </c>
      <c r="J2050" s="281">
        <v>5.4229999999999996E-6</v>
      </c>
      <c r="K2050" s="372"/>
    </row>
    <row r="2051" spans="1:11" x14ac:dyDescent="0.3">
      <c r="A2051" s="280" t="s">
        <v>1785</v>
      </c>
      <c r="B2051" s="280" t="s">
        <v>1820</v>
      </c>
      <c r="C2051" s="280" t="s">
        <v>1768</v>
      </c>
      <c r="D2051" s="280" t="s">
        <v>1770</v>
      </c>
      <c r="E2051" s="280" t="s">
        <v>917</v>
      </c>
      <c r="F2051" s="280" t="s">
        <v>673</v>
      </c>
      <c r="G2051" s="280" t="s">
        <v>673</v>
      </c>
      <c r="H2051" s="280" t="s">
        <v>673</v>
      </c>
      <c r="I2051" s="280" t="s">
        <v>1090</v>
      </c>
      <c r="J2051" s="280">
        <v>5.4229999999999996E-6</v>
      </c>
      <c r="K2051" s="372"/>
    </row>
    <row r="2052" spans="1:11" x14ac:dyDescent="0.3">
      <c r="A2052" s="281" t="s">
        <v>1785</v>
      </c>
      <c r="B2052" s="281" t="s">
        <v>1820</v>
      </c>
      <c r="C2052" s="281" t="s">
        <v>1768</v>
      </c>
      <c r="D2052" s="281" t="s">
        <v>1770</v>
      </c>
      <c r="E2052" s="281" t="s">
        <v>917</v>
      </c>
      <c r="F2052" s="281" t="s">
        <v>673</v>
      </c>
      <c r="G2052" s="281" t="s">
        <v>673</v>
      </c>
      <c r="H2052" s="281" t="s">
        <v>673</v>
      </c>
      <c r="I2052" s="281" t="s">
        <v>1090</v>
      </c>
      <c r="J2052" s="281">
        <v>1.22416E-4</v>
      </c>
      <c r="K2052" s="372"/>
    </row>
    <row r="2053" spans="1:11" x14ac:dyDescent="0.3">
      <c r="A2053" s="280" t="s">
        <v>1785</v>
      </c>
      <c r="B2053" s="280" t="s">
        <v>1820</v>
      </c>
      <c r="C2053" s="280" t="s">
        <v>1768</v>
      </c>
      <c r="D2053" s="280" t="s">
        <v>1770</v>
      </c>
      <c r="E2053" s="280" t="s">
        <v>917</v>
      </c>
      <c r="F2053" s="280" t="s">
        <v>673</v>
      </c>
      <c r="G2053" s="280" t="s">
        <v>673</v>
      </c>
      <c r="H2053" s="280" t="s">
        <v>673</v>
      </c>
      <c r="I2053" s="280" t="s">
        <v>1090</v>
      </c>
      <c r="J2053" s="280">
        <v>2.7115E-5</v>
      </c>
      <c r="K2053" s="372"/>
    </row>
    <row r="2054" spans="1:11" x14ac:dyDescent="0.3">
      <c r="A2054" s="281" t="s">
        <v>1785</v>
      </c>
      <c r="B2054" s="281" t="s">
        <v>1820</v>
      </c>
      <c r="C2054" s="281" t="s">
        <v>1768</v>
      </c>
      <c r="D2054" s="281" t="s">
        <v>1770</v>
      </c>
      <c r="E2054" s="281" t="s">
        <v>917</v>
      </c>
      <c r="F2054" s="281" t="s">
        <v>673</v>
      </c>
      <c r="G2054" s="281" t="s">
        <v>673</v>
      </c>
      <c r="H2054" s="281" t="s">
        <v>673</v>
      </c>
      <c r="I2054" s="281" t="s">
        <v>1090</v>
      </c>
      <c r="J2054" s="281">
        <v>7.9407999999999996E-5</v>
      </c>
      <c r="K2054" s="372"/>
    </row>
    <row r="2055" spans="1:11" x14ac:dyDescent="0.3">
      <c r="A2055" s="280" t="s">
        <v>1785</v>
      </c>
      <c r="B2055" s="280" t="s">
        <v>1820</v>
      </c>
      <c r="C2055" s="280" t="s">
        <v>1768</v>
      </c>
      <c r="D2055" s="280" t="s">
        <v>1770</v>
      </c>
      <c r="E2055" s="280" t="s">
        <v>917</v>
      </c>
      <c r="F2055" s="280" t="s">
        <v>673</v>
      </c>
      <c r="G2055" s="280" t="s">
        <v>673</v>
      </c>
      <c r="H2055" s="280" t="s">
        <v>673</v>
      </c>
      <c r="I2055" s="280" t="s">
        <v>1090</v>
      </c>
      <c r="J2055" s="280">
        <v>1.19957E-4</v>
      </c>
      <c r="K2055" s="372"/>
    </row>
    <row r="2056" spans="1:11" x14ac:dyDescent="0.3">
      <c r="A2056" s="281" t="s">
        <v>1785</v>
      </c>
      <c r="B2056" s="281" t="s">
        <v>1820</v>
      </c>
      <c r="C2056" s="281" t="s">
        <v>1768</v>
      </c>
      <c r="D2056" s="281" t="s">
        <v>1770</v>
      </c>
      <c r="E2056" s="281" t="s">
        <v>917</v>
      </c>
      <c r="F2056" s="281" t="s">
        <v>673</v>
      </c>
      <c r="G2056" s="281" t="s">
        <v>673</v>
      </c>
      <c r="H2056" s="281" t="s">
        <v>673</v>
      </c>
      <c r="I2056" s="281" t="s">
        <v>1090</v>
      </c>
      <c r="J2056" s="281">
        <v>5.4229999999999996E-6</v>
      </c>
      <c r="K2056" s="372"/>
    </row>
    <row r="2057" spans="1:11" x14ac:dyDescent="0.3">
      <c r="A2057" s="280" t="s">
        <v>1785</v>
      </c>
      <c r="B2057" s="280" t="s">
        <v>1820</v>
      </c>
      <c r="C2057" s="280" t="s">
        <v>1768</v>
      </c>
      <c r="D2057" s="280" t="s">
        <v>1770</v>
      </c>
      <c r="E2057" s="280" t="s">
        <v>917</v>
      </c>
      <c r="F2057" s="280" t="s">
        <v>673</v>
      </c>
      <c r="G2057" s="280" t="s">
        <v>673</v>
      </c>
      <c r="H2057" s="280" t="s">
        <v>673</v>
      </c>
      <c r="I2057" s="280" t="s">
        <v>1090</v>
      </c>
      <c r="J2057" s="280">
        <v>2.6139000000000002E-5</v>
      </c>
      <c r="K2057" s="372"/>
    </row>
    <row r="2058" spans="1:11" x14ac:dyDescent="0.3">
      <c r="A2058" s="281" t="s">
        <v>1785</v>
      </c>
      <c r="B2058" s="281" t="s">
        <v>1820</v>
      </c>
      <c r="C2058" s="281" t="s">
        <v>1768</v>
      </c>
      <c r="D2058" s="281" t="s">
        <v>1770</v>
      </c>
      <c r="E2058" s="281" t="s">
        <v>917</v>
      </c>
      <c r="F2058" s="281" t="s">
        <v>673</v>
      </c>
      <c r="G2058" s="281" t="s">
        <v>673</v>
      </c>
      <c r="H2058" s="281" t="s">
        <v>673</v>
      </c>
      <c r="I2058" s="281" t="s">
        <v>1090</v>
      </c>
      <c r="J2058" s="281">
        <v>5.3059999999999997E-6</v>
      </c>
      <c r="K2058" s="372"/>
    </row>
    <row r="2059" spans="1:11" x14ac:dyDescent="0.3">
      <c r="A2059" s="280" t="s">
        <v>1785</v>
      </c>
      <c r="B2059" s="280" t="s">
        <v>1820</v>
      </c>
      <c r="C2059" s="280" t="s">
        <v>1768</v>
      </c>
      <c r="D2059" s="280" t="s">
        <v>1770</v>
      </c>
      <c r="E2059" s="280" t="s">
        <v>917</v>
      </c>
      <c r="F2059" s="280" t="s">
        <v>673</v>
      </c>
      <c r="G2059" s="280" t="s">
        <v>673</v>
      </c>
      <c r="H2059" s="280" t="s">
        <v>673</v>
      </c>
      <c r="I2059" s="280" t="s">
        <v>1090</v>
      </c>
      <c r="J2059" s="280">
        <v>7.9407999999999996E-5</v>
      </c>
      <c r="K2059" s="372"/>
    </row>
    <row r="2060" spans="1:11" x14ac:dyDescent="0.3">
      <c r="A2060" s="281" t="s">
        <v>1785</v>
      </c>
      <c r="B2060" s="281" t="s">
        <v>1820</v>
      </c>
      <c r="C2060" s="281" t="s">
        <v>1768</v>
      </c>
      <c r="D2060" s="281" t="s">
        <v>1770</v>
      </c>
      <c r="E2060" s="281" t="s">
        <v>917</v>
      </c>
      <c r="F2060" s="281" t="s">
        <v>673</v>
      </c>
      <c r="G2060" s="281" t="s">
        <v>673</v>
      </c>
      <c r="H2060" s="281" t="s">
        <v>673</v>
      </c>
      <c r="I2060" s="281" t="s">
        <v>1090</v>
      </c>
      <c r="J2060" s="281">
        <v>5.0270000000000003E-6</v>
      </c>
      <c r="K2060" s="372"/>
    </row>
    <row r="2061" spans="1:11" x14ac:dyDescent="0.3">
      <c r="A2061" s="280" t="s">
        <v>1785</v>
      </c>
      <c r="B2061" s="280" t="s">
        <v>1820</v>
      </c>
      <c r="C2061" s="280" t="s">
        <v>1768</v>
      </c>
      <c r="D2061" s="280" t="s">
        <v>1770</v>
      </c>
      <c r="E2061" s="280" t="s">
        <v>917</v>
      </c>
      <c r="F2061" s="280" t="s">
        <v>673</v>
      </c>
      <c r="G2061" s="280" t="s">
        <v>673</v>
      </c>
      <c r="H2061" s="280" t="s">
        <v>673</v>
      </c>
      <c r="I2061" s="280" t="s">
        <v>1090</v>
      </c>
      <c r="J2061" s="280">
        <v>6.3598999999999999E-5</v>
      </c>
      <c r="K2061" s="372"/>
    </row>
    <row r="2062" spans="1:11" x14ac:dyDescent="0.3">
      <c r="A2062" s="281" t="s">
        <v>1785</v>
      </c>
      <c r="B2062" s="281" t="s">
        <v>1820</v>
      </c>
      <c r="C2062" s="281" t="s">
        <v>1768</v>
      </c>
      <c r="D2062" s="281" t="s">
        <v>1770</v>
      </c>
      <c r="E2062" s="281" t="s">
        <v>917</v>
      </c>
      <c r="F2062" s="281" t="s">
        <v>673</v>
      </c>
      <c r="G2062" s="281" t="s">
        <v>673</v>
      </c>
      <c r="H2062" s="281" t="s">
        <v>673</v>
      </c>
      <c r="I2062" s="281" t="s">
        <v>1090</v>
      </c>
      <c r="J2062" s="281">
        <v>5.4229999999999996E-6</v>
      </c>
      <c r="K2062" s="372"/>
    </row>
    <row r="2063" spans="1:11" x14ac:dyDescent="0.3">
      <c r="A2063" s="280" t="s">
        <v>1785</v>
      </c>
      <c r="B2063" s="280" t="s">
        <v>1820</v>
      </c>
      <c r="C2063" s="280" t="s">
        <v>1768</v>
      </c>
      <c r="D2063" s="280" t="s">
        <v>1770</v>
      </c>
      <c r="E2063" s="280" t="s">
        <v>917</v>
      </c>
      <c r="F2063" s="280" t="s">
        <v>673</v>
      </c>
      <c r="G2063" s="280" t="s">
        <v>673</v>
      </c>
      <c r="H2063" s="280" t="s">
        <v>673</v>
      </c>
      <c r="I2063" s="280" t="s">
        <v>1090</v>
      </c>
      <c r="J2063" s="280">
        <v>7.449E-5</v>
      </c>
      <c r="K2063" s="372"/>
    </row>
    <row r="2064" spans="1:11" x14ac:dyDescent="0.3">
      <c r="A2064" s="281" t="s">
        <v>1785</v>
      </c>
      <c r="B2064" s="281" t="s">
        <v>1820</v>
      </c>
      <c r="C2064" s="281" t="s">
        <v>1768</v>
      </c>
      <c r="D2064" s="281" t="s">
        <v>1770</v>
      </c>
      <c r="E2064" s="281" t="s">
        <v>917</v>
      </c>
      <c r="F2064" s="281" t="s">
        <v>673</v>
      </c>
      <c r="G2064" s="281" t="s">
        <v>673</v>
      </c>
      <c r="H2064" s="281" t="s">
        <v>673</v>
      </c>
      <c r="I2064" s="281" t="s">
        <v>1090</v>
      </c>
      <c r="J2064" s="281">
        <v>5.4229999999999996E-6</v>
      </c>
      <c r="K2064" s="372"/>
    </row>
    <row r="2065" spans="1:11" x14ac:dyDescent="0.3">
      <c r="A2065" s="280" t="s">
        <v>1785</v>
      </c>
      <c r="B2065" s="280" t="s">
        <v>1820</v>
      </c>
      <c r="C2065" s="280" t="s">
        <v>1768</v>
      </c>
      <c r="D2065" s="280" t="s">
        <v>1770</v>
      </c>
      <c r="E2065" s="280" t="s">
        <v>917</v>
      </c>
      <c r="F2065" s="280" t="s">
        <v>673</v>
      </c>
      <c r="G2065" s="280" t="s">
        <v>673</v>
      </c>
      <c r="H2065" s="280" t="s">
        <v>673</v>
      </c>
      <c r="I2065" s="280" t="s">
        <v>1090</v>
      </c>
      <c r="J2065" s="280">
        <v>7.9407999999999996E-5</v>
      </c>
      <c r="K2065" s="372"/>
    </row>
    <row r="2066" spans="1:11" x14ac:dyDescent="0.3">
      <c r="A2066" s="281" t="s">
        <v>1785</v>
      </c>
      <c r="B2066" s="281" t="s">
        <v>1820</v>
      </c>
      <c r="C2066" s="281" t="s">
        <v>1768</v>
      </c>
      <c r="D2066" s="281" t="s">
        <v>1770</v>
      </c>
      <c r="E2066" s="281" t="s">
        <v>917</v>
      </c>
      <c r="F2066" s="281" t="s">
        <v>673</v>
      </c>
      <c r="G2066" s="281" t="s">
        <v>673</v>
      </c>
      <c r="H2066" s="281" t="s">
        <v>673</v>
      </c>
      <c r="I2066" s="281" t="s">
        <v>1090</v>
      </c>
      <c r="J2066" s="281">
        <v>6.3598999999999999E-5</v>
      </c>
      <c r="K2066" s="372"/>
    </row>
    <row r="2067" spans="1:11" x14ac:dyDescent="0.3">
      <c r="A2067" s="280" t="s">
        <v>1785</v>
      </c>
      <c r="B2067" s="280" t="s">
        <v>1820</v>
      </c>
      <c r="C2067" s="280" t="s">
        <v>1768</v>
      </c>
      <c r="D2067" s="280" t="s">
        <v>1770</v>
      </c>
      <c r="E2067" s="280" t="s">
        <v>917</v>
      </c>
      <c r="F2067" s="280" t="s">
        <v>673</v>
      </c>
      <c r="G2067" s="280" t="s">
        <v>673</v>
      </c>
      <c r="H2067" s="280" t="s">
        <v>673</v>
      </c>
      <c r="I2067" s="280" t="s">
        <v>1090</v>
      </c>
      <c r="J2067" s="280">
        <v>3.7246000000000002E-5</v>
      </c>
      <c r="K2067" s="372"/>
    </row>
    <row r="2068" spans="1:11" x14ac:dyDescent="0.3">
      <c r="A2068" s="281" t="s">
        <v>1785</v>
      </c>
      <c r="B2068" s="281" t="s">
        <v>1820</v>
      </c>
      <c r="C2068" s="281" t="s">
        <v>1768</v>
      </c>
      <c r="D2068" s="281" t="s">
        <v>1770</v>
      </c>
      <c r="E2068" s="281" t="s">
        <v>917</v>
      </c>
      <c r="F2068" s="281" t="s">
        <v>673</v>
      </c>
      <c r="G2068" s="281" t="s">
        <v>673</v>
      </c>
      <c r="H2068" s="281" t="s">
        <v>673</v>
      </c>
      <c r="I2068" s="281" t="s">
        <v>1090</v>
      </c>
      <c r="J2068" s="281">
        <v>8.2570000000000007E-6</v>
      </c>
      <c r="K2068" s="372"/>
    </row>
    <row r="2069" spans="1:11" x14ac:dyDescent="0.3">
      <c r="A2069" s="280" t="s">
        <v>1785</v>
      </c>
      <c r="B2069" s="280" t="s">
        <v>1820</v>
      </c>
      <c r="C2069" s="280" t="s">
        <v>1768</v>
      </c>
      <c r="D2069" s="280" t="s">
        <v>1770</v>
      </c>
      <c r="E2069" s="280" t="s">
        <v>917</v>
      </c>
      <c r="F2069" s="280" t="s">
        <v>673</v>
      </c>
      <c r="G2069" s="280" t="s">
        <v>673</v>
      </c>
      <c r="H2069" s="280" t="s">
        <v>673</v>
      </c>
      <c r="I2069" s="280" t="s">
        <v>1090</v>
      </c>
      <c r="J2069" s="280">
        <v>5.4229999999999996E-6</v>
      </c>
      <c r="K2069" s="372"/>
    </row>
    <row r="2070" spans="1:11" x14ac:dyDescent="0.3">
      <c r="A2070" s="281" t="s">
        <v>1785</v>
      </c>
      <c r="B2070" s="281" t="s">
        <v>1820</v>
      </c>
      <c r="C2070" s="281" t="s">
        <v>1768</v>
      </c>
      <c r="D2070" s="281" t="s">
        <v>1770</v>
      </c>
      <c r="E2070" s="281" t="s">
        <v>917</v>
      </c>
      <c r="F2070" s="281" t="s">
        <v>673</v>
      </c>
      <c r="G2070" s="281" t="s">
        <v>673</v>
      </c>
      <c r="H2070" s="281" t="s">
        <v>673</v>
      </c>
      <c r="I2070" s="281" t="s">
        <v>1090</v>
      </c>
      <c r="J2070" s="281">
        <v>7.9407999999999996E-5</v>
      </c>
      <c r="K2070" s="372"/>
    </row>
    <row r="2071" spans="1:11" x14ac:dyDescent="0.3">
      <c r="A2071" s="280" t="s">
        <v>1785</v>
      </c>
      <c r="B2071" s="280" t="s">
        <v>1820</v>
      </c>
      <c r="C2071" s="280" t="s">
        <v>1768</v>
      </c>
      <c r="D2071" s="280" t="s">
        <v>1770</v>
      </c>
      <c r="E2071" s="280" t="s">
        <v>917</v>
      </c>
      <c r="F2071" s="280" t="s">
        <v>673</v>
      </c>
      <c r="G2071" s="280" t="s">
        <v>673</v>
      </c>
      <c r="H2071" s="280" t="s">
        <v>673</v>
      </c>
      <c r="I2071" s="280" t="s">
        <v>1090</v>
      </c>
      <c r="J2071" s="280">
        <v>8.1080000000000003E-5</v>
      </c>
      <c r="K2071" s="372"/>
    </row>
    <row r="2072" spans="1:11" x14ac:dyDescent="0.3">
      <c r="A2072" s="281" t="s">
        <v>1785</v>
      </c>
      <c r="B2072" s="281" t="s">
        <v>1820</v>
      </c>
      <c r="C2072" s="281" t="s">
        <v>1768</v>
      </c>
      <c r="D2072" s="281" t="s">
        <v>1770</v>
      </c>
      <c r="E2072" s="281" t="s">
        <v>917</v>
      </c>
      <c r="F2072" s="281" t="s">
        <v>673</v>
      </c>
      <c r="G2072" s="281" t="s">
        <v>673</v>
      </c>
      <c r="H2072" s="281" t="s">
        <v>673</v>
      </c>
      <c r="I2072" s="281" t="s">
        <v>1090</v>
      </c>
      <c r="J2072" s="281">
        <v>2.8339999999999999E-6</v>
      </c>
      <c r="K2072" s="372"/>
    </row>
    <row r="2073" spans="1:11" x14ac:dyDescent="0.3">
      <c r="A2073" s="280" t="s">
        <v>1785</v>
      </c>
      <c r="B2073" s="280" t="s">
        <v>1820</v>
      </c>
      <c r="C2073" s="280" t="s">
        <v>1768</v>
      </c>
      <c r="D2073" s="280" t="s">
        <v>1770</v>
      </c>
      <c r="E2073" s="280" t="s">
        <v>917</v>
      </c>
      <c r="F2073" s="280" t="s">
        <v>673</v>
      </c>
      <c r="G2073" s="280" t="s">
        <v>673</v>
      </c>
      <c r="H2073" s="280" t="s">
        <v>673</v>
      </c>
      <c r="I2073" s="280" t="s">
        <v>1090</v>
      </c>
      <c r="J2073" s="280">
        <v>7.9407999999999996E-5</v>
      </c>
      <c r="K2073" s="372"/>
    </row>
    <row r="2074" spans="1:11" x14ac:dyDescent="0.3">
      <c r="A2074" s="281" t="s">
        <v>1785</v>
      </c>
      <c r="B2074" s="281" t="s">
        <v>1820</v>
      </c>
      <c r="C2074" s="281" t="s">
        <v>1768</v>
      </c>
      <c r="D2074" s="281" t="s">
        <v>1770</v>
      </c>
      <c r="E2074" s="281" t="s">
        <v>928</v>
      </c>
      <c r="F2074" s="281" t="s">
        <v>673</v>
      </c>
      <c r="G2074" s="281" t="s">
        <v>673</v>
      </c>
      <c r="H2074" s="281" t="s">
        <v>673</v>
      </c>
      <c r="I2074" s="281" t="s">
        <v>1090</v>
      </c>
      <c r="J2074" s="281">
        <v>1.5E-5</v>
      </c>
      <c r="K2074" s="372"/>
    </row>
    <row r="2075" spans="1:11" x14ac:dyDescent="0.3">
      <c r="A2075" s="280" t="s">
        <v>1785</v>
      </c>
      <c r="B2075" s="280" t="s">
        <v>1820</v>
      </c>
      <c r="C2075" s="280" t="s">
        <v>1768</v>
      </c>
      <c r="D2075" s="280" t="s">
        <v>1770</v>
      </c>
      <c r="E2075" s="280" t="s">
        <v>928</v>
      </c>
      <c r="F2075" s="280" t="s">
        <v>673</v>
      </c>
      <c r="G2075" s="280" t="s">
        <v>673</v>
      </c>
      <c r="H2075" s="280" t="s">
        <v>673</v>
      </c>
      <c r="I2075" s="280" t="s">
        <v>1090</v>
      </c>
      <c r="J2075" s="280">
        <v>1.5E-5</v>
      </c>
      <c r="K2075" s="372"/>
    </row>
    <row r="2076" spans="1:11" x14ac:dyDescent="0.3">
      <c r="A2076" s="281" t="s">
        <v>1785</v>
      </c>
      <c r="B2076" s="281" t="s">
        <v>1820</v>
      </c>
      <c r="C2076" s="281" t="s">
        <v>1768</v>
      </c>
      <c r="D2076" s="281" t="s">
        <v>1770</v>
      </c>
      <c r="E2076" s="281" t="s">
        <v>928</v>
      </c>
      <c r="F2076" s="281" t="s">
        <v>673</v>
      </c>
      <c r="G2076" s="281" t="s">
        <v>673</v>
      </c>
      <c r="H2076" s="281" t="s">
        <v>673</v>
      </c>
      <c r="I2076" s="281" t="s">
        <v>1090</v>
      </c>
      <c r="J2076" s="281">
        <v>1.5E-5</v>
      </c>
      <c r="K2076" s="372"/>
    </row>
    <row r="2077" spans="1:11" x14ac:dyDescent="0.3">
      <c r="A2077" s="280" t="s">
        <v>1785</v>
      </c>
      <c r="B2077" s="280" t="s">
        <v>443</v>
      </c>
      <c r="C2077" s="280" t="s">
        <v>1768</v>
      </c>
      <c r="D2077" s="280" t="s">
        <v>1770</v>
      </c>
      <c r="E2077" s="280" t="s">
        <v>917</v>
      </c>
      <c r="F2077" s="280" t="s">
        <v>673</v>
      </c>
      <c r="G2077" s="280" t="s">
        <v>673</v>
      </c>
      <c r="H2077" s="280" t="s">
        <v>673</v>
      </c>
      <c r="I2077" s="280" t="s">
        <v>1090</v>
      </c>
      <c r="J2077" s="280">
        <v>2.7800000000000001E-6</v>
      </c>
      <c r="K2077" s="372"/>
    </row>
    <row r="2078" spans="1:11" x14ac:dyDescent="0.3">
      <c r="A2078" s="281" t="s">
        <v>1785</v>
      </c>
      <c r="B2078" s="281" t="s">
        <v>443</v>
      </c>
      <c r="C2078" s="281" t="s">
        <v>1768</v>
      </c>
      <c r="D2078" s="281" t="s">
        <v>1770</v>
      </c>
      <c r="E2078" s="281" t="s">
        <v>917</v>
      </c>
      <c r="F2078" s="281" t="s">
        <v>673</v>
      </c>
      <c r="G2078" s="281" t="s">
        <v>673</v>
      </c>
      <c r="H2078" s="281" t="s">
        <v>673</v>
      </c>
      <c r="I2078" s="281" t="s">
        <v>1090</v>
      </c>
      <c r="J2078" s="281">
        <v>2.7800000000000001E-6</v>
      </c>
      <c r="K2078" s="372"/>
    </row>
    <row r="2079" spans="1:11" x14ac:dyDescent="0.3">
      <c r="A2079" s="280" t="s">
        <v>1785</v>
      </c>
      <c r="B2079" s="280" t="s">
        <v>443</v>
      </c>
      <c r="C2079" s="280" t="s">
        <v>1768</v>
      </c>
      <c r="D2079" s="280" t="s">
        <v>1770</v>
      </c>
      <c r="E2079" s="280" t="s">
        <v>917</v>
      </c>
      <c r="F2079" s="280" t="s">
        <v>673</v>
      </c>
      <c r="G2079" s="280" t="s">
        <v>673</v>
      </c>
      <c r="H2079" s="280" t="s">
        <v>673</v>
      </c>
      <c r="I2079" s="280" t="s">
        <v>1090</v>
      </c>
      <c r="J2079" s="280">
        <v>2.7800000000000001E-6</v>
      </c>
      <c r="K2079" s="372"/>
    </row>
    <row r="2080" spans="1:11" x14ac:dyDescent="0.3">
      <c r="A2080" s="281" t="s">
        <v>1785</v>
      </c>
      <c r="B2080" s="281" t="s">
        <v>443</v>
      </c>
      <c r="C2080" s="281" t="s">
        <v>1768</v>
      </c>
      <c r="D2080" s="281" t="s">
        <v>1770</v>
      </c>
      <c r="E2080" s="281" t="s">
        <v>917</v>
      </c>
      <c r="F2080" s="281" t="s">
        <v>673</v>
      </c>
      <c r="G2080" s="281" t="s">
        <v>673</v>
      </c>
      <c r="H2080" s="281" t="s">
        <v>673</v>
      </c>
      <c r="I2080" s="281" t="s">
        <v>1090</v>
      </c>
      <c r="J2080" s="281">
        <v>2.7800000000000001E-6</v>
      </c>
      <c r="K2080" s="372"/>
    </row>
    <row r="2081" spans="1:11" x14ac:dyDescent="0.3">
      <c r="A2081" s="280" t="s">
        <v>1785</v>
      </c>
      <c r="B2081" s="280" t="s">
        <v>443</v>
      </c>
      <c r="C2081" s="280" t="s">
        <v>1768</v>
      </c>
      <c r="D2081" s="280" t="s">
        <v>1770</v>
      </c>
      <c r="E2081" s="280" t="s">
        <v>2949</v>
      </c>
      <c r="F2081" s="280" t="s">
        <v>673</v>
      </c>
      <c r="G2081" s="280" t="s">
        <v>673</v>
      </c>
      <c r="H2081" s="280" t="s">
        <v>673</v>
      </c>
      <c r="I2081" s="280" t="s">
        <v>1090</v>
      </c>
      <c r="J2081" s="280">
        <v>9.0000000000000002E-6</v>
      </c>
      <c r="K2081" s="372"/>
    </row>
    <row r="2082" spans="1:11" x14ac:dyDescent="0.3">
      <c r="A2082" s="281" t="s">
        <v>1785</v>
      </c>
      <c r="B2082" s="281" t="s">
        <v>443</v>
      </c>
      <c r="C2082" s="281" t="s">
        <v>1768</v>
      </c>
      <c r="D2082" s="281" t="s">
        <v>1770</v>
      </c>
      <c r="E2082" s="281" t="s">
        <v>2949</v>
      </c>
      <c r="F2082" s="281" t="s">
        <v>673</v>
      </c>
      <c r="G2082" s="281" t="s">
        <v>673</v>
      </c>
      <c r="H2082" s="281" t="s">
        <v>673</v>
      </c>
      <c r="I2082" s="281" t="s">
        <v>1090</v>
      </c>
      <c r="J2082" s="281">
        <v>9.0000000000000002E-6</v>
      </c>
      <c r="K2082" s="372"/>
    </row>
    <row r="2083" spans="1:11" x14ac:dyDescent="0.3">
      <c r="A2083" s="280" t="s">
        <v>1785</v>
      </c>
      <c r="B2083" s="280" t="s">
        <v>443</v>
      </c>
      <c r="C2083" s="280" t="s">
        <v>1768</v>
      </c>
      <c r="D2083" s="280" t="s">
        <v>1770</v>
      </c>
      <c r="E2083" s="280" t="s">
        <v>2949</v>
      </c>
      <c r="F2083" s="280" t="s">
        <v>673</v>
      </c>
      <c r="G2083" s="280" t="s">
        <v>673</v>
      </c>
      <c r="H2083" s="280" t="s">
        <v>673</v>
      </c>
      <c r="I2083" s="280" t="s">
        <v>1090</v>
      </c>
      <c r="J2083" s="280">
        <v>9.0000000000000002E-6</v>
      </c>
      <c r="K2083" s="372"/>
    </row>
    <row r="2084" spans="1:11" x14ac:dyDescent="0.3">
      <c r="A2084" s="281" t="s">
        <v>1785</v>
      </c>
      <c r="B2084" s="281" t="s">
        <v>443</v>
      </c>
      <c r="C2084" s="281" t="s">
        <v>1768</v>
      </c>
      <c r="D2084" s="281" t="s">
        <v>1770</v>
      </c>
      <c r="E2084" s="281" t="s">
        <v>941</v>
      </c>
      <c r="F2084" s="281" t="s">
        <v>673</v>
      </c>
      <c r="G2084" s="281" t="s">
        <v>673</v>
      </c>
      <c r="H2084" s="281" t="s">
        <v>673</v>
      </c>
      <c r="I2084" s="281" t="s">
        <v>1090</v>
      </c>
      <c r="J2084" s="281">
        <v>7.5000000000000002E-6</v>
      </c>
      <c r="K2084" s="372"/>
    </row>
    <row r="2085" spans="1:11" x14ac:dyDescent="0.3">
      <c r="A2085" s="280" t="s">
        <v>1785</v>
      </c>
      <c r="B2085" s="280" t="s">
        <v>443</v>
      </c>
      <c r="C2085" s="280" t="s">
        <v>1768</v>
      </c>
      <c r="D2085" s="280" t="s">
        <v>1770</v>
      </c>
      <c r="E2085" s="280" t="s">
        <v>941</v>
      </c>
      <c r="F2085" s="280" t="s">
        <v>673</v>
      </c>
      <c r="G2085" s="280" t="s">
        <v>673</v>
      </c>
      <c r="H2085" s="280" t="s">
        <v>673</v>
      </c>
      <c r="I2085" s="280" t="s">
        <v>1090</v>
      </c>
      <c r="J2085" s="280">
        <v>7.5000000000000002E-6</v>
      </c>
      <c r="K2085" s="372"/>
    </row>
    <row r="2086" spans="1:11" x14ac:dyDescent="0.3">
      <c r="A2086" s="281" t="s">
        <v>1785</v>
      </c>
      <c r="B2086" s="281" t="s">
        <v>443</v>
      </c>
      <c r="C2086" s="281" t="s">
        <v>1768</v>
      </c>
      <c r="D2086" s="281" t="s">
        <v>1770</v>
      </c>
      <c r="E2086" s="281" t="s">
        <v>941</v>
      </c>
      <c r="F2086" s="281" t="s">
        <v>673</v>
      </c>
      <c r="G2086" s="281" t="s">
        <v>673</v>
      </c>
      <c r="H2086" s="281" t="s">
        <v>673</v>
      </c>
      <c r="I2086" s="281" t="s">
        <v>1090</v>
      </c>
      <c r="J2086" s="281">
        <v>7.5000000000000002E-6</v>
      </c>
      <c r="K2086" s="372"/>
    </row>
    <row r="2087" spans="1:11" x14ac:dyDescent="0.3">
      <c r="A2087" s="280" t="s">
        <v>1785</v>
      </c>
      <c r="B2087" s="280" t="s">
        <v>443</v>
      </c>
      <c r="C2087" s="280" t="s">
        <v>1768</v>
      </c>
      <c r="D2087" s="280" t="s">
        <v>1770</v>
      </c>
      <c r="E2087" s="280" t="s">
        <v>941</v>
      </c>
      <c r="F2087" s="280" t="s">
        <v>673</v>
      </c>
      <c r="G2087" s="280" t="s">
        <v>673</v>
      </c>
      <c r="H2087" s="280" t="s">
        <v>673</v>
      </c>
      <c r="I2087" s="280" t="s">
        <v>1090</v>
      </c>
      <c r="J2087" s="280">
        <v>7.5000000000000002E-6</v>
      </c>
      <c r="K2087" s="372"/>
    </row>
    <row r="2088" spans="1:11" x14ac:dyDescent="0.3">
      <c r="A2088" s="281" t="s">
        <v>1785</v>
      </c>
      <c r="B2088" s="281" t="s">
        <v>2978</v>
      </c>
      <c r="C2088" s="281" t="s">
        <v>1768</v>
      </c>
      <c r="D2088" s="281" t="s">
        <v>1770</v>
      </c>
      <c r="E2088" s="281" t="s">
        <v>917</v>
      </c>
      <c r="F2088" s="281" t="s">
        <v>673</v>
      </c>
      <c r="G2088" s="281" t="s">
        <v>673</v>
      </c>
      <c r="H2088" s="281" t="s">
        <v>673</v>
      </c>
      <c r="I2088" s="281" t="s">
        <v>1090</v>
      </c>
      <c r="J2088" s="281">
        <v>2.4959909999999999E-3</v>
      </c>
      <c r="K2088" s="372"/>
    </row>
    <row r="2089" spans="1:11" x14ac:dyDescent="0.3">
      <c r="A2089" s="280" t="s">
        <v>1785</v>
      </c>
      <c r="B2089" s="280" t="s">
        <v>2978</v>
      </c>
      <c r="C2089" s="280" t="s">
        <v>1768</v>
      </c>
      <c r="D2089" s="280" t="s">
        <v>1770</v>
      </c>
      <c r="E2089" s="280" t="s">
        <v>917</v>
      </c>
      <c r="F2089" s="280" t="s">
        <v>673</v>
      </c>
      <c r="G2089" s="280" t="s">
        <v>673</v>
      </c>
      <c r="H2089" s="280" t="s">
        <v>673</v>
      </c>
      <c r="I2089" s="280" t="s">
        <v>1090</v>
      </c>
      <c r="J2089" s="280">
        <v>1.3551419999999999E-3</v>
      </c>
      <c r="K2089" s="372"/>
    </row>
    <row r="2090" spans="1:11" x14ac:dyDescent="0.3">
      <c r="A2090" s="281" t="s">
        <v>1785</v>
      </c>
      <c r="B2090" s="281" t="s">
        <v>2978</v>
      </c>
      <c r="C2090" s="281" t="s">
        <v>1768</v>
      </c>
      <c r="D2090" s="281" t="s">
        <v>1770</v>
      </c>
      <c r="E2090" s="281" t="s">
        <v>917</v>
      </c>
      <c r="F2090" s="281" t="s">
        <v>673</v>
      </c>
      <c r="G2090" s="281" t="s">
        <v>673</v>
      </c>
      <c r="H2090" s="281" t="s">
        <v>673</v>
      </c>
      <c r="I2090" s="281" t="s">
        <v>1090</v>
      </c>
      <c r="J2090" s="281">
        <v>9.7752699999999995E-4</v>
      </c>
      <c r="K2090" s="372"/>
    </row>
    <row r="2091" spans="1:11" x14ac:dyDescent="0.3">
      <c r="A2091" s="280" t="s">
        <v>1785</v>
      </c>
      <c r="B2091" s="280" t="s">
        <v>2978</v>
      </c>
      <c r="C2091" s="280" t="s">
        <v>1768</v>
      </c>
      <c r="D2091" s="280" t="s">
        <v>1770</v>
      </c>
      <c r="E2091" s="280" t="s">
        <v>917</v>
      </c>
      <c r="F2091" s="280" t="s">
        <v>673</v>
      </c>
      <c r="G2091" s="280" t="s">
        <v>673</v>
      </c>
      <c r="H2091" s="280" t="s">
        <v>673</v>
      </c>
      <c r="I2091" s="280" t="s">
        <v>1090</v>
      </c>
      <c r="J2091" s="280">
        <v>5.9517000000000001E-4</v>
      </c>
      <c r="K2091" s="372"/>
    </row>
    <row r="2092" spans="1:11" x14ac:dyDescent="0.3">
      <c r="A2092" s="281" t="s">
        <v>1785</v>
      </c>
      <c r="B2092" s="281" t="s">
        <v>2978</v>
      </c>
      <c r="C2092" s="281" t="s">
        <v>1768</v>
      </c>
      <c r="D2092" s="281" t="s">
        <v>1770</v>
      </c>
      <c r="E2092" s="281" t="s">
        <v>917</v>
      </c>
      <c r="F2092" s="281" t="s">
        <v>673</v>
      </c>
      <c r="G2092" s="281" t="s">
        <v>673</v>
      </c>
      <c r="H2092" s="281" t="s">
        <v>673</v>
      </c>
      <c r="I2092" s="281" t="s">
        <v>1090</v>
      </c>
      <c r="J2092" s="281">
        <v>3.6852270000000001E-3</v>
      </c>
      <c r="K2092" s="372"/>
    </row>
    <row r="2093" spans="1:11" x14ac:dyDescent="0.3">
      <c r="A2093" s="280" t="s">
        <v>1785</v>
      </c>
      <c r="B2093" s="280" t="s">
        <v>2978</v>
      </c>
      <c r="C2093" s="280" t="s">
        <v>1768</v>
      </c>
      <c r="D2093" s="280" t="s">
        <v>1770</v>
      </c>
      <c r="E2093" s="280" t="s">
        <v>917</v>
      </c>
      <c r="F2093" s="280" t="s">
        <v>673</v>
      </c>
      <c r="G2093" s="280" t="s">
        <v>673</v>
      </c>
      <c r="H2093" s="280" t="s">
        <v>673</v>
      </c>
      <c r="I2093" s="280" t="s">
        <v>1090</v>
      </c>
      <c r="J2093" s="280">
        <v>3.6556129999999998E-3</v>
      </c>
      <c r="K2093" s="372"/>
    </row>
    <row r="2094" spans="1:11" x14ac:dyDescent="0.3">
      <c r="A2094" s="281" t="s">
        <v>1785</v>
      </c>
      <c r="B2094" s="281" t="s">
        <v>2978</v>
      </c>
      <c r="C2094" s="281" t="s">
        <v>1768</v>
      </c>
      <c r="D2094" s="281" t="s">
        <v>1770</v>
      </c>
      <c r="E2094" s="281" t="s">
        <v>917</v>
      </c>
      <c r="F2094" s="281" t="s">
        <v>673</v>
      </c>
      <c r="G2094" s="281" t="s">
        <v>673</v>
      </c>
      <c r="H2094" s="281" t="s">
        <v>673</v>
      </c>
      <c r="I2094" s="281" t="s">
        <v>1090</v>
      </c>
      <c r="J2094" s="281">
        <v>4.291245E-3</v>
      </c>
      <c r="K2094" s="372"/>
    </row>
    <row r="2095" spans="1:11" x14ac:dyDescent="0.3">
      <c r="A2095" s="280" t="s">
        <v>1785</v>
      </c>
      <c r="B2095" s="280" t="s">
        <v>2978</v>
      </c>
      <c r="C2095" s="280" t="s">
        <v>1768</v>
      </c>
      <c r="D2095" s="280" t="s">
        <v>1770</v>
      </c>
      <c r="E2095" s="280" t="s">
        <v>917</v>
      </c>
      <c r="F2095" s="280" t="s">
        <v>673</v>
      </c>
      <c r="G2095" s="280" t="s">
        <v>673</v>
      </c>
      <c r="H2095" s="280" t="s">
        <v>673</v>
      </c>
      <c r="I2095" s="280" t="s">
        <v>1090</v>
      </c>
      <c r="J2095" s="280">
        <v>1.4987570000000001E-3</v>
      </c>
      <c r="K2095" s="372"/>
    </row>
    <row r="2096" spans="1:11" x14ac:dyDescent="0.3">
      <c r="A2096" s="281" t="s">
        <v>1785</v>
      </c>
      <c r="B2096" s="281" t="s">
        <v>2978</v>
      </c>
      <c r="C2096" s="281" t="s">
        <v>1768</v>
      </c>
      <c r="D2096" s="281" t="s">
        <v>1770</v>
      </c>
      <c r="E2096" s="281" t="s">
        <v>917</v>
      </c>
      <c r="F2096" s="281" t="s">
        <v>673</v>
      </c>
      <c r="G2096" s="281" t="s">
        <v>673</v>
      </c>
      <c r="H2096" s="281" t="s">
        <v>673</v>
      </c>
      <c r="I2096" s="281" t="s">
        <v>1090</v>
      </c>
      <c r="J2096" s="281">
        <v>6.4128259999999999E-3</v>
      </c>
      <c r="K2096" s="372"/>
    </row>
    <row r="2097" spans="1:11" x14ac:dyDescent="0.3">
      <c r="A2097" s="280" t="s">
        <v>1785</v>
      </c>
      <c r="B2097" s="280" t="s">
        <v>2978</v>
      </c>
      <c r="C2097" s="280" t="s">
        <v>1768</v>
      </c>
      <c r="D2097" s="280" t="s">
        <v>1770</v>
      </c>
      <c r="E2097" s="280" t="s">
        <v>917</v>
      </c>
      <c r="F2097" s="280" t="s">
        <v>673</v>
      </c>
      <c r="G2097" s="280" t="s">
        <v>673</v>
      </c>
      <c r="H2097" s="280" t="s">
        <v>673</v>
      </c>
      <c r="I2097" s="280" t="s">
        <v>1090</v>
      </c>
      <c r="J2097" s="280">
        <v>1.0226884E-2</v>
      </c>
      <c r="K2097" s="372"/>
    </row>
    <row r="2098" spans="1:11" x14ac:dyDescent="0.3">
      <c r="A2098" s="281" t="s">
        <v>1785</v>
      </c>
      <c r="B2098" s="281" t="s">
        <v>2978</v>
      </c>
      <c r="C2098" s="281" t="s">
        <v>1768</v>
      </c>
      <c r="D2098" s="281" t="s">
        <v>1770</v>
      </c>
      <c r="E2098" s="281" t="s">
        <v>917</v>
      </c>
      <c r="F2098" s="281" t="s">
        <v>673</v>
      </c>
      <c r="G2098" s="281" t="s">
        <v>673</v>
      </c>
      <c r="H2098" s="281" t="s">
        <v>673</v>
      </c>
      <c r="I2098" s="281" t="s">
        <v>1090</v>
      </c>
      <c r="J2098" s="281">
        <v>5.4598870000000001E-3</v>
      </c>
      <c r="K2098" s="372"/>
    </row>
    <row r="2099" spans="1:11" x14ac:dyDescent="0.3">
      <c r="A2099" s="280" t="s">
        <v>1785</v>
      </c>
      <c r="B2099" s="280" t="s">
        <v>2978</v>
      </c>
      <c r="C2099" s="280" t="s">
        <v>1768</v>
      </c>
      <c r="D2099" s="280" t="s">
        <v>1770</v>
      </c>
      <c r="E2099" s="280" t="s">
        <v>917</v>
      </c>
      <c r="F2099" s="280" t="s">
        <v>673</v>
      </c>
      <c r="G2099" s="280" t="s">
        <v>673</v>
      </c>
      <c r="H2099" s="280" t="s">
        <v>673</v>
      </c>
      <c r="I2099" s="280" t="s">
        <v>1090</v>
      </c>
      <c r="J2099" s="280">
        <v>4.4144950000000001E-3</v>
      </c>
      <c r="K2099" s="372"/>
    </row>
    <row r="2100" spans="1:11" x14ac:dyDescent="0.3">
      <c r="A2100" s="281" t="s">
        <v>1785</v>
      </c>
      <c r="B2100" s="281" t="s">
        <v>2978</v>
      </c>
      <c r="C2100" s="281" t="s">
        <v>1768</v>
      </c>
      <c r="D2100" s="281" t="s">
        <v>1770</v>
      </c>
      <c r="E2100" s="281" t="s">
        <v>2950</v>
      </c>
      <c r="F2100" s="281" t="s">
        <v>673</v>
      </c>
      <c r="G2100" s="281" t="s">
        <v>673</v>
      </c>
      <c r="H2100" s="281" t="s">
        <v>673</v>
      </c>
      <c r="I2100" s="281" t="s">
        <v>1090</v>
      </c>
      <c r="J2100" s="281">
        <v>8.0265000000000002E-4</v>
      </c>
      <c r="K2100" s="372"/>
    </row>
    <row r="2101" spans="1:11" x14ac:dyDescent="0.3">
      <c r="A2101" s="280" t="s">
        <v>1785</v>
      </c>
      <c r="B2101" s="280" t="s">
        <v>2978</v>
      </c>
      <c r="C2101" s="280" t="s">
        <v>1768</v>
      </c>
      <c r="D2101" s="280" t="s">
        <v>1770</v>
      </c>
      <c r="E2101" s="280" t="s">
        <v>928</v>
      </c>
      <c r="F2101" s="280" t="s">
        <v>673</v>
      </c>
      <c r="G2101" s="280" t="s">
        <v>673</v>
      </c>
      <c r="H2101" s="280" t="s">
        <v>673</v>
      </c>
      <c r="I2101" s="280" t="s">
        <v>1090</v>
      </c>
      <c r="J2101" s="280">
        <v>3.1770799999999999E-4</v>
      </c>
      <c r="K2101" s="372"/>
    </row>
    <row r="2102" spans="1:11" x14ac:dyDescent="0.3">
      <c r="A2102" s="281" t="s">
        <v>1785</v>
      </c>
      <c r="B2102" s="281" t="s">
        <v>2978</v>
      </c>
      <c r="C2102" s="281" t="s">
        <v>1768</v>
      </c>
      <c r="D2102" s="281" t="s">
        <v>1770</v>
      </c>
      <c r="E2102" s="281" t="s">
        <v>928</v>
      </c>
      <c r="F2102" s="281" t="s">
        <v>673</v>
      </c>
      <c r="G2102" s="281" t="s">
        <v>673</v>
      </c>
      <c r="H2102" s="281" t="s">
        <v>673</v>
      </c>
      <c r="I2102" s="281" t="s">
        <v>1090</v>
      </c>
      <c r="J2102" s="281">
        <v>2.565E-4</v>
      </c>
      <c r="K2102" s="372"/>
    </row>
    <row r="2103" spans="1:11" x14ac:dyDescent="0.3">
      <c r="A2103" s="280" t="s">
        <v>1785</v>
      </c>
      <c r="B2103" s="280" t="s">
        <v>2978</v>
      </c>
      <c r="C2103" s="280" t="s">
        <v>1768</v>
      </c>
      <c r="D2103" s="280" t="s">
        <v>1770</v>
      </c>
      <c r="E2103" s="280" t="s">
        <v>928</v>
      </c>
      <c r="F2103" s="280" t="s">
        <v>673</v>
      </c>
      <c r="G2103" s="280" t="s">
        <v>673</v>
      </c>
      <c r="H2103" s="280" t="s">
        <v>673</v>
      </c>
      <c r="I2103" s="280" t="s">
        <v>1090</v>
      </c>
      <c r="J2103" s="280">
        <v>1.0807530000000001E-3</v>
      </c>
      <c r="K2103" s="372"/>
    </row>
    <row r="2104" spans="1:11" x14ac:dyDescent="0.3">
      <c r="A2104" s="281" t="s">
        <v>1785</v>
      </c>
      <c r="B2104" s="281" t="s">
        <v>2978</v>
      </c>
      <c r="C2104" s="281" t="s">
        <v>1768</v>
      </c>
      <c r="D2104" s="281" t="s">
        <v>1770</v>
      </c>
      <c r="E2104" s="281" t="s">
        <v>928</v>
      </c>
      <c r="F2104" s="281" t="s">
        <v>673</v>
      </c>
      <c r="G2104" s="281" t="s">
        <v>673</v>
      </c>
      <c r="H2104" s="281" t="s">
        <v>673</v>
      </c>
      <c r="I2104" s="281" t="s">
        <v>1090</v>
      </c>
      <c r="J2104" s="281">
        <v>1.4999999999999999E-4</v>
      </c>
      <c r="K2104" s="372"/>
    </row>
    <row r="2105" spans="1:11" x14ac:dyDescent="0.3">
      <c r="A2105" s="280" t="s">
        <v>1785</v>
      </c>
      <c r="B2105" s="280" t="s">
        <v>2978</v>
      </c>
      <c r="C2105" s="280" t="s">
        <v>1768</v>
      </c>
      <c r="D2105" s="280" t="s">
        <v>1770</v>
      </c>
      <c r="E2105" s="280" t="s">
        <v>928</v>
      </c>
      <c r="F2105" s="280" t="s">
        <v>673</v>
      </c>
      <c r="G2105" s="280" t="s">
        <v>673</v>
      </c>
      <c r="H2105" s="280" t="s">
        <v>673</v>
      </c>
      <c r="I2105" s="280" t="s">
        <v>1090</v>
      </c>
      <c r="J2105" s="280">
        <v>1.7932670000000001E-3</v>
      </c>
      <c r="K2105" s="372"/>
    </row>
    <row r="2106" spans="1:11" x14ac:dyDescent="0.3">
      <c r="A2106" s="281" t="s">
        <v>1785</v>
      </c>
      <c r="B2106" s="281" t="s">
        <v>2978</v>
      </c>
      <c r="C2106" s="281" t="s">
        <v>1768</v>
      </c>
      <c r="D2106" s="281" t="s">
        <v>1770</v>
      </c>
      <c r="E2106" s="281" t="s">
        <v>928</v>
      </c>
      <c r="F2106" s="281" t="s">
        <v>673</v>
      </c>
      <c r="G2106" s="281" t="s">
        <v>673</v>
      </c>
      <c r="H2106" s="281" t="s">
        <v>673</v>
      </c>
      <c r="I2106" s="281" t="s">
        <v>1090</v>
      </c>
      <c r="J2106" s="281">
        <v>5.5034799999999998E-4</v>
      </c>
      <c r="K2106" s="372"/>
    </row>
    <row r="2107" spans="1:11" x14ac:dyDescent="0.3">
      <c r="A2107" s="280" t="s">
        <v>1785</v>
      </c>
      <c r="B2107" s="280" t="s">
        <v>2978</v>
      </c>
      <c r="C2107" s="280" t="s">
        <v>1768</v>
      </c>
      <c r="D2107" s="280" t="s">
        <v>1770</v>
      </c>
      <c r="E2107" s="280" t="s">
        <v>928</v>
      </c>
      <c r="F2107" s="280" t="s">
        <v>673</v>
      </c>
      <c r="G2107" s="280" t="s">
        <v>673</v>
      </c>
      <c r="H2107" s="280" t="s">
        <v>673</v>
      </c>
      <c r="I2107" s="280" t="s">
        <v>1090</v>
      </c>
      <c r="J2107" s="280">
        <v>1.0525720000000001E-3</v>
      </c>
      <c r="K2107" s="372"/>
    </row>
    <row r="2108" spans="1:11" x14ac:dyDescent="0.3">
      <c r="A2108" s="281" t="s">
        <v>1785</v>
      </c>
      <c r="B2108" s="281" t="s">
        <v>2979</v>
      </c>
      <c r="C2108" s="281" t="s">
        <v>1768</v>
      </c>
      <c r="D2108" s="281" t="s">
        <v>1770</v>
      </c>
      <c r="E2108" s="281" t="s">
        <v>2945</v>
      </c>
      <c r="F2108" s="281" t="s">
        <v>673</v>
      </c>
      <c r="G2108" s="281" t="s">
        <v>673</v>
      </c>
      <c r="H2108" s="281" t="s">
        <v>673</v>
      </c>
      <c r="I2108" s="281" t="s">
        <v>1090</v>
      </c>
      <c r="J2108" s="281">
        <v>3.8800000000000001E-5</v>
      </c>
      <c r="K2108" s="372"/>
    </row>
    <row r="2109" spans="1:11" x14ac:dyDescent="0.3">
      <c r="A2109" s="280" t="s">
        <v>1785</v>
      </c>
      <c r="B2109" s="280" t="s">
        <v>2979</v>
      </c>
      <c r="C2109" s="280" t="s">
        <v>1768</v>
      </c>
      <c r="D2109" s="280" t="s">
        <v>1770</v>
      </c>
      <c r="E2109" s="280" t="s">
        <v>2951</v>
      </c>
      <c r="F2109" s="280" t="s">
        <v>673</v>
      </c>
      <c r="G2109" s="280" t="s">
        <v>673</v>
      </c>
      <c r="H2109" s="280" t="s">
        <v>673</v>
      </c>
      <c r="I2109" s="280" t="s">
        <v>1090</v>
      </c>
      <c r="J2109" s="280">
        <v>1.9999999999999999E-6</v>
      </c>
      <c r="K2109" s="372"/>
    </row>
    <row r="2110" spans="1:11" x14ac:dyDescent="0.3">
      <c r="A2110" s="281" t="s">
        <v>1785</v>
      </c>
      <c r="B2110" s="281" t="s">
        <v>409</v>
      </c>
      <c r="C2110" s="281" t="s">
        <v>1768</v>
      </c>
      <c r="D2110" s="281" t="s">
        <v>1770</v>
      </c>
      <c r="E2110" s="281" t="s">
        <v>917</v>
      </c>
      <c r="F2110" s="281" t="s">
        <v>673</v>
      </c>
      <c r="G2110" s="281" t="s">
        <v>673</v>
      </c>
      <c r="H2110" s="281" t="s">
        <v>673</v>
      </c>
      <c r="I2110" s="281" t="s">
        <v>1090</v>
      </c>
      <c r="J2110" s="281">
        <v>1.4160000000000001E-6</v>
      </c>
      <c r="K2110" s="372"/>
    </row>
    <row r="2111" spans="1:11" x14ac:dyDescent="0.3">
      <c r="A2111" s="280" t="s">
        <v>1785</v>
      </c>
      <c r="B2111" s="280" t="s">
        <v>409</v>
      </c>
      <c r="C2111" s="280" t="s">
        <v>1768</v>
      </c>
      <c r="D2111" s="280" t="s">
        <v>1770</v>
      </c>
      <c r="E2111" s="280" t="s">
        <v>917</v>
      </c>
      <c r="F2111" s="280" t="s">
        <v>673</v>
      </c>
      <c r="G2111" s="280" t="s">
        <v>673</v>
      </c>
      <c r="H2111" s="280" t="s">
        <v>673</v>
      </c>
      <c r="I2111" s="280" t="s">
        <v>1090</v>
      </c>
      <c r="J2111" s="280">
        <v>1.4160000000000001E-6</v>
      </c>
      <c r="K2111" s="372"/>
    </row>
    <row r="2112" spans="1:11" x14ac:dyDescent="0.3">
      <c r="A2112" s="281" t="s">
        <v>1785</v>
      </c>
      <c r="B2112" s="281" t="s">
        <v>409</v>
      </c>
      <c r="C2112" s="281" t="s">
        <v>1768</v>
      </c>
      <c r="D2112" s="281" t="s">
        <v>1770</v>
      </c>
      <c r="E2112" s="281" t="s">
        <v>917</v>
      </c>
      <c r="F2112" s="281" t="s">
        <v>673</v>
      </c>
      <c r="G2112" s="281" t="s">
        <v>673</v>
      </c>
      <c r="H2112" s="281" t="s">
        <v>673</v>
      </c>
      <c r="I2112" s="281" t="s">
        <v>1090</v>
      </c>
      <c r="J2112" s="281">
        <v>1.4160000000000001E-6</v>
      </c>
      <c r="K2112" s="372"/>
    </row>
    <row r="2113" spans="1:11" x14ac:dyDescent="0.3">
      <c r="A2113" s="280" t="s">
        <v>1785</v>
      </c>
      <c r="B2113" s="280" t="s">
        <v>409</v>
      </c>
      <c r="C2113" s="280" t="s">
        <v>1768</v>
      </c>
      <c r="D2113" s="280" t="s">
        <v>1770</v>
      </c>
      <c r="E2113" s="280" t="s">
        <v>917</v>
      </c>
      <c r="F2113" s="280" t="s">
        <v>673</v>
      </c>
      <c r="G2113" s="280" t="s">
        <v>673</v>
      </c>
      <c r="H2113" s="280" t="s">
        <v>673</v>
      </c>
      <c r="I2113" s="280" t="s">
        <v>1090</v>
      </c>
      <c r="J2113" s="280">
        <v>1.4160000000000001E-6</v>
      </c>
      <c r="K2113" s="372"/>
    </row>
    <row r="2114" spans="1:11" x14ac:dyDescent="0.3">
      <c r="A2114" s="281" t="s">
        <v>1785</v>
      </c>
      <c r="B2114" s="281" t="s">
        <v>409</v>
      </c>
      <c r="C2114" s="281" t="s">
        <v>1768</v>
      </c>
      <c r="D2114" s="281" t="s">
        <v>1770</v>
      </c>
      <c r="E2114" s="281" t="s">
        <v>917</v>
      </c>
      <c r="F2114" s="281" t="s">
        <v>673</v>
      </c>
      <c r="G2114" s="281" t="s">
        <v>673</v>
      </c>
      <c r="H2114" s="281" t="s">
        <v>673</v>
      </c>
      <c r="I2114" s="281" t="s">
        <v>1090</v>
      </c>
      <c r="J2114" s="281">
        <v>1.4160000000000001E-6</v>
      </c>
      <c r="K2114" s="372"/>
    </row>
    <row r="2115" spans="1:11" x14ac:dyDescent="0.3">
      <c r="A2115" s="280" t="s">
        <v>1785</v>
      </c>
      <c r="B2115" s="280" t="s">
        <v>409</v>
      </c>
      <c r="C2115" s="280" t="s">
        <v>1768</v>
      </c>
      <c r="D2115" s="280" t="s">
        <v>1770</v>
      </c>
      <c r="E2115" s="280" t="s">
        <v>917</v>
      </c>
      <c r="F2115" s="280" t="s">
        <v>673</v>
      </c>
      <c r="G2115" s="280" t="s">
        <v>673</v>
      </c>
      <c r="H2115" s="280" t="s">
        <v>673</v>
      </c>
      <c r="I2115" s="280" t="s">
        <v>1090</v>
      </c>
      <c r="J2115" s="280">
        <v>1.4160000000000001E-6</v>
      </c>
      <c r="K2115" s="372"/>
    </row>
    <row r="2116" spans="1:11" x14ac:dyDescent="0.3">
      <c r="A2116" s="281" t="s">
        <v>1785</v>
      </c>
      <c r="B2116" s="281" t="s">
        <v>409</v>
      </c>
      <c r="C2116" s="281" t="s">
        <v>1768</v>
      </c>
      <c r="D2116" s="281" t="s">
        <v>1770</v>
      </c>
      <c r="E2116" s="281" t="s">
        <v>917</v>
      </c>
      <c r="F2116" s="281" t="s">
        <v>673</v>
      </c>
      <c r="G2116" s="281" t="s">
        <v>673</v>
      </c>
      <c r="H2116" s="281" t="s">
        <v>673</v>
      </c>
      <c r="I2116" s="281" t="s">
        <v>1090</v>
      </c>
      <c r="J2116" s="281">
        <v>1.4160000000000001E-6</v>
      </c>
      <c r="K2116" s="372"/>
    </row>
    <row r="2117" spans="1:11" x14ac:dyDescent="0.3">
      <c r="A2117" s="280" t="s">
        <v>1785</v>
      </c>
      <c r="B2117" s="280" t="s">
        <v>409</v>
      </c>
      <c r="C2117" s="280" t="s">
        <v>1768</v>
      </c>
      <c r="D2117" s="280" t="s">
        <v>1770</v>
      </c>
      <c r="E2117" s="280" t="s">
        <v>917</v>
      </c>
      <c r="F2117" s="280" t="s">
        <v>673</v>
      </c>
      <c r="G2117" s="280" t="s">
        <v>673</v>
      </c>
      <c r="H2117" s="280" t="s">
        <v>673</v>
      </c>
      <c r="I2117" s="280" t="s">
        <v>1090</v>
      </c>
      <c r="J2117" s="280">
        <v>1.4160000000000001E-6</v>
      </c>
      <c r="K2117" s="372"/>
    </row>
    <row r="2118" spans="1:11" x14ac:dyDescent="0.3">
      <c r="A2118" s="281" t="s">
        <v>1785</v>
      </c>
      <c r="B2118" s="281" t="s">
        <v>409</v>
      </c>
      <c r="C2118" s="281" t="s">
        <v>1768</v>
      </c>
      <c r="D2118" s="281" t="s">
        <v>1770</v>
      </c>
      <c r="E2118" s="281" t="s">
        <v>917</v>
      </c>
      <c r="F2118" s="281" t="s">
        <v>673</v>
      </c>
      <c r="G2118" s="281" t="s">
        <v>673</v>
      </c>
      <c r="H2118" s="281" t="s">
        <v>673</v>
      </c>
      <c r="I2118" s="281" t="s">
        <v>1090</v>
      </c>
      <c r="J2118" s="281">
        <v>1.4160000000000001E-6</v>
      </c>
      <c r="K2118" s="372"/>
    </row>
    <row r="2119" spans="1:11" x14ac:dyDescent="0.3">
      <c r="A2119" s="280" t="s">
        <v>1785</v>
      </c>
      <c r="B2119" s="280" t="s">
        <v>409</v>
      </c>
      <c r="C2119" s="280" t="s">
        <v>1768</v>
      </c>
      <c r="D2119" s="280" t="s">
        <v>1770</v>
      </c>
      <c r="E2119" s="280" t="s">
        <v>917</v>
      </c>
      <c r="F2119" s="280" t="s">
        <v>673</v>
      </c>
      <c r="G2119" s="280" t="s">
        <v>673</v>
      </c>
      <c r="H2119" s="280" t="s">
        <v>673</v>
      </c>
      <c r="I2119" s="280" t="s">
        <v>1090</v>
      </c>
      <c r="J2119" s="280">
        <v>1.4160000000000001E-6</v>
      </c>
      <c r="K2119" s="372"/>
    </row>
    <row r="2120" spans="1:11" x14ac:dyDescent="0.3">
      <c r="A2120" s="281" t="s">
        <v>1785</v>
      </c>
      <c r="B2120" s="281" t="s">
        <v>409</v>
      </c>
      <c r="C2120" s="281" t="s">
        <v>1768</v>
      </c>
      <c r="D2120" s="281" t="s">
        <v>1770</v>
      </c>
      <c r="E2120" s="281" t="s">
        <v>917</v>
      </c>
      <c r="F2120" s="281" t="s">
        <v>673</v>
      </c>
      <c r="G2120" s="281" t="s">
        <v>673</v>
      </c>
      <c r="H2120" s="281" t="s">
        <v>673</v>
      </c>
      <c r="I2120" s="281" t="s">
        <v>1090</v>
      </c>
      <c r="J2120" s="281">
        <v>1.4160000000000001E-6</v>
      </c>
      <c r="K2120" s="372"/>
    </row>
    <row r="2121" spans="1:11" x14ac:dyDescent="0.3">
      <c r="A2121" s="280" t="s">
        <v>1785</v>
      </c>
      <c r="B2121" s="280" t="s">
        <v>409</v>
      </c>
      <c r="C2121" s="280" t="s">
        <v>1768</v>
      </c>
      <c r="D2121" s="280" t="s">
        <v>1770</v>
      </c>
      <c r="E2121" s="280" t="s">
        <v>917</v>
      </c>
      <c r="F2121" s="280" t="s">
        <v>673</v>
      </c>
      <c r="G2121" s="280" t="s">
        <v>673</v>
      </c>
      <c r="H2121" s="280" t="s">
        <v>673</v>
      </c>
      <c r="I2121" s="280" t="s">
        <v>1090</v>
      </c>
      <c r="J2121" s="280">
        <v>1.4160000000000001E-6</v>
      </c>
      <c r="K2121" s="372"/>
    </row>
    <row r="2122" spans="1:11" x14ac:dyDescent="0.3">
      <c r="A2122" s="281" t="s">
        <v>1785</v>
      </c>
      <c r="B2122" s="281" t="s">
        <v>409</v>
      </c>
      <c r="C2122" s="281" t="s">
        <v>1768</v>
      </c>
      <c r="D2122" s="281" t="s">
        <v>1770</v>
      </c>
      <c r="E2122" s="281" t="s">
        <v>947</v>
      </c>
      <c r="F2122" s="281" t="s">
        <v>673</v>
      </c>
      <c r="G2122" s="281" t="s">
        <v>673</v>
      </c>
      <c r="H2122" s="281" t="s">
        <v>673</v>
      </c>
      <c r="I2122" s="281" t="s">
        <v>1090</v>
      </c>
      <c r="J2122" s="281">
        <v>7.4999999999999993E-5</v>
      </c>
      <c r="K2122" s="372"/>
    </row>
    <row r="2123" spans="1:11" x14ac:dyDescent="0.3">
      <c r="A2123" s="280" t="s">
        <v>1785</v>
      </c>
      <c r="B2123" s="280" t="s">
        <v>409</v>
      </c>
      <c r="C2123" s="280" t="s">
        <v>1768</v>
      </c>
      <c r="D2123" s="280" t="s">
        <v>1770</v>
      </c>
      <c r="E2123" s="280" t="s">
        <v>947</v>
      </c>
      <c r="F2123" s="280" t="s">
        <v>673</v>
      </c>
      <c r="G2123" s="280" t="s">
        <v>673</v>
      </c>
      <c r="H2123" s="280" t="s">
        <v>673</v>
      </c>
      <c r="I2123" s="280" t="s">
        <v>1090</v>
      </c>
      <c r="J2123" s="280">
        <v>7.4999999999999993E-5</v>
      </c>
      <c r="K2123" s="372"/>
    </row>
    <row r="2124" spans="1:11" x14ac:dyDescent="0.3">
      <c r="A2124" s="281" t="s">
        <v>1785</v>
      </c>
      <c r="B2124" s="281" t="s">
        <v>409</v>
      </c>
      <c r="C2124" s="281" t="s">
        <v>1768</v>
      </c>
      <c r="D2124" s="281" t="s">
        <v>1770</v>
      </c>
      <c r="E2124" s="281" t="s">
        <v>947</v>
      </c>
      <c r="F2124" s="281" t="s">
        <v>673</v>
      </c>
      <c r="G2124" s="281" t="s">
        <v>673</v>
      </c>
      <c r="H2124" s="281" t="s">
        <v>673</v>
      </c>
      <c r="I2124" s="281" t="s">
        <v>1090</v>
      </c>
      <c r="J2124" s="281">
        <v>7.4999999999999993E-5</v>
      </c>
      <c r="K2124" s="372"/>
    </row>
    <row r="2125" spans="1:11" x14ac:dyDescent="0.3">
      <c r="A2125" s="280" t="s">
        <v>1785</v>
      </c>
      <c r="B2125" s="280" t="s">
        <v>409</v>
      </c>
      <c r="C2125" s="280" t="s">
        <v>1768</v>
      </c>
      <c r="D2125" s="280" t="s">
        <v>1770</v>
      </c>
      <c r="E2125" s="280" t="s">
        <v>947</v>
      </c>
      <c r="F2125" s="280" t="s">
        <v>673</v>
      </c>
      <c r="G2125" s="280" t="s">
        <v>673</v>
      </c>
      <c r="H2125" s="280" t="s">
        <v>673</v>
      </c>
      <c r="I2125" s="280" t="s">
        <v>1090</v>
      </c>
      <c r="J2125" s="280">
        <v>7.4999999999999993E-5</v>
      </c>
      <c r="K2125" s="372"/>
    </row>
    <row r="2126" spans="1:11" x14ac:dyDescent="0.3">
      <c r="A2126" s="281" t="s">
        <v>1785</v>
      </c>
      <c r="B2126" s="281" t="s">
        <v>409</v>
      </c>
      <c r="C2126" s="281" t="s">
        <v>1768</v>
      </c>
      <c r="D2126" s="281" t="s">
        <v>1770</v>
      </c>
      <c r="E2126" s="281" t="s">
        <v>2945</v>
      </c>
      <c r="F2126" s="281" t="s">
        <v>673</v>
      </c>
      <c r="G2126" s="281" t="s">
        <v>673</v>
      </c>
      <c r="H2126" s="281" t="s">
        <v>673</v>
      </c>
      <c r="I2126" s="281" t="s">
        <v>1090</v>
      </c>
      <c r="J2126" s="281">
        <v>4.8399999999999997E-5</v>
      </c>
      <c r="K2126" s="372"/>
    </row>
    <row r="2127" spans="1:11" x14ac:dyDescent="0.3">
      <c r="A2127" s="280" t="s">
        <v>1785</v>
      </c>
      <c r="B2127" s="280" t="s">
        <v>409</v>
      </c>
      <c r="C2127" s="280" t="s">
        <v>1768</v>
      </c>
      <c r="D2127" s="280" t="s">
        <v>1770</v>
      </c>
      <c r="E2127" s="280" t="s">
        <v>2949</v>
      </c>
      <c r="F2127" s="280" t="s">
        <v>673</v>
      </c>
      <c r="G2127" s="280" t="s">
        <v>673</v>
      </c>
      <c r="H2127" s="280" t="s">
        <v>673</v>
      </c>
      <c r="I2127" s="280" t="s">
        <v>1090</v>
      </c>
      <c r="J2127" s="280">
        <v>2.7E-6</v>
      </c>
      <c r="K2127" s="372"/>
    </row>
    <row r="2128" spans="1:11" x14ac:dyDescent="0.3">
      <c r="A2128" s="281" t="s">
        <v>1785</v>
      </c>
      <c r="B2128" s="281" t="s">
        <v>409</v>
      </c>
      <c r="C2128" s="281" t="s">
        <v>1768</v>
      </c>
      <c r="D2128" s="281" t="s">
        <v>1770</v>
      </c>
      <c r="E2128" s="281" t="s">
        <v>2949</v>
      </c>
      <c r="F2128" s="281" t="s">
        <v>673</v>
      </c>
      <c r="G2128" s="281" t="s">
        <v>673</v>
      </c>
      <c r="H2128" s="281" t="s">
        <v>673</v>
      </c>
      <c r="I2128" s="281" t="s">
        <v>1090</v>
      </c>
      <c r="J2128" s="281">
        <v>2.7E-6</v>
      </c>
      <c r="K2128" s="372"/>
    </row>
    <row r="2129" spans="1:11" x14ac:dyDescent="0.3">
      <c r="A2129" s="280" t="s">
        <v>1785</v>
      </c>
      <c r="B2129" s="280" t="s">
        <v>409</v>
      </c>
      <c r="C2129" s="280" t="s">
        <v>1768</v>
      </c>
      <c r="D2129" s="280" t="s">
        <v>1770</v>
      </c>
      <c r="E2129" s="280" t="s">
        <v>2949</v>
      </c>
      <c r="F2129" s="280" t="s">
        <v>673</v>
      </c>
      <c r="G2129" s="280" t="s">
        <v>673</v>
      </c>
      <c r="H2129" s="280" t="s">
        <v>673</v>
      </c>
      <c r="I2129" s="280" t="s">
        <v>1090</v>
      </c>
      <c r="J2129" s="280">
        <v>2.7E-6</v>
      </c>
      <c r="K2129" s="372"/>
    </row>
    <row r="2130" spans="1:11" x14ac:dyDescent="0.3">
      <c r="A2130" s="281" t="s">
        <v>1785</v>
      </c>
      <c r="B2130" s="281" t="s">
        <v>409</v>
      </c>
      <c r="C2130" s="281" t="s">
        <v>1768</v>
      </c>
      <c r="D2130" s="281" t="s">
        <v>1770</v>
      </c>
      <c r="E2130" s="281" t="s">
        <v>2949</v>
      </c>
      <c r="F2130" s="281" t="s">
        <v>673</v>
      </c>
      <c r="G2130" s="281" t="s">
        <v>673</v>
      </c>
      <c r="H2130" s="281" t="s">
        <v>673</v>
      </c>
      <c r="I2130" s="281" t="s">
        <v>1090</v>
      </c>
      <c r="J2130" s="281">
        <v>2.7E-6</v>
      </c>
      <c r="K2130" s="372"/>
    </row>
    <row r="2131" spans="1:11" x14ac:dyDescent="0.3">
      <c r="A2131" s="280" t="s">
        <v>1785</v>
      </c>
      <c r="B2131" s="280" t="s">
        <v>409</v>
      </c>
      <c r="C2131" s="280" t="s">
        <v>1768</v>
      </c>
      <c r="D2131" s="280" t="s">
        <v>1770</v>
      </c>
      <c r="E2131" s="280" t="s">
        <v>2949</v>
      </c>
      <c r="F2131" s="280" t="s">
        <v>673</v>
      </c>
      <c r="G2131" s="280" t="s">
        <v>673</v>
      </c>
      <c r="H2131" s="280" t="s">
        <v>673</v>
      </c>
      <c r="I2131" s="280" t="s">
        <v>1090</v>
      </c>
      <c r="J2131" s="280">
        <v>2.7E-6</v>
      </c>
      <c r="K2131" s="372"/>
    </row>
    <row r="2132" spans="1:11" x14ac:dyDescent="0.3">
      <c r="A2132" s="281" t="s">
        <v>1785</v>
      </c>
      <c r="B2132" s="281" t="s">
        <v>409</v>
      </c>
      <c r="C2132" s="281" t="s">
        <v>1768</v>
      </c>
      <c r="D2132" s="281" t="s">
        <v>1770</v>
      </c>
      <c r="E2132" s="281" t="s">
        <v>2949</v>
      </c>
      <c r="F2132" s="281" t="s">
        <v>673</v>
      </c>
      <c r="G2132" s="281" t="s">
        <v>673</v>
      </c>
      <c r="H2132" s="281" t="s">
        <v>673</v>
      </c>
      <c r="I2132" s="281" t="s">
        <v>1090</v>
      </c>
      <c r="J2132" s="281">
        <v>2.7E-6</v>
      </c>
      <c r="K2132" s="372"/>
    </row>
    <row r="2133" spans="1:11" x14ac:dyDescent="0.3">
      <c r="A2133" s="280" t="s">
        <v>1785</v>
      </c>
      <c r="B2133" s="280" t="s">
        <v>409</v>
      </c>
      <c r="C2133" s="280" t="s">
        <v>1768</v>
      </c>
      <c r="D2133" s="280" t="s">
        <v>1770</v>
      </c>
      <c r="E2133" s="280" t="s">
        <v>2949</v>
      </c>
      <c r="F2133" s="280" t="s">
        <v>673</v>
      </c>
      <c r="G2133" s="280" t="s">
        <v>673</v>
      </c>
      <c r="H2133" s="280" t="s">
        <v>673</v>
      </c>
      <c r="I2133" s="280" t="s">
        <v>1090</v>
      </c>
      <c r="J2133" s="280">
        <v>2.7E-6</v>
      </c>
      <c r="K2133" s="372"/>
    </row>
    <row r="2134" spans="1:11" x14ac:dyDescent="0.3">
      <c r="A2134" s="281" t="s">
        <v>1785</v>
      </c>
      <c r="B2134" s="281" t="s">
        <v>409</v>
      </c>
      <c r="C2134" s="281" t="s">
        <v>1768</v>
      </c>
      <c r="D2134" s="281" t="s">
        <v>1770</v>
      </c>
      <c r="E2134" s="281" t="s">
        <v>2949</v>
      </c>
      <c r="F2134" s="281" t="s">
        <v>673</v>
      </c>
      <c r="G2134" s="281" t="s">
        <v>673</v>
      </c>
      <c r="H2134" s="281" t="s">
        <v>673</v>
      </c>
      <c r="I2134" s="281" t="s">
        <v>1090</v>
      </c>
      <c r="J2134" s="281">
        <v>2.7E-6</v>
      </c>
      <c r="K2134" s="372"/>
    </row>
    <row r="2135" spans="1:11" x14ac:dyDescent="0.3">
      <c r="A2135" s="280" t="s">
        <v>1785</v>
      </c>
      <c r="B2135" s="280" t="s">
        <v>409</v>
      </c>
      <c r="C2135" s="280" t="s">
        <v>1768</v>
      </c>
      <c r="D2135" s="280" t="s">
        <v>1770</v>
      </c>
      <c r="E2135" s="280" t="s">
        <v>2949</v>
      </c>
      <c r="F2135" s="280" t="s">
        <v>673</v>
      </c>
      <c r="G2135" s="280" t="s">
        <v>673</v>
      </c>
      <c r="H2135" s="280" t="s">
        <v>673</v>
      </c>
      <c r="I2135" s="280" t="s">
        <v>1090</v>
      </c>
      <c r="J2135" s="280">
        <v>2.7E-6</v>
      </c>
      <c r="K2135" s="372"/>
    </row>
    <row r="2136" spans="1:11" x14ac:dyDescent="0.3">
      <c r="A2136" s="281" t="s">
        <v>1785</v>
      </c>
      <c r="B2136" s="281" t="s">
        <v>409</v>
      </c>
      <c r="C2136" s="281" t="s">
        <v>1768</v>
      </c>
      <c r="D2136" s="281" t="s">
        <v>1770</v>
      </c>
      <c r="E2136" s="281" t="s">
        <v>2949</v>
      </c>
      <c r="F2136" s="281" t="s">
        <v>673</v>
      </c>
      <c r="G2136" s="281" t="s">
        <v>673</v>
      </c>
      <c r="H2136" s="281" t="s">
        <v>673</v>
      </c>
      <c r="I2136" s="281" t="s">
        <v>1090</v>
      </c>
      <c r="J2136" s="281">
        <v>2.7E-6</v>
      </c>
      <c r="K2136" s="372"/>
    </row>
    <row r="2137" spans="1:11" x14ac:dyDescent="0.3">
      <c r="A2137" s="280" t="s">
        <v>1785</v>
      </c>
      <c r="B2137" s="280" t="s">
        <v>409</v>
      </c>
      <c r="C2137" s="280" t="s">
        <v>1768</v>
      </c>
      <c r="D2137" s="280" t="s">
        <v>1770</v>
      </c>
      <c r="E2137" s="280" t="s">
        <v>2949</v>
      </c>
      <c r="F2137" s="280" t="s">
        <v>673</v>
      </c>
      <c r="G2137" s="280" t="s">
        <v>673</v>
      </c>
      <c r="H2137" s="280" t="s">
        <v>673</v>
      </c>
      <c r="I2137" s="280" t="s">
        <v>1090</v>
      </c>
      <c r="J2137" s="280">
        <v>2.7E-6</v>
      </c>
      <c r="K2137" s="372"/>
    </row>
    <row r="2138" spans="1:11" x14ac:dyDescent="0.3">
      <c r="A2138" s="281" t="s">
        <v>1785</v>
      </c>
      <c r="B2138" s="281" t="s">
        <v>409</v>
      </c>
      <c r="C2138" s="281" t="s">
        <v>1768</v>
      </c>
      <c r="D2138" s="281" t="s">
        <v>1770</v>
      </c>
      <c r="E2138" s="281" t="s">
        <v>2949</v>
      </c>
      <c r="F2138" s="281" t="s">
        <v>673</v>
      </c>
      <c r="G2138" s="281" t="s">
        <v>673</v>
      </c>
      <c r="H2138" s="281" t="s">
        <v>673</v>
      </c>
      <c r="I2138" s="281" t="s">
        <v>1090</v>
      </c>
      <c r="J2138" s="281">
        <v>2.7E-6</v>
      </c>
      <c r="K2138" s="372"/>
    </row>
    <row r="2139" spans="1:11" x14ac:dyDescent="0.3">
      <c r="A2139" s="280" t="s">
        <v>1785</v>
      </c>
      <c r="B2139" s="280" t="s">
        <v>409</v>
      </c>
      <c r="C2139" s="280" t="s">
        <v>1768</v>
      </c>
      <c r="D2139" s="280" t="s">
        <v>1770</v>
      </c>
      <c r="E2139" s="280" t="s">
        <v>941</v>
      </c>
      <c r="F2139" s="280" t="s">
        <v>673</v>
      </c>
      <c r="G2139" s="280" t="s">
        <v>673</v>
      </c>
      <c r="H2139" s="280" t="s">
        <v>673</v>
      </c>
      <c r="I2139" s="280" t="s">
        <v>1090</v>
      </c>
      <c r="J2139" s="280">
        <v>1.7999999999999999E-6</v>
      </c>
      <c r="K2139" s="372"/>
    </row>
    <row r="2140" spans="1:11" x14ac:dyDescent="0.3">
      <c r="A2140" s="281" t="s">
        <v>1785</v>
      </c>
      <c r="B2140" s="281" t="s">
        <v>409</v>
      </c>
      <c r="C2140" s="281" t="s">
        <v>1768</v>
      </c>
      <c r="D2140" s="281" t="s">
        <v>1770</v>
      </c>
      <c r="E2140" s="281" t="s">
        <v>941</v>
      </c>
      <c r="F2140" s="281" t="s">
        <v>673</v>
      </c>
      <c r="G2140" s="281" t="s">
        <v>673</v>
      </c>
      <c r="H2140" s="281" t="s">
        <v>673</v>
      </c>
      <c r="I2140" s="281" t="s">
        <v>1090</v>
      </c>
      <c r="J2140" s="281">
        <v>1.7999999999999999E-6</v>
      </c>
      <c r="K2140" s="372"/>
    </row>
    <row r="2141" spans="1:11" x14ac:dyDescent="0.3">
      <c r="A2141" s="280" t="s">
        <v>1785</v>
      </c>
      <c r="B2141" s="280" t="s">
        <v>409</v>
      </c>
      <c r="C2141" s="280" t="s">
        <v>1768</v>
      </c>
      <c r="D2141" s="280" t="s">
        <v>1770</v>
      </c>
      <c r="E2141" s="280" t="s">
        <v>941</v>
      </c>
      <c r="F2141" s="280" t="s">
        <v>673</v>
      </c>
      <c r="G2141" s="280" t="s">
        <v>673</v>
      </c>
      <c r="H2141" s="280" t="s">
        <v>673</v>
      </c>
      <c r="I2141" s="280" t="s">
        <v>1090</v>
      </c>
      <c r="J2141" s="280">
        <v>1.7999999999999999E-6</v>
      </c>
      <c r="K2141" s="372"/>
    </row>
    <row r="2142" spans="1:11" x14ac:dyDescent="0.3">
      <c r="A2142" s="281" t="s">
        <v>1785</v>
      </c>
      <c r="B2142" s="281" t="s">
        <v>409</v>
      </c>
      <c r="C2142" s="281" t="s">
        <v>1768</v>
      </c>
      <c r="D2142" s="281" t="s">
        <v>1770</v>
      </c>
      <c r="E2142" s="281" t="s">
        <v>941</v>
      </c>
      <c r="F2142" s="281" t="s">
        <v>673</v>
      </c>
      <c r="G2142" s="281" t="s">
        <v>673</v>
      </c>
      <c r="H2142" s="281" t="s">
        <v>673</v>
      </c>
      <c r="I2142" s="281" t="s">
        <v>1090</v>
      </c>
      <c r="J2142" s="281">
        <v>1.7999999999999999E-6</v>
      </c>
      <c r="K2142" s="372"/>
    </row>
    <row r="2143" spans="1:11" x14ac:dyDescent="0.3">
      <c r="A2143" s="280" t="s">
        <v>1785</v>
      </c>
      <c r="B2143" s="280" t="s">
        <v>409</v>
      </c>
      <c r="C2143" s="280" t="s">
        <v>1768</v>
      </c>
      <c r="D2143" s="280" t="s">
        <v>1770</v>
      </c>
      <c r="E2143" s="280" t="s">
        <v>941</v>
      </c>
      <c r="F2143" s="280" t="s">
        <v>673</v>
      </c>
      <c r="G2143" s="280" t="s">
        <v>673</v>
      </c>
      <c r="H2143" s="280" t="s">
        <v>673</v>
      </c>
      <c r="I2143" s="280" t="s">
        <v>1090</v>
      </c>
      <c r="J2143" s="280">
        <v>1.7999999999999999E-6</v>
      </c>
      <c r="K2143" s="372"/>
    </row>
    <row r="2144" spans="1:11" x14ac:dyDescent="0.3">
      <c r="A2144" s="281" t="s">
        <v>1785</v>
      </c>
      <c r="B2144" s="281" t="s">
        <v>409</v>
      </c>
      <c r="C2144" s="281" t="s">
        <v>1768</v>
      </c>
      <c r="D2144" s="281" t="s">
        <v>1770</v>
      </c>
      <c r="E2144" s="281" t="s">
        <v>941</v>
      </c>
      <c r="F2144" s="281" t="s">
        <v>673</v>
      </c>
      <c r="G2144" s="281" t="s">
        <v>673</v>
      </c>
      <c r="H2144" s="281" t="s">
        <v>673</v>
      </c>
      <c r="I2144" s="281" t="s">
        <v>1090</v>
      </c>
      <c r="J2144" s="281">
        <v>1.7999999999999999E-6</v>
      </c>
      <c r="K2144" s="372"/>
    </row>
    <row r="2145" spans="1:11" x14ac:dyDescent="0.3">
      <c r="A2145" s="280" t="s">
        <v>1785</v>
      </c>
      <c r="B2145" s="280" t="s">
        <v>409</v>
      </c>
      <c r="C2145" s="280" t="s">
        <v>1768</v>
      </c>
      <c r="D2145" s="280" t="s">
        <v>1770</v>
      </c>
      <c r="E2145" s="280" t="s">
        <v>941</v>
      </c>
      <c r="F2145" s="280" t="s">
        <v>673</v>
      </c>
      <c r="G2145" s="280" t="s">
        <v>673</v>
      </c>
      <c r="H2145" s="280" t="s">
        <v>673</v>
      </c>
      <c r="I2145" s="280" t="s">
        <v>1090</v>
      </c>
      <c r="J2145" s="280">
        <v>1.7999999999999999E-6</v>
      </c>
      <c r="K2145" s="372"/>
    </row>
    <row r="2146" spans="1:11" x14ac:dyDescent="0.3">
      <c r="A2146" s="281" t="s">
        <v>1785</v>
      </c>
      <c r="B2146" s="281" t="s">
        <v>409</v>
      </c>
      <c r="C2146" s="281" t="s">
        <v>1768</v>
      </c>
      <c r="D2146" s="281" t="s">
        <v>1770</v>
      </c>
      <c r="E2146" s="281" t="s">
        <v>941</v>
      </c>
      <c r="F2146" s="281" t="s">
        <v>673</v>
      </c>
      <c r="G2146" s="281" t="s">
        <v>673</v>
      </c>
      <c r="H2146" s="281" t="s">
        <v>673</v>
      </c>
      <c r="I2146" s="281" t="s">
        <v>1090</v>
      </c>
      <c r="J2146" s="281">
        <v>1.7999999999999999E-6</v>
      </c>
      <c r="K2146" s="372"/>
    </row>
    <row r="2147" spans="1:11" x14ac:dyDescent="0.3">
      <c r="A2147" s="280" t="s">
        <v>1785</v>
      </c>
      <c r="B2147" s="280" t="s">
        <v>409</v>
      </c>
      <c r="C2147" s="280" t="s">
        <v>1768</v>
      </c>
      <c r="D2147" s="280" t="s">
        <v>1770</v>
      </c>
      <c r="E2147" s="280" t="s">
        <v>941</v>
      </c>
      <c r="F2147" s="280" t="s">
        <v>673</v>
      </c>
      <c r="G2147" s="280" t="s">
        <v>673</v>
      </c>
      <c r="H2147" s="280" t="s">
        <v>673</v>
      </c>
      <c r="I2147" s="280" t="s">
        <v>1090</v>
      </c>
      <c r="J2147" s="280">
        <v>1.7999999999999999E-6</v>
      </c>
      <c r="K2147" s="372"/>
    </row>
    <row r="2148" spans="1:11" x14ac:dyDescent="0.3">
      <c r="A2148" s="281" t="s">
        <v>1785</v>
      </c>
      <c r="B2148" s="281" t="s">
        <v>409</v>
      </c>
      <c r="C2148" s="281" t="s">
        <v>1768</v>
      </c>
      <c r="D2148" s="281" t="s">
        <v>1770</v>
      </c>
      <c r="E2148" s="281" t="s">
        <v>941</v>
      </c>
      <c r="F2148" s="281" t="s">
        <v>673</v>
      </c>
      <c r="G2148" s="281" t="s">
        <v>673</v>
      </c>
      <c r="H2148" s="281" t="s">
        <v>673</v>
      </c>
      <c r="I2148" s="281" t="s">
        <v>1090</v>
      </c>
      <c r="J2148" s="281">
        <v>1.7999999999999999E-6</v>
      </c>
      <c r="K2148" s="372"/>
    </row>
    <row r="2149" spans="1:11" x14ac:dyDescent="0.3">
      <c r="A2149" s="280" t="s">
        <v>1785</v>
      </c>
      <c r="B2149" s="280" t="s">
        <v>409</v>
      </c>
      <c r="C2149" s="280" t="s">
        <v>1768</v>
      </c>
      <c r="D2149" s="280" t="s">
        <v>1770</v>
      </c>
      <c r="E2149" s="280" t="s">
        <v>941</v>
      </c>
      <c r="F2149" s="280" t="s">
        <v>673</v>
      </c>
      <c r="G2149" s="280" t="s">
        <v>673</v>
      </c>
      <c r="H2149" s="280" t="s">
        <v>673</v>
      </c>
      <c r="I2149" s="280" t="s">
        <v>1090</v>
      </c>
      <c r="J2149" s="280">
        <v>1.7999999999999999E-6</v>
      </c>
      <c r="K2149" s="372"/>
    </row>
    <row r="2150" spans="1:11" x14ac:dyDescent="0.3">
      <c r="A2150" s="281" t="s">
        <v>1785</v>
      </c>
      <c r="B2150" s="281" t="s">
        <v>409</v>
      </c>
      <c r="C2150" s="281" t="s">
        <v>1768</v>
      </c>
      <c r="D2150" s="281" t="s">
        <v>1770</v>
      </c>
      <c r="E2150" s="281" t="s">
        <v>941</v>
      </c>
      <c r="F2150" s="281" t="s">
        <v>673</v>
      </c>
      <c r="G2150" s="281" t="s">
        <v>673</v>
      </c>
      <c r="H2150" s="281" t="s">
        <v>673</v>
      </c>
      <c r="I2150" s="281" t="s">
        <v>1090</v>
      </c>
      <c r="J2150" s="281">
        <v>1.7999999999999999E-6</v>
      </c>
      <c r="K2150" s="372"/>
    </row>
    <row r="2151" spans="1:11" x14ac:dyDescent="0.3">
      <c r="A2151" s="280" t="s">
        <v>1785</v>
      </c>
      <c r="B2151" s="280" t="s">
        <v>537</v>
      </c>
      <c r="C2151" s="280" t="s">
        <v>1768</v>
      </c>
      <c r="D2151" s="280" t="s">
        <v>1770</v>
      </c>
      <c r="E2151" s="280" t="s">
        <v>917</v>
      </c>
      <c r="F2151" s="280" t="s">
        <v>673</v>
      </c>
      <c r="G2151" s="280" t="s">
        <v>673</v>
      </c>
      <c r="H2151" s="280" t="s">
        <v>673</v>
      </c>
      <c r="I2151" s="280" t="s">
        <v>1090</v>
      </c>
      <c r="J2151" s="280">
        <v>1.9489999999999999E-6</v>
      </c>
      <c r="K2151" s="372"/>
    </row>
    <row r="2152" spans="1:11" x14ac:dyDescent="0.3">
      <c r="A2152" s="281" t="s">
        <v>1785</v>
      </c>
      <c r="B2152" s="281" t="s">
        <v>537</v>
      </c>
      <c r="C2152" s="281" t="s">
        <v>1768</v>
      </c>
      <c r="D2152" s="281" t="s">
        <v>1770</v>
      </c>
      <c r="E2152" s="281" t="s">
        <v>917</v>
      </c>
      <c r="F2152" s="281" t="s">
        <v>673</v>
      </c>
      <c r="G2152" s="281" t="s">
        <v>673</v>
      </c>
      <c r="H2152" s="281" t="s">
        <v>673</v>
      </c>
      <c r="I2152" s="281" t="s">
        <v>1090</v>
      </c>
      <c r="J2152" s="281">
        <v>1.9489999999999999E-6</v>
      </c>
      <c r="K2152" s="372"/>
    </row>
    <row r="2153" spans="1:11" x14ac:dyDescent="0.3">
      <c r="A2153" s="280" t="s">
        <v>1785</v>
      </c>
      <c r="B2153" s="280" t="s">
        <v>537</v>
      </c>
      <c r="C2153" s="280" t="s">
        <v>1768</v>
      </c>
      <c r="D2153" s="280" t="s">
        <v>1770</v>
      </c>
      <c r="E2153" s="280" t="s">
        <v>917</v>
      </c>
      <c r="F2153" s="280" t="s">
        <v>673</v>
      </c>
      <c r="G2153" s="280" t="s">
        <v>673</v>
      </c>
      <c r="H2153" s="280" t="s">
        <v>673</v>
      </c>
      <c r="I2153" s="280" t="s">
        <v>1090</v>
      </c>
      <c r="J2153" s="280">
        <v>1.9489999999999999E-6</v>
      </c>
      <c r="K2153" s="372"/>
    </row>
    <row r="2154" spans="1:11" x14ac:dyDescent="0.3">
      <c r="A2154" s="281" t="s">
        <v>1785</v>
      </c>
      <c r="B2154" s="281" t="s">
        <v>537</v>
      </c>
      <c r="C2154" s="281" t="s">
        <v>1768</v>
      </c>
      <c r="D2154" s="281" t="s">
        <v>1770</v>
      </c>
      <c r="E2154" s="281" t="s">
        <v>917</v>
      </c>
      <c r="F2154" s="281" t="s">
        <v>673</v>
      </c>
      <c r="G2154" s="281" t="s">
        <v>673</v>
      </c>
      <c r="H2154" s="281" t="s">
        <v>673</v>
      </c>
      <c r="I2154" s="281" t="s">
        <v>1090</v>
      </c>
      <c r="J2154" s="281">
        <v>1.9489999999999999E-6</v>
      </c>
      <c r="K2154" s="372"/>
    </row>
    <row r="2155" spans="1:11" x14ac:dyDescent="0.3">
      <c r="A2155" s="280" t="s">
        <v>1785</v>
      </c>
      <c r="B2155" s="280" t="s">
        <v>537</v>
      </c>
      <c r="C2155" s="280" t="s">
        <v>1768</v>
      </c>
      <c r="D2155" s="280" t="s">
        <v>1770</v>
      </c>
      <c r="E2155" s="280" t="s">
        <v>917</v>
      </c>
      <c r="F2155" s="280" t="s">
        <v>673</v>
      </c>
      <c r="G2155" s="280" t="s">
        <v>673</v>
      </c>
      <c r="H2155" s="280" t="s">
        <v>673</v>
      </c>
      <c r="I2155" s="280" t="s">
        <v>1090</v>
      </c>
      <c r="J2155" s="280">
        <v>1.9489999999999999E-6</v>
      </c>
      <c r="K2155" s="372"/>
    </row>
    <row r="2156" spans="1:11" x14ac:dyDescent="0.3">
      <c r="A2156" s="281" t="s">
        <v>1785</v>
      </c>
      <c r="B2156" s="281" t="s">
        <v>537</v>
      </c>
      <c r="C2156" s="281" t="s">
        <v>1768</v>
      </c>
      <c r="D2156" s="281" t="s">
        <v>1770</v>
      </c>
      <c r="E2156" s="281" t="s">
        <v>917</v>
      </c>
      <c r="F2156" s="281" t="s">
        <v>673</v>
      </c>
      <c r="G2156" s="281" t="s">
        <v>673</v>
      </c>
      <c r="H2156" s="281" t="s">
        <v>673</v>
      </c>
      <c r="I2156" s="281" t="s">
        <v>1090</v>
      </c>
      <c r="J2156" s="281">
        <v>1.9489999999999999E-6</v>
      </c>
      <c r="K2156" s="372"/>
    </row>
    <row r="2157" spans="1:11" x14ac:dyDescent="0.3">
      <c r="A2157" s="280" t="s">
        <v>1785</v>
      </c>
      <c r="B2157" s="280" t="s">
        <v>537</v>
      </c>
      <c r="C2157" s="280" t="s">
        <v>1768</v>
      </c>
      <c r="D2157" s="280" t="s">
        <v>1770</v>
      </c>
      <c r="E2157" s="280" t="s">
        <v>917</v>
      </c>
      <c r="F2157" s="280" t="s">
        <v>673</v>
      </c>
      <c r="G2157" s="280" t="s">
        <v>673</v>
      </c>
      <c r="H2157" s="280" t="s">
        <v>673</v>
      </c>
      <c r="I2157" s="280" t="s">
        <v>1090</v>
      </c>
      <c r="J2157" s="280">
        <v>1.9489999999999999E-6</v>
      </c>
      <c r="K2157" s="372"/>
    </row>
    <row r="2158" spans="1:11" x14ac:dyDescent="0.3">
      <c r="A2158" s="281" t="s">
        <v>1785</v>
      </c>
      <c r="B2158" s="281" t="s">
        <v>537</v>
      </c>
      <c r="C2158" s="281" t="s">
        <v>1768</v>
      </c>
      <c r="D2158" s="281" t="s">
        <v>1770</v>
      </c>
      <c r="E2158" s="281" t="s">
        <v>917</v>
      </c>
      <c r="F2158" s="281" t="s">
        <v>673</v>
      </c>
      <c r="G2158" s="281" t="s">
        <v>673</v>
      </c>
      <c r="H2158" s="281" t="s">
        <v>673</v>
      </c>
      <c r="I2158" s="281" t="s">
        <v>1090</v>
      </c>
      <c r="J2158" s="281">
        <v>1.9489999999999999E-6</v>
      </c>
      <c r="K2158" s="372"/>
    </row>
    <row r="2159" spans="1:11" x14ac:dyDescent="0.3">
      <c r="A2159" s="280" t="s">
        <v>1785</v>
      </c>
      <c r="B2159" s="280" t="s">
        <v>537</v>
      </c>
      <c r="C2159" s="280" t="s">
        <v>1768</v>
      </c>
      <c r="D2159" s="280" t="s">
        <v>1770</v>
      </c>
      <c r="E2159" s="280" t="s">
        <v>917</v>
      </c>
      <c r="F2159" s="280" t="s">
        <v>673</v>
      </c>
      <c r="G2159" s="280" t="s">
        <v>673</v>
      </c>
      <c r="H2159" s="280" t="s">
        <v>673</v>
      </c>
      <c r="I2159" s="280" t="s">
        <v>1090</v>
      </c>
      <c r="J2159" s="280">
        <v>1.9489999999999999E-6</v>
      </c>
      <c r="K2159" s="372"/>
    </row>
    <row r="2160" spans="1:11" x14ac:dyDescent="0.3">
      <c r="A2160" s="281" t="s">
        <v>1785</v>
      </c>
      <c r="B2160" s="281" t="s">
        <v>537</v>
      </c>
      <c r="C2160" s="281" t="s">
        <v>1768</v>
      </c>
      <c r="D2160" s="281" t="s">
        <v>1770</v>
      </c>
      <c r="E2160" s="281" t="s">
        <v>941</v>
      </c>
      <c r="F2160" s="281" t="s">
        <v>673</v>
      </c>
      <c r="G2160" s="281" t="s">
        <v>673</v>
      </c>
      <c r="H2160" s="281" t="s">
        <v>673</v>
      </c>
      <c r="I2160" s="281" t="s">
        <v>1090</v>
      </c>
      <c r="J2160" s="281">
        <v>2.5050000000000002E-6</v>
      </c>
      <c r="K2160" s="372"/>
    </row>
    <row r="2161" spans="1:11" x14ac:dyDescent="0.3">
      <c r="A2161" s="280" t="s">
        <v>1785</v>
      </c>
      <c r="B2161" s="280" t="s">
        <v>537</v>
      </c>
      <c r="C2161" s="280" t="s">
        <v>1768</v>
      </c>
      <c r="D2161" s="280" t="s">
        <v>1770</v>
      </c>
      <c r="E2161" s="280" t="s">
        <v>941</v>
      </c>
      <c r="F2161" s="280" t="s">
        <v>673</v>
      </c>
      <c r="G2161" s="280" t="s">
        <v>673</v>
      </c>
      <c r="H2161" s="280" t="s">
        <v>673</v>
      </c>
      <c r="I2161" s="280" t="s">
        <v>1090</v>
      </c>
      <c r="J2161" s="280">
        <v>2.5050000000000002E-6</v>
      </c>
      <c r="K2161" s="372"/>
    </row>
    <row r="2162" spans="1:11" x14ac:dyDescent="0.3">
      <c r="A2162" s="281" t="s">
        <v>1785</v>
      </c>
      <c r="B2162" s="281" t="s">
        <v>537</v>
      </c>
      <c r="C2162" s="281" t="s">
        <v>1768</v>
      </c>
      <c r="D2162" s="281" t="s">
        <v>1770</v>
      </c>
      <c r="E2162" s="281" t="s">
        <v>941</v>
      </c>
      <c r="F2162" s="281" t="s">
        <v>673</v>
      </c>
      <c r="G2162" s="281" t="s">
        <v>673</v>
      </c>
      <c r="H2162" s="281" t="s">
        <v>673</v>
      </c>
      <c r="I2162" s="281" t="s">
        <v>1090</v>
      </c>
      <c r="J2162" s="281">
        <v>2.5050000000000002E-6</v>
      </c>
      <c r="K2162" s="372"/>
    </row>
    <row r="2163" spans="1:11" x14ac:dyDescent="0.3">
      <c r="A2163" s="280" t="s">
        <v>1785</v>
      </c>
      <c r="B2163" s="280" t="s">
        <v>537</v>
      </c>
      <c r="C2163" s="280" t="s">
        <v>1768</v>
      </c>
      <c r="D2163" s="280" t="s">
        <v>1770</v>
      </c>
      <c r="E2163" s="280" t="s">
        <v>941</v>
      </c>
      <c r="F2163" s="280" t="s">
        <v>673</v>
      </c>
      <c r="G2163" s="280" t="s">
        <v>673</v>
      </c>
      <c r="H2163" s="280" t="s">
        <v>673</v>
      </c>
      <c r="I2163" s="280" t="s">
        <v>1090</v>
      </c>
      <c r="J2163" s="280">
        <v>2.5050000000000002E-6</v>
      </c>
      <c r="K2163" s="372"/>
    </row>
    <row r="2164" spans="1:11" x14ac:dyDescent="0.3">
      <c r="A2164" s="281" t="s">
        <v>1785</v>
      </c>
      <c r="B2164" s="281" t="s">
        <v>537</v>
      </c>
      <c r="C2164" s="281" t="s">
        <v>1768</v>
      </c>
      <c r="D2164" s="281" t="s">
        <v>1770</v>
      </c>
      <c r="E2164" s="281" t="s">
        <v>941</v>
      </c>
      <c r="F2164" s="281" t="s">
        <v>673</v>
      </c>
      <c r="G2164" s="281" t="s">
        <v>673</v>
      </c>
      <c r="H2164" s="281" t="s">
        <v>673</v>
      </c>
      <c r="I2164" s="281" t="s">
        <v>1090</v>
      </c>
      <c r="J2164" s="281">
        <v>2.5050000000000002E-6</v>
      </c>
      <c r="K2164" s="372"/>
    </row>
    <row r="2165" spans="1:11" x14ac:dyDescent="0.3">
      <c r="A2165" s="280" t="s">
        <v>1785</v>
      </c>
      <c r="B2165" s="280" t="s">
        <v>537</v>
      </c>
      <c r="C2165" s="280" t="s">
        <v>1768</v>
      </c>
      <c r="D2165" s="280" t="s">
        <v>1770</v>
      </c>
      <c r="E2165" s="280" t="s">
        <v>941</v>
      </c>
      <c r="F2165" s="280" t="s">
        <v>673</v>
      </c>
      <c r="G2165" s="280" t="s">
        <v>673</v>
      </c>
      <c r="H2165" s="280" t="s">
        <v>673</v>
      </c>
      <c r="I2165" s="280" t="s">
        <v>1090</v>
      </c>
      <c r="J2165" s="280">
        <v>2.5050000000000002E-6</v>
      </c>
      <c r="K2165" s="372"/>
    </row>
    <row r="2166" spans="1:11" x14ac:dyDescent="0.3">
      <c r="A2166" s="281" t="s">
        <v>1785</v>
      </c>
      <c r="B2166" s="281" t="s">
        <v>537</v>
      </c>
      <c r="C2166" s="281" t="s">
        <v>1768</v>
      </c>
      <c r="D2166" s="281" t="s">
        <v>1770</v>
      </c>
      <c r="E2166" s="281" t="s">
        <v>941</v>
      </c>
      <c r="F2166" s="281" t="s">
        <v>673</v>
      </c>
      <c r="G2166" s="281" t="s">
        <v>673</v>
      </c>
      <c r="H2166" s="281" t="s">
        <v>673</v>
      </c>
      <c r="I2166" s="281" t="s">
        <v>1090</v>
      </c>
      <c r="J2166" s="281">
        <v>2.5050000000000002E-6</v>
      </c>
      <c r="K2166" s="372"/>
    </row>
    <row r="2167" spans="1:11" x14ac:dyDescent="0.3">
      <c r="A2167" s="280" t="s">
        <v>1785</v>
      </c>
      <c r="B2167" s="280" t="s">
        <v>537</v>
      </c>
      <c r="C2167" s="280" t="s">
        <v>1768</v>
      </c>
      <c r="D2167" s="280" t="s">
        <v>1770</v>
      </c>
      <c r="E2167" s="280" t="s">
        <v>941</v>
      </c>
      <c r="F2167" s="280" t="s">
        <v>673</v>
      </c>
      <c r="G2167" s="280" t="s">
        <v>673</v>
      </c>
      <c r="H2167" s="280" t="s">
        <v>673</v>
      </c>
      <c r="I2167" s="280" t="s">
        <v>1090</v>
      </c>
      <c r="J2167" s="280">
        <v>2.5050000000000002E-6</v>
      </c>
      <c r="K2167" s="372"/>
    </row>
    <row r="2168" spans="1:11" x14ac:dyDescent="0.3">
      <c r="A2168" s="281" t="s">
        <v>1785</v>
      </c>
      <c r="B2168" s="281" t="s">
        <v>537</v>
      </c>
      <c r="C2168" s="281" t="s">
        <v>1768</v>
      </c>
      <c r="D2168" s="281" t="s">
        <v>1770</v>
      </c>
      <c r="E2168" s="281" t="s">
        <v>941</v>
      </c>
      <c r="F2168" s="281" t="s">
        <v>673</v>
      </c>
      <c r="G2168" s="281" t="s">
        <v>673</v>
      </c>
      <c r="H2168" s="281" t="s">
        <v>673</v>
      </c>
      <c r="I2168" s="281" t="s">
        <v>1090</v>
      </c>
      <c r="J2168" s="281">
        <v>2.5050000000000002E-6</v>
      </c>
      <c r="K2168" s="372"/>
    </row>
    <row r="2169" spans="1:11" x14ac:dyDescent="0.3">
      <c r="A2169" s="280" t="s">
        <v>1785</v>
      </c>
      <c r="B2169" s="280" t="s">
        <v>1821</v>
      </c>
      <c r="C2169" s="280" t="s">
        <v>1768</v>
      </c>
      <c r="D2169" s="280" t="s">
        <v>1770</v>
      </c>
      <c r="E2169" s="280" t="s">
        <v>931</v>
      </c>
      <c r="F2169" s="280" t="s">
        <v>673</v>
      </c>
      <c r="G2169" s="280" t="s">
        <v>673</v>
      </c>
      <c r="H2169" s="280" t="s">
        <v>673</v>
      </c>
      <c r="I2169" s="280" t="s">
        <v>1090</v>
      </c>
      <c r="J2169" s="280">
        <v>2.4799509000000001E-2</v>
      </c>
      <c r="K2169" s="372"/>
    </row>
    <row r="2170" spans="1:11" x14ac:dyDescent="0.3">
      <c r="A2170" s="281" t="s">
        <v>1785</v>
      </c>
      <c r="B2170" s="281" t="s">
        <v>1821</v>
      </c>
      <c r="C2170" s="281" t="s">
        <v>1768</v>
      </c>
      <c r="D2170" s="281" t="s">
        <v>1770</v>
      </c>
      <c r="E2170" s="281" t="s">
        <v>931</v>
      </c>
      <c r="F2170" s="281" t="s">
        <v>673</v>
      </c>
      <c r="G2170" s="281" t="s">
        <v>673</v>
      </c>
      <c r="H2170" s="281" t="s">
        <v>673</v>
      </c>
      <c r="I2170" s="281" t="s">
        <v>1090</v>
      </c>
      <c r="J2170" s="281">
        <v>2.6727278E-2</v>
      </c>
      <c r="K2170" s="372"/>
    </row>
    <row r="2171" spans="1:11" x14ac:dyDescent="0.3">
      <c r="A2171" s="280" t="s">
        <v>1785</v>
      </c>
      <c r="B2171" s="280" t="s">
        <v>1821</v>
      </c>
      <c r="C2171" s="280" t="s">
        <v>1768</v>
      </c>
      <c r="D2171" s="280" t="s">
        <v>1770</v>
      </c>
      <c r="E2171" s="280" t="s">
        <v>931</v>
      </c>
      <c r="F2171" s="280" t="s">
        <v>673</v>
      </c>
      <c r="G2171" s="280" t="s">
        <v>673</v>
      </c>
      <c r="H2171" s="280" t="s">
        <v>673</v>
      </c>
      <c r="I2171" s="280" t="s">
        <v>1090</v>
      </c>
      <c r="J2171" s="280">
        <v>2.4958678000000002E-2</v>
      </c>
      <c r="K2171" s="372"/>
    </row>
    <row r="2172" spans="1:11" x14ac:dyDescent="0.3">
      <c r="A2172" s="281" t="s">
        <v>1785</v>
      </c>
      <c r="B2172" s="281" t="s">
        <v>1821</v>
      </c>
      <c r="C2172" s="281" t="s">
        <v>1768</v>
      </c>
      <c r="D2172" s="281" t="s">
        <v>1770</v>
      </c>
      <c r="E2172" s="281" t="s">
        <v>931</v>
      </c>
      <c r="F2172" s="281" t="s">
        <v>673</v>
      </c>
      <c r="G2172" s="281" t="s">
        <v>673</v>
      </c>
      <c r="H2172" s="281" t="s">
        <v>673</v>
      </c>
      <c r="I2172" s="281" t="s">
        <v>1090</v>
      </c>
      <c r="J2172" s="281">
        <v>2.8882754E-2</v>
      </c>
      <c r="K2172" s="372"/>
    </row>
    <row r="2173" spans="1:11" x14ac:dyDescent="0.3">
      <c r="A2173" s="280" t="s">
        <v>1785</v>
      </c>
      <c r="B2173" s="280" t="s">
        <v>1821</v>
      </c>
      <c r="C2173" s="280" t="s">
        <v>1768</v>
      </c>
      <c r="D2173" s="280" t="s">
        <v>1770</v>
      </c>
      <c r="E2173" s="280" t="s">
        <v>917</v>
      </c>
      <c r="F2173" s="280" t="s">
        <v>673</v>
      </c>
      <c r="G2173" s="280" t="s">
        <v>673</v>
      </c>
      <c r="H2173" s="280" t="s">
        <v>673</v>
      </c>
      <c r="I2173" s="280" t="s">
        <v>1090</v>
      </c>
      <c r="J2173" s="280">
        <v>6.8037600000000001E-4</v>
      </c>
      <c r="K2173" s="372"/>
    </row>
    <row r="2174" spans="1:11" x14ac:dyDescent="0.3">
      <c r="A2174" s="281" t="s">
        <v>1785</v>
      </c>
      <c r="B2174" s="281" t="s">
        <v>1821</v>
      </c>
      <c r="C2174" s="281" t="s">
        <v>1768</v>
      </c>
      <c r="D2174" s="281" t="s">
        <v>1770</v>
      </c>
      <c r="E2174" s="281" t="s">
        <v>917</v>
      </c>
      <c r="F2174" s="281" t="s">
        <v>673</v>
      </c>
      <c r="G2174" s="281" t="s">
        <v>673</v>
      </c>
      <c r="H2174" s="281" t="s">
        <v>673</v>
      </c>
      <c r="I2174" s="281" t="s">
        <v>1090</v>
      </c>
      <c r="J2174" s="281">
        <v>7.0344500000000003E-4</v>
      </c>
      <c r="K2174" s="372"/>
    </row>
    <row r="2175" spans="1:11" x14ac:dyDescent="0.3">
      <c r="A2175" s="280" t="s">
        <v>1785</v>
      </c>
      <c r="B2175" s="280" t="s">
        <v>1821</v>
      </c>
      <c r="C2175" s="280" t="s">
        <v>1768</v>
      </c>
      <c r="D2175" s="280" t="s">
        <v>1770</v>
      </c>
      <c r="E2175" s="280" t="s">
        <v>917</v>
      </c>
      <c r="F2175" s="280" t="s">
        <v>673</v>
      </c>
      <c r="G2175" s="280" t="s">
        <v>673</v>
      </c>
      <c r="H2175" s="280" t="s">
        <v>673</v>
      </c>
      <c r="I2175" s="280" t="s">
        <v>1090</v>
      </c>
      <c r="J2175" s="280">
        <v>1.0164900000000001E-3</v>
      </c>
      <c r="K2175" s="372"/>
    </row>
    <row r="2176" spans="1:11" x14ac:dyDescent="0.3">
      <c r="A2176" s="281" t="s">
        <v>1785</v>
      </c>
      <c r="B2176" s="281" t="s">
        <v>1821</v>
      </c>
      <c r="C2176" s="281" t="s">
        <v>1768</v>
      </c>
      <c r="D2176" s="281" t="s">
        <v>1770</v>
      </c>
      <c r="E2176" s="281" t="s">
        <v>917</v>
      </c>
      <c r="F2176" s="281" t="s">
        <v>673</v>
      </c>
      <c r="G2176" s="281" t="s">
        <v>673</v>
      </c>
      <c r="H2176" s="281" t="s">
        <v>673</v>
      </c>
      <c r="I2176" s="281" t="s">
        <v>1090</v>
      </c>
      <c r="J2176" s="281">
        <v>6.77387E-4</v>
      </c>
      <c r="K2176" s="372"/>
    </row>
    <row r="2177" spans="1:11" x14ac:dyDescent="0.3">
      <c r="A2177" s="280" t="s">
        <v>1785</v>
      </c>
      <c r="B2177" s="280" t="s">
        <v>1821</v>
      </c>
      <c r="C2177" s="280" t="s">
        <v>1768</v>
      </c>
      <c r="D2177" s="280" t="s">
        <v>1770</v>
      </c>
      <c r="E2177" s="280" t="s">
        <v>917</v>
      </c>
      <c r="F2177" s="280" t="s">
        <v>673</v>
      </c>
      <c r="G2177" s="280" t="s">
        <v>673</v>
      </c>
      <c r="H2177" s="280" t="s">
        <v>673</v>
      </c>
      <c r="I2177" s="280" t="s">
        <v>1090</v>
      </c>
      <c r="J2177" s="280">
        <v>7.8497500000000004E-4</v>
      </c>
      <c r="K2177" s="372"/>
    </row>
    <row r="2178" spans="1:11" x14ac:dyDescent="0.3">
      <c r="A2178" s="281" t="s">
        <v>1785</v>
      </c>
      <c r="B2178" s="281" t="s">
        <v>1821</v>
      </c>
      <c r="C2178" s="281" t="s">
        <v>1768</v>
      </c>
      <c r="D2178" s="281" t="s">
        <v>1770</v>
      </c>
      <c r="E2178" s="281" t="s">
        <v>917</v>
      </c>
      <c r="F2178" s="281" t="s">
        <v>673</v>
      </c>
      <c r="G2178" s="281" t="s">
        <v>673</v>
      </c>
      <c r="H2178" s="281" t="s">
        <v>673</v>
      </c>
      <c r="I2178" s="281" t="s">
        <v>1090</v>
      </c>
      <c r="J2178" s="281">
        <v>7.0344500000000003E-4</v>
      </c>
      <c r="K2178" s="372"/>
    </row>
    <row r="2179" spans="1:11" x14ac:dyDescent="0.3">
      <c r="A2179" s="280" t="s">
        <v>1785</v>
      </c>
      <c r="B2179" s="280" t="s">
        <v>1821</v>
      </c>
      <c r="C2179" s="280" t="s">
        <v>1768</v>
      </c>
      <c r="D2179" s="280" t="s">
        <v>1770</v>
      </c>
      <c r="E2179" s="280" t="s">
        <v>917</v>
      </c>
      <c r="F2179" s="280" t="s">
        <v>673</v>
      </c>
      <c r="G2179" s="280" t="s">
        <v>673</v>
      </c>
      <c r="H2179" s="280" t="s">
        <v>673</v>
      </c>
      <c r="I2179" s="280" t="s">
        <v>1090</v>
      </c>
      <c r="J2179" s="280">
        <v>1.1632700000000001E-3</v>
      </c>
      <c r="K2179" s="372"/>
    </row>
    <row r="2180" spans="1:11" x14ac:dyDescent="0.3">
      <c r="A2180" s="281" t="s">
        <v>1785</v>
      </c>
      <c r="B2180" s="281" t="s">
        <v>1821</v>
      </c>
      <c r="C2180" s="281" t="s">
        <v>1768</v>
      </c>
      <c r="D2180" s="281" t="s">
        <v>1770</v>
      </c>
      <c r="E2180" s="281" t="s">
        <v>917</v>
      </c>
      <c r="F2180" s="281" t="s">
        <v>673</v>
      </c>
      <c r="G2180" s="281" t="s">
        <v>673</v>
      </c>
      <c r="H2180" s="281" t="s">
        <v>673</v>
      </c>
      <c r="I2180" s="281" t="s">
        <v>1090</v>
      </c>
      <c r="J2180" s="281">
        <v>1.3435960000000001E-3</v>
      </c>
      <c r="K2180" s="372"/>
    </row>
    <row r="2181" spans="1:11" x14ac:dyDescent="0.3">
      <c r="A2181" s="280" t="s">
        <v>1785</v>
      </c>
      <c r="B2181" s="280" t="s">
        <v>1821</v>
      </c>
      <c r="C2181" s="280" t="s">
        <v>1768</v>
      </c>
      <c r="D2181" s="280" t="s">
        <v>1770</v>
      </c>
      <c r="E2181" s="280" t="s">
        <v>917</v>
      </c>
      <c r="F2181" s="280" t="s">
        <v>673</v>
      </c>
      <c r="G2181" s="280" t="s">
        <v>673</v>
      </c>
      <c r="H2181" s="280" t="s">
        <v>673</v>
      </c>
      <c r="I2181" s="280" t="s">
        <v>1090</v>
      </c>
      <c r="J2181" s="280">
        <v>6.8037600000000001E-4</v>
      </c>
      <c r="K2181" s="372"/>
    </row>
    <row r="2182" spans="1:11" x14ac:dyDescent="0.3">
      <c r="A2182" s="281" t="s">
        <v>1785</v>
      </c>
      <c r="B2182" s="281" t="s">
        <v>1821</v>
      </c>
      <c r="C2182" s="281" t="s">
        <v>1768</v>
      </c>
      <c r="D2182" s="281" t="s">
        <v>1770</v>
      </c>
      <c r="E2182" s="281" t="s">
        <v>917</v>
      </c>
      <c r="F2182" s="281" t="s">
        <v>673</v>
      </c>
      <c r="G2182" s="281" t="s">
        <v>673</v>
      </c>
      <c r="H2182" s="281" t="s">
        <v>673</v>
      </c>
      <c r="I2182" s="281" t="s">
        <v>1090</v>
      </c>
      <c r="J2182" s="281">
        <v>7.0344500000000003E-4</v>
      </c>
      <c r="K2182" s="372"/>
    </row>
    <row r="2183" spans="1:11" x14ac:dyDescent="0.3">
      <c r="A2183" s="280" t="s">
        <v>1785</v>
      </c>
      <c r="B2183" s="280" t="s">
        <v>1821</v>
      </c>
      <c r="C2183" s="280" t="s">
        <v>1768</v>
      </c>
      <c r="D2183" s="280" t="s">
        <v>1770</v>
      </c>
      <c r="E2183" s="280" t="s">
        <v>917</v>
      </c>
      <c r="F2183" s="280" t="s">
        <v>673</v>
      </c>
      <c r="G2183" s="280" t="s">
        <v>673</v>
      </c>
      <c r="H2183" s="280" t="s">
        <v>673</v>
      </c>
      <c r="I2183" s="280" t="s">
        <v>1090</v>
      </c>
      <c r="J2183" s="280">
        <v>7.0344500000000003E-4</v>
      </c>
      <c r="K2183" s="372"/>
    </row>
    <row r="2184" spans="1:11" x14ac:dyDescent="0.3">
      <c r="A2184" s="281" t="s">
        <v>1785</v>
      </c>
      <c r="B2184" s="281" t="s">
        <v>1821</v>
      </c>
      <c r="C2184" s="281" t="s">
        <v>1768</v>
      </c>
      <c r="D2184" s="281" t="s">
        <v>1770</v>
      </c>
      <c r="E2184" s="281" t="s">
        <v>917</v>
      </c>
      <c r="F2184" s="281" t="s">
        <v>673</v>
      </c>
      <c r="G2184" s="281" t="s">
        <v>673</v>
      </c>
      <c r="H2184" s="281" t="s">
        <v>673</v>
      </c>
      <c r="I2184" s="281" t="s">
        <v>1090</v>
      </c>
      <c r="J2184" s="281">
        <v>7.0344500000000003E-4</v>
      </c>
      <c r="K2184" s="372"/>
    </row>
    <row r="2185" spans="1:11" x14ac:dyDescent="0.3">
      <c r="A2185" s="280" t="s">
        <v>1785</v>
      </c>
      <c r="B2185" s="280" t="s">
        <v>1821</v>
      </c>
      <c r="C2185" s="280" t="s">
        <v>1768</v>
      </c>
      <c r="D2185" s="280" t="s">
        <v>1770</v>
      </c>
      <c r="E2185" s="280" t="s">
        <v>2950</v>
      </c>
      <c r="F2185" s="280" t="s">
        <v>673</v>
      </c>
      <c r="G2185" s="280" t="s">
        <v>673</v>
      </c>
      <c r="H2185" s="280" t="s">
        <v>673</v>
      </c>
      <c r="I2185" s="280" t="s">
        <v>1090</v>
      </c>
      <c r="J2185" s="280">
        <v>4.9486400000000002E-4</v>
      </c>
      <c r="K2185" s="372"/>
    </row>
    <row r="2186" spans="1:11" x14ac:dyDescent="0.3">
      <c r="A2186" s="281" t="s">
        <v>1785</v>
      </c>
      <c r="B2186" s="281" t="s">
        <v>1821</v>
      </c>
      <c r="C2186" s="281" t="s">
        <v>1768</v>
      </c>
      <c r="D2186" s="281" t="s">
        <v>1770</v>
      </c>
      <c r="E2186" s="281" t="s">
        <v>928</v>
      </c>
      <c r="F2186" s="281" t="s">
        <v>673</v>
      </c>
      <c r="G2186" s="281" t="s">
        <v>673</v>
      </c>
      <c r="H2186" s="281" t="s">
        <v>673</v>
      </c>
      <c r="I2186" s="281" t="s">
        <v>1090</v>
      </c>
      <c r="J2186" s="281">
        <v>5.3490099999999995E-4</v>
      </c>
      <c r="K2186" s="372"/>
    </row>
    <row r="2187" spans="1:11" x14ac:dyDescent="0.3">
      <c r="A2187" s="280" t="s">
        <v>1785</v>
      </c>
      <c r="B2187" s="280" t="s">
        <v>1821</v>
      </c>
      <c r="C2187" s="280" t="s">
        <v>1768</v>
      </c>
      <c r="D2187" s="280" t="s">
        <v>1770</v>
      </c>
      <c r="E2187" s="280" t="s">
        <v>928</v>
      </c>
      <c r="F2187" s="280" t="s">
        <v>673</v>
      </c>
      <c r="G2187" s="280" t="s">
        <v>673</v>
      </c>
      <c r="H2187" s="280" t="s">
        <v>673</v>
      </c>
      <c r="I2187" s="280" t="s">
        <v>1090</v>
      </c>
      <c r="J2187" s="280">
        <v>5.7989999999999999E-5</v>
      </c>
      <c r="K2187" s="372"/>
    </row>
    <row r="2188" spans="1:11" x14ac:dyDescent="0.3">
      <c r="A2188" s="281" t="s">
        <v>1785</v>
      </c>
      <c r="B2188" s="281" t="s">
        <v>1821</v>
      </c>
      <c r="C2188" s="281" t="s">
        <v>1768</v>
      </c>
      <c r="D2188" s="281" t="s">
        <v>1770</v>
      </c>
      <c r="E2188" s="281" t="s">
        <v>928</v>
      </c>
      <c r="F2188" s="281" t="s">
        <v>673</v>
      </c>
      <c r="G2188" s="281" t="s">
        <v>673</v>
      </c>
      <c r="H2188" s="281" t="s">
        <v>673</v>
      </c>
      <c r="I2188" s="281" t="s">
        <v>1090</v>
      </c>
      <c r="J2188" s="281">
        <v>7.4032199999999996E-4</v>
      </c>
      <c r="K2188" s="372"/>
    </row>
    <row r="2189" spans="1:11" x14ac:dyDescent="0.3">
      <c r="A2189" s="280" t="s">
        <v>1785</v>
      </c>
      <c r="B2189" s="280" t="s">
        <v>1821</v>
      </c>
      <c r="C2189" s="280" t="s">
        <v>1768</v>
      </c>
      <c r="D2189" s="280" t="s">
        <v>1770</v>
      </c>
      <c r="E2189" s="280" t="s">
        <v>928</v>
      </c>
      <c r="F2189" s="280" t="s">
        <v>673</v>
      </c>
      <c r="G2189" s="280" t="s">
        <v>673</v>
      </c>
      <c r="H2189" s="280" t="s">
        <v>673</v>
      </c>
      <c r="I2189" s="280" t="s">
        <v>1090</v>
      </c>
      <c r="J2189" s="280">
        <v>2.8728E-3</v>
      </c>
      <c r="K2189" s="372"/>
    </row>
    <row r="2190" spans="1:11" x14ac:dyDescent="0.3">
      <c r="A2190" s="281" t="s">
        <v>1785</v>
      </c>
      <c r="B2190" s="281" t="s">
        <v>1821</v>
      </c>
      <c r="C2190" s="281" t="s">
        <v>1768</v>
      </c>
      <c r="D2190" s="281" t="s">
        <v>1770</v>
      </c>
      <c r="E2190" s="281" t="s">
        <v>928</v>
      </c>
      <c r="F2190" s="281" t="s">
        <v>673</v>
      </c>
      <c r="G2190" s="281" t="s">
        <v>673</v>
      </c>
      <c r="H2190" s="281" t="s">
        <v>673</v>
      </c>
      <c r="I2190" s="281" t="s">
        <v>1090</v>
      </c>
      <c r="J2190" s="281">
        <v>6.0000000000000002E-6</v>
      </c>
      <c r="K2190" s="372"/>
    </row>
    <row r="2191" spans="1:11" x14ac:dyDescent="0.3">
      <c r="A2191" s="280" t="s">
        <v>1785</v>
      </c>
      <c r="B2191" s="280" t="s">
        <v>1821</v>
      </c>
      <c r="C2191" s="280" t="s">
        <v>1768</v>
      </c>
      <c r="D2191" s="280" t="s">
        <v>1770</v>
      </c>
      <c r="E2191" s="280" t="s">
        <v>928</v>
      </c>
      <c r="F2191" s="280" t="s">
        <v>673</v>
      </c>
      <c r="G2191" s="280" t="s">
        <v>673</v>
      </c>
      <c r="H2191" s="280" t="s">
        <v>673</v>
      </c>
      <c r="I2191" s="280" t="s">
        <v>1090</v>
      </c>
      <c r="J2191" s="280">
        <v>2.218972E-3</v>
      </c>
      <c r="K2191" s="372"/>
    </row>
    <row r="2192" spans="1:11" x14ac:dyDescent="0.3">
      <c r="A2192" s="281" t="s">
        <v>1785</v>
      </c>
      <c r="B2192" s="281" t="s">
        <v>1821</v>
      </c>
      <c r="C2192" s="281" t="s">
        <v>1768</v>
      </c>
      <c r="D2192" s="281" t="s">
        <v>1770</v>
      </c>
      <c r="E2192" s="281" t="s">
        <v>928</v>
      </c>
      <c r="F2192" s="281" t="s">
        <v>673</v>
      </c>
      <c r="G2192" s="281" t="s">
        <v>673</v>
      </c>
      <c r="H2192" s="281" t="s">
        <v>673</v>
      </c>
      <c r="I2192" s="281" t="s">
        <v>1090</v>
      </c>
      <c r="J2192" s="281">
        <v>9.7543900000000004E-4</v>
      </c>
      <c r="K2192" s="372"/>
    </row>
    <row r="2193" spans="1:11" x14ac:dyDescent="0.3">
      <c r="A2193" s="280" t="s">
        <v>1785</v>
      </c>
      <c r="B2193" s="280" t="s">
        <v>1821</v>
      </c>
      <c r="C2193" s="280" t="s">
        <v>1768</v>
      </c>
      <c r="D2193" s="280" t="s">
        <v>1770</v>
      </c>
      <c r="E2193" s="280" t="s">
        <v>928</v>
      </c>
      <c r="F2193" s="280" t="s">
        <v>673</v>
      </c>
      <c r="G2193" s="280" t="s">
        <v>673</v>
      </c>
      <c r="H2193" s="280" t="s">
        <v>673</v>
      </c>
      <c r="I2193" s="280" t="s">
        <v>1090</v>
      </c>
      <c r="J2193" s="280">
        <v>1.67421E-3</v>
      </c>
      <c r="K2193" s="372"/>
    </row>
    <row r="2194" spans="1:11" x14ac:dyDescent="0.3">
      <c r="A2194" s="281" t="s">
        <v>1785</v>
      </c>
      <c r="B2194" s="281" t="s">
        <v>1821</v>
      </c>
      <c r="C2194" s="281" t="s">
        <v>1768</v>
      </c>
      <c r="D2194" s="281" t="s">
        <v>1770</v>
      </c>
      <c r="E2194" s="281" t="s">
        <v>928</v>
      </c>
      <c r="F2194" s="281" t="s">
        <v>673</v>
      </c>
      <c r="G2194" s="281" t="s">
        <v>673</v>
      </c>
      <c r="H2194" s="281" t="s">
        <v>673</v>
      </c>
      <c r="I2194" s="281" t="s">
        <v>1090</v>
      </c>
      <c r="J2194" s="281">
        <v>8.9912399999999995E-4</v>
      </c>
      <c r="K2194" s="372"/>
    </row>
    <row r="2195" spans="1:11" x14ac:dyDescent="0.3">
      <c r="A2195" s="280" t="s">
        <v>1785</v>
      </c>
      <c r="B2195" s="280" t="s">
        <v>1821</v>
      </c>
      <c r="C2195" s="280" t="s">
        <v>1768</v>
      </c>
      <c r="D2195" s="280" t="s">
        <v>1770</v>
      </c>
      <c r="E2195" s="280" t="s">
        <v>928</v>
      </c>
      <c r="F2195" s="280" t="s">
        <v>673</v>
      </c>
      <c r="G2195" s="280" t="s">
        <v>673</v>
      </c>
      <c r="H2195" s="280" t="s">
        <v>673</v>
      </c>
      <c r="I2195" s="280" t="s">
        <v>1090</v>
      </c>
      <c r="J2195" s="280">
        <v>1.4768699999999999E-3</v>
      </c>
      <c r="K2195" s="372"/>
    </row>
    <row r="2196" spans="1:11" x14ac:dyDescent="0.3">
      <c r="A2196" s="281" t="s">
        <v>1785</v>
      </c>
      <c r="B2196" s="281" t="s">
        <v>1821</v>
      </c>
      <c r="C2196" s="281" t="s">
        <v>1768</v>
      </c>
      <c r="D2196" s="281" t="s">
        <v>1770</v>
      </c>
      <c r="E2196" s="281" t="s">
        <v>928</v>
      </c>
      <c r="F2196" s="281" t="s">
        <v>673</v>
      </c>
      <c r="G2196" s="281" t="s">
        <v>673</v>
      </c>
      <c r="H2196" s="281" t="s">
        <v>673</v>
      </c>
      <c r="I2196" s="281" t="s">
        <v>1090</v>
      </c>
      <c r="J2196" s="281">
        <v>3.3292899999999999E-3</v>
      </c>
      <c r="K2196" s="372"/>
    </row>
    <row r="2197" spans="1:11" x14ac:dyDescent="0.3">
      <c r="A2197" s="280" t="s">
        <v>1785</v>
      </c>
      <c r="B2197" s="280" t="s">
        <v>1821</v>
      </c>
      <c r="C2197" s="280" t="s">
        <v>1768</v>
      </c>
      <c r="D2197" s="280" t="s">
        <v>1770</v>
      </c>
      <c r="E2197" s="280" t="s">
        <v>928</v>
      </c>
      <c r="F2197" s="280" t="s">
        <v>673</v>
      </c>
      <c r="G2197" s="280" t="s">
        <v>673</v>
      </c>
      <c r="H2197" s="280" t="s">
        <v>673</v>
      </c>
      <c r="I2197" s="280" t="s">
        <v>1090</v>
      </c>
      <c r="J2197" s="280">
        <v>4.22588E-4</v>
      </c>
      <c r="K2197" s="372"/>
    </row>
    <row r="2198" spans="1:11" x14ac:dyDescent="0.3">
      <c r="A2198" s="281" t="s">
        <v>1785</v>
      </c>
      <c r="B2198" s="281" t="s">
        <v>1821</v>
      </c>
      <c r="C2198" s="281" t="s">
        <v>1768</v>
      </c>
      <c r="D2198" s="281" t="s">
        <v>1770</v>
      </c>
      <c r="E2198" s="281" t="s">
        <v>928</v>
      </c>
      <c r="F2198" s="281" t="s">
        <v>673</v>
      </c>
      <c r="G2198" s="281" t="s">
        <v>673</v>
      </c>
      <c r="H2198" s="281" t="s">
        <v>673</v>
      </c>
      <c r="I2198" s="281" t="s">
        <v>1090</v>
      </c>
      <c r="J2198" s="281">
        <v>2.1625780000000001E-3</v>
      </c>
      <c r="K2198" s="372"/>
    </row>
    <row r="2199" spans="1:11" x14ac:dyDescent="0.3">
      <c r="A2199" s="280" t="s">
        <v>1785</v>
      </c>
      <c r="B2199" s="280" t="s">
        <v>1821</v>
      </c>
      <c r="C2199" s="280" t="s">
        <v>1768</v>
      </c>
      <c r="D2199" s="280" t="s">
        <v>1770</v>
      </c>
      <c r="E2199" s="280" t="s">
        <v>923</v>
      </c>
      <c r="F2199" s="280" t="s">
        <v>673</v>
      </c>
      <c r="G2199" s="280" t="s">
        <v>673</v>
      </c>
      <c r="H2199" s="280" t="s">
        <v>673</v>
      </c>
      <c r="I2199" s="280" t="s">
        <v>1090</v>
      </c>
      <c r="J2199" s="280">
        <v>4.4537800000000002E-4</v>
      </c>
      <c r="K2199" s="372"/>
    </row>
    <row r="2200" spans="1:11" x14ac:dyDescent="0.3">
      <c r="A2200" s="281" t="s">
        <v>1785</v>
      </c>
      <c r="B2200" s="281" t="s">
        <v>218</v>
      </c>
      <c r="C2200" s="281" t="s">
        <v>1768</v>
      </c>
      <c r="D2200" s="281" t="s">
        <v>1770</v>
      </c>
      <c r="E2200" s="281" t="s">
        <v>938</v>
      </c>
      <c r="F2200" s="281" t="s">
        <v>673</v>
      </c>
      <c r="G2200" s="281" t="s">
        <v>673</v>
      </c>
      <c r="H2200" s="281" t="s">
        <v>673</v>
      </c>
      <c r="I2200" s="281" t="s">
        <v>1090</v>
      </c>
      <c r="J2200" s="281">
        <v>3.7577500000000001E-4</v>
      </c>
      <c r="K2200" s="372"/>
    </row>
    <row r="2201" spans="1:11" x14ac:dyDescent="0.3">
      <c r="A2201" s="280" t="s">
        <v>1785</v>
      </c>
      <c r="B2201" s="280" t="s">
        <v>218</v>
      </c>
      <c r="C2201" s="280" t="s">
        <v>1768</v>
      </c>
      <c r="D2201" s="280" t="s">
        <v>1770</v>
      </c>
      <c r="E2201" s="280" t="s">
        <v>917</v>
      </c>
      <c r="F2201" s="280" t="s">
        <v>673</v>
      </c>
      <c r="G2201" s="280" t="s">
        <v>673</v>
      </c>
      <c r="H2201" s="280" t="s">
        <v>673</v>
      </c>
      <c r="I2201" s="280" t="s">
        <v>1090</v>
      </c>
      <c r="J2201" s="280">
        <v>1.052E-6</v>
      </c>
      <c r="K2201" s="372"/>
    </row>
    <row r="2202" spans="1:11" x14ac:dyDescent="0.3">
      <c r="A2202" s="281" t="s">
        <v>1785</v>
      </c>
      <c r="B2202" s="281" t="s">
        <v>218</v>
      </c>
      <c r="C2202" s="281" t="s">
        <v>1768</v>
      </c>
      <c r="D2202" s="281" t="s">
        <v>1770</v>
      </c>
      <c r="E2202" s="281" t="s">
        <v>917</v>
      </c>
      <c r="F2202" s="281" t="s">
        <v>673</v>
      </c>
      <c r="G2202" s="281" t="s">
        <v>673</v>
      </c>
      <c r="H2202" s="281" t="s">
        <v>673</v>
      </c>
      <c r="I2202" s="281" t="s">
        <v>1090</v>
      </c>
      <c r="J2202" s="281">
        <v>1.052E-6</v>
      </c>
      <c r="K2202" s="372"/>
    </row>
    <row r="2203" spans="1:11" x14ac:dyDescent="0.3">
      <c r="A2203" s="280" t="s">
        <v>1785</v>
      </c>
      <c r="B2203" s="280" t="s">
        <v>218</v>
      </c>
      <c r="C2203" s="280" t="s">
        <v>1768</v>
      </c>
      <c r="D2203" s="280" t="s">
        <v>1770</v>
      </c>
      <c r="E2203" s="280" t="s">
        <v>917</v>
      </c>
      <c r="F2203" s="280" t="s">
        <v>673</v>
      </c>
      <c r="G2203" s="280" t="s">
        <v>673</v>
      </c>
      <c r="H2203" s="280" t="s">
        <v>673</v>
      </c>
      <c r="I2203" s="280" t="s">
        <v>1090</v>
      </c>
      <c r="J2203" s="280">
        <v>1.052E-6</v>
      </c>
      <c r="K2203" s="372"/>
    </row>
    <row r="2204" spans="1:11" x14ac:dyDescent="0.3">
      <c r="A2204" s="281" t="s">
        <v>1785</v>
      </c>
      <c r="B2204" s="281" t="s">
        <v>218</v>
      </c>
      <c r="C2204" s="281" t="s">
        <v>1768</v>
      </c>
      <c r="D2204" s="281" t="s">
        <v>1770</v>
      </c>
      <c r="E2204" s="281" t="s">
        <v>917</v>
      </c>
      <c r="F2204" s="281" t="s">
        <v>673</v>
      </c>
      <c r="G2204" s="281" t="s">
        <v>673</v>
      </c>
      <c r="H2204" s="281" t="s">
        <v>673</v>
      </c>
      <c r="I2204" s="281" t="s">
        <v>1090</v>
      </c>
      <c r="J2204" s="281">
        <v>1.052E-6</v>
      </c>
      <c r="K2204" s="372"/>
    </row>
    <row r="2205" spans="1:11" x14ac:dyDescent="0.3">
      <c r="A2205" s="280" t="s">
        <v>1785</v>
      </c>
      <c r="B2205" s="280" t="s">
        <v>218</v>
      </c>
      <c r="C2205" s="280" t="s">
        <v>1768</v>
      </c>
      <c r="D2205" s="280" t="s">
        <v>1770</v>
      </c>
      <c r="E2205" s="280" t="s">
        <v>917</v>
      </c>
      <c r="F2205" s="280" t="s">
        <v>673</v>
      </c>
      <c r="G2205" s="280" t="s">
        <v>673</v>
      </c>
      <c r="H2205" s="280" t="s">
        <v>673</v>
      </c>
      <c r="I2205" s="280" t="s">
        <v>1090</v>
      </c>
      <c r="J2205" s="280">
        <v>1.052E-6</v>
      </c>
      <c r="K2205" s="372"/>
    </row>
    <row r="2206" spans="1:11" x14ac:dyDescent="0.3">
      <c r="A2206" s="281" t="s">
        <v>1785</v>
      </c>
      <c r="B2206" s="281" t="s">
        <v>218</v>
      </c>
      <c r="C2206" s="281" t="s">
        <v>1768</v>
      </c>
      <c r="D2206" s="281" t="s">
        <v>1770</v>
      </c>
      <c r="E2206" s="281" t="s">
        <v>917</v>
      </c>
      <c r="F2206" s="281" t="s">
        <v>673</v>
      </c>
      <c r="G2206" s="281" t="s">
        <v>673</v>
      </c>
      <c r="H2206" s="281" t="s">
        <v>673</v>
      </c>
      <c r="I2206" s="281" t="s">
        <v>1090</v>
      </c>
      <c r="J2206" s="281">
        <v>1.1459999999999999E-6</v>
      </c>
      <c r="K2206" s="372"/>
    </row>
    <row r="2207" spans="1:11" x14ac:dyDescent="0.3">
      <c r="A2207" s="280" t="s">
        <v>1785</v>
      </c>
      <c r="B2207" s="280" t="s">
        <v>218</v>
      </c>
      <c r="C2207" s="280" t="s">
        <v>1768</v>
      </c>
      <c r="D2207" s="280" t="s">
        <v>1770</v>
      </c>
      <c r="E2207" s="280" t="s">
        <v>917</v>
      </c>
      <c r="F2207" s="280" t="s">
        <v>673</v>
      </c>
      <c r="G2207" s="280" t="s">
        <v>673</v>
      </c>
      <c r="H2207" s="280" t="s">
        <v>673</v>
      </c>
      <c r="I2207" s="280" t="s">
        <v>1090</v>
      </c>
      <c r="J2207" s="280">
        <v>1.052E-6</v>
      </c>
      <c r="K2207" s="372"/>
    </row>
    <row r="2208" spans="1:11" x14ac:dyDescent="0.3">
      <c r="A2208" s="281" t="s">
        <v>1785</v>
      </c>
      <c r="B2208" s="281" t="s">
        <v>218</v>
      </c>
      <c r="C2208" s="281" t="s">
        <v>1768</v>
      </c>
      <c r="D2208" s="281" t="s">
        <v>1770</v>
      </c>
      <c r="E2208" s="281" t="s">
        <v>917</v>
      </c>
      <c r="F2208" s="281" t="s">
        <v>673</v>
      </c>
      <c r="G2208" s="281" t="s">
        <v>673</v>
      </c>
      <c r="H2208" s="281" t="s">
        <v>673</v>
      </c>
      <c r="I2208" s="281" t="s">
        <v>1090</v>
      </c>
      <c r="J2208" s="281">
        <v>1.052E-6</v>
      </c>
      <c r="K2208" s="372"/>
    </row>
    <row r="2209" spans="1:11" x14ac:dyDescent="0.3">
      <c r="A2209" s="280" t="s">
        <v>1785</v>
      </c>
      <c r="B2209" s="280" t="s">
        <v>218</v>
      </c>
      <c r="C2209" s="280" t="s">
        <v>1768</v>
      </c>
      <c r="D2209" s="280" t="s">
        <v>1770</v>
      </c>
      <c r="E2209" s="280" t="s">
        <v>917</v>
      </c>
      <c r="F2209" s="280" t="s">
        <v>673</v>
      </c>
      <c r="G2209" s="280" t="s">
        <v>673</v>
      </c>
      <c r="H2209" s="280" t="s">
        <v>673</v>
      </c>
      <c r="I2209" s="280" t="s">
        <v>1090</v>
      </c>
      <c r="J2209" s="280">
        <v>1.052E-6</v>
      </c>
      <c r="K2209" s="372"/>
    </row>
    <row r="2210" spans="1:11" x14ac:dyDescent="0.3">
      <c r="A2210" s="281" t="s">
        <v>1785</v>
      </c>
      <c r="B2210" s="281" t="s">
        <v>218</v>
      </c>
      <c r="C2210" s="281" t="s">
        <v>1768</v>
      </c>
      <c r="D2210" s="281" t="s">
        <v>1770</v>
      </c>
      <c r="E2210" s="281" t="s">
        <v>917</v>
      </c>
      <c r="F2210" s="281" t="s">
        <v>673</v>
      </c>
      <c r="G2210" s="281" t="s">
        <v>673</v>
      </c>
      <c r="H2210" s="281" t="s">
        <v>673</v>
      </c>
      <c r="I2210" s="281" t="s">
        <v>1090</v>
      </c>
      <c r="J2210" s="281">
        <v>1.052E-6</v>
      </c>
      <c r="K2210" s="372"/>
    </row>
    <row r="2211" spans="1:11" x14ac:dyDescent="0.3">
      <c r="A2211" s="280" t="s">
        <v>1785</v>
      </c>
      <c r="B2211" s="280" t="s">
        <v>218</v>
      </c>
      <c r="C2211" s="280" t="s">
        <v>1768</v>
      </c>
      <c r="D2211" s="280" t="s">
        <v>1770</v>
      </c>
      <c r="E2211" s="280" t="s">
        <v>917</v>
      </c>
      <c r="F2211" s="280" t="s">
        <v>673</v>
      </c>
      <c r="G2211" s="280" t="s">
        <v>673</v>
      </c>
      <c r="H2211" s="280" t="s">
        <v>673</v>
      </c>
      <c r="I2211" s="280" t="s">
        <v>1090</v>
      </c>
      <c r="J2211" s="280">
        <v>1.052E-6</v>
      </c>
      <c r="K2211" s="372"/>
    </row>
    <row r="2212" spans="1:11" x14ac:dyDescent="0.3">
      <c r="A2212" s="281" t="s">
        <v>1785</v>
      </c>
      <c r="B2212" s="281" t="s">
        <v>218</v>
      </c>
      <c r="C2212" s="281" t="s">
        <v>1768</v>
      </c>
      <c r="D2212" s="281" t="s">
        <v>1770</v>
      </c>
      <c r="E2212" s="281" t="s">
        <v>917</v>
      </c>
      <c r="F2212" s="281" t="s">
        <v>673</v>
      </c>
      <c r="G2212" s="281" t="s">
        <v>673</v>
      </c>
      <c r="H2212" s="281" t="s">
        <v>673</v>
      </c>
      <c r="I2212" s="281" t="s">
        <v>1090</v>
      </c>
      <c r="J2212" s="281">
        <v>1.052E-6</v>
      </c>
      <c r="K2212" s="372"/>
    </row>
    <row r="2213" spans="1:11" x14ac:dyDescent="0.3">
      <c r="A2213" s="280" t="s">
        <v>1785</v>
      </c>
      <c r="B2213" s="280" t="s">
        <v>218</v>
      </c>
      <c r="C2213" s="280" t="s">
        <v>1768</v>
      </c>
      <c r="D2213" s="280" t="s">
        <v>1770</v>
      </c>
      <c r="E2213" s="280" t="s">
        <v>947</v>
      </c>
      <c r="F2213" s="280" t="s">
        <v>673</v>
      </c>
      <c r="G2213" s="280" t="s">
        <v>673</v>
      </c>
      <c r="H2213" s="280" t="s">
        <v>673</v>
      </c>
      <c r="I2213" s="280" t="s">
        <v>1090</v>
      </c>
      <c r="J2213" s="280">
        <v>8.3332999999999996E-5</v>
      </c>
      <c r="K2213" s="372"/>
    </row>
    <row r="2214" spans="1:11" x14ac:dyDescent="0.3">
      <c r="A2214" s="281" t="s">
        <v>1785</v>
      </c>
      <c r="B2214" s="281" t="s">
        <v>218</v>
      </c>
      <c r="C2214" s="281" t="s">
        <v>1768</v>
      </c>
      <c r="D2214" s="281" t="s">
        <v>1770</v>
      </c>
      <c r="E2214" s="281" t="s">
        <v>947</v>
      </c>
      <c r="F2214" s="281" t="s">
        <v>673</v>
      </c>
      <c r="G2214" s="281" t="s">
        <v>673</v>
      </c>
      <c r="H2214" s="281" t="s">
        <v>673</v>
      </c>
      <c r="I2214" s="281" t="s">
        <v>1090</v>
      </c>
      <c r="J2214" s="281">
        <v>8.3332999999999996E-5</v>
      </c>
      <c r="K2214" s="372"/>
    </row>
    <row r="2215" spans="1:11" x14ac:dyDescent="0.3">
      <c r="A2215" s="280" t="s">
        <v>1785</v>
      </c>
      <c r="B2215" s="280" t="s">
        <v>218</v>
      </c>
      <c r="C2215" s="280" t="s">
        <v>1768</v>
      </c>
      <c r="D2215" s="280" t="s">
        <v>1770</v>
      </c>
      <c r="E2215" s="280" t="s">
        <v>947</v>
      </c>
      <c r="F2215" s="280" t="s">
        <v>673</v>
      </c>
      <c r="G2215" s="280" t="s">
        <v>673</v>
      </c>
      <c r="H2215" s="280" t="s">
        <v>673</v>
      </c>
      <c r="I2215" s="280" t="s">
        <v>1090</v>
      </c>
      <c r="J2215" s="280">
        <v>8.3332999999999996E-5</v>
      </c>
      <c r="K2215" s="372"/>
    </row>
    <row r="2216" spans="1:11" x14ac:dyDescent="0.3">
      <c r="A2216" s="281" t="s">
        <v>1785</v>
      </c>
      <c r="B2216" s="281" t="s">
        <v>218</v>
      </c>
      <c r="C2216" s="281" t="s">
        <v>1768</v>
      </c>
      <c r="D2216" s="281" t="s">
        <v>1770</v>
      </c>
      <c r="E2216" s="281" t="s">
        <v>947</v>
      </c>
      <c r="F2216" s="281" t="s">
        <v>673</v>
      </c>
      <c r="G2216" s="281" t="s">
        <v>673</v>
      </c>
      <c r="H2216" s="281" t="s">
        <v>673</v>
      </c>
      <c r="I2216" s="281" t="s">
        <v>1090</v>
      </c>
      <c r="J2216" s="281">
        <v>8.3332999999999996E-5</v>
      </c>
      <c r="K2216" s="372"/>
    </row>
    <row r="2217" spans="1:11" x14ac:dyDescent="0.3">
      <c r="A2217" s="280" t="s">
        <v>1785</v>
      </c>
      <c r="B2217" s="280" t="s">
        <v>218</v>
      </c>
      <c r="C2217" s="280" t="s">
        <v>1768</v>
      </c>
      <c r="D2217" s="280" t="s">
        <v>1770</v>
      </c>
      <c r="E2217" s="280" t="s">
        <v>947</v>
      </c>
      <c r="F2217" s="280" t="s">
        <v>673</v>
      </c>
      <c r="G2217" s="280" t="s">
        <v>673</v>
      </c>
      <c r="H2217" s="280" t="s">
        <v>673</v>
      </c>
      <c r="I2217" s="280" t="s">
        <v>1090</v>
      </c>
      <c r="J2217" s="280">
        <v>8.3332999999999996E-5</v>
      </c>
      <c r="K2217" s="372"/>
    </row>
    <row r="2218" spans="1:11" x14ac:dyDescent="0.3">
      <c r="A2218" s="281" t="s">
        <v>1785</v>
      </c>
      <c r="B2218" s="281" t="s">
        <v>218</v>
      </c>
      <c r="C2218" s="281" t="s">
        <v>1768</v>
      </c>
      <c r="D2218" s="281" t="s">
        <v>1770</v>
      </c>
      <c r="E2218" s="281" t="s">
        <v>947</v>
      </c>
      <c r="F2218" s="281" t="s">
        <v>673</v>
      </c>
      <c r="G2218" s="281" t="s">
        <v>673</v>
      </c>
      <c r="H2218" s="281" t="s">
        <v>673</v>
      </c>
      <c r="I2218" s="281" t="s">
        <v>1090</v>
      </c>
      <c r="J2218" s="281">
        <v>8.3332999999999996E-5</v>
      </c>
      <c r="K2218" s="372"/>
    </row>
    <row r="2219" spans="1:11" x14ac:dyDescent="0.3">
      <c r="A2219" s="280" t="s">
        <v>1785</v>
      </c>
      <c r="B2219" s="280" t="s">
        <v>218</v>
      </c>
      <c r="C2219" s="280" t="s">
        <v>1768</v>
      </c>
      <c r="D2219" s="280" t="s">
        <v>1770</v>
      </c>
      <c r="E2219" s="280" t="s">
        <v>947</v>
      </c>
      <c r="F2219" s="280" t="s">
        <v>673</v>
      </c>
      <c r="G2219" s="280" t="s">
        <v>673</v>
      </c>
      <c r="H2219" s="280" t="s">
        <v>673</v>
      </c>
      <c r="I2219" s="280" t="s">
        <v>1090</v>
      </c>
      <c r="J2219" s="280">
        <v>8.3238999999999994E-5</v>
      </c>
      <c r="K2219" s="372"/>
    </row>
    <row r="2220" spans="1:11" x14ac:dyDescent="0.3">
      <c r="A2220" s="281" t="s">
        <v>1785</v>
      </c>
      <c r="B2220" s="281" t="s">
        <v>218</v>
      </c>
      <c r="C2220" s="281" t="s">
        <v>1768</v>
      </c>
      <c r="D2220" s="281" t="s">
        <v>1770</v>
      </c>
      <c r="E2220" s="281" t="s">
        <v>947</v>
      </c>
      <c r="F2220" s="281" t="s">
        <v>673</v>
      </c>
      <c r="G2220" s="281" t="s">
        <v>673</v>
      </c>
      <c r="H2220" s="281" t="s">
        <v>673</v>
      </c>
      <c r="I2220" s="281" t="s">
        <v>1090</v>
      </c>
      <c r="J2220" s="281">
        <v>8.3332999999999996E-5</v>
      </c>
      <c r="K2220" s="372"/>
    </row>
    <row r="2221" spans="1:11" x14ac:dyDescent="0.3">
      <c r="A2221" s="280" t="s">
        <v>1785</v>
      </c>
      <c r="B2221" s="280" t="s">
        <v>218</v>
      </c>
      <c r="C2221" s="280" t="s">
        <v>1768</v>
      </c>
      <c r="D2221" s="280" t="s">
        <v>1770</v>
      </c>
      <c r="E2221" s="280" t="s">
        <v>947</v>
      </c>
      <c r="F2221" s="280" t="s">
        <v>673</v>
      </c>
      <c r="G2221" s="280" t="s">
        <v>673</v>
      </c>
      <c r="H2221" s="280" t="s">
        <v>673</v>
      </c>
      <c r="I2221" s="280" t="s">
        <v>1090</v>
      </c>
      <c r="J2221" s="280">
        <v>8.3332999999999996E-5</v>
      </c>
      <c r="K2221" s="372"/>
    </row>
    <row r="2222" spans="1:11" x14ac:dyDescent="0.3">
      <c r="A2222" s="281" t="s">
        <v>1785</v>
      </c>
      <c r="B2222" s="281" t="s">
        <v>218</v>
      </c>
      <c r="C2222" s="281" t="s">
        <v>1768</v>
      </c>
      <c r="D2222" s="281" t="s">
        <v>1770</v>
      </c>
      <c r="E2222" s="281" t="s">
        <v>947</v>
      </c>
      <c r="F2222" s="281" t="s">
        <v>673</v>
      </c>
      <c r="G2222" s="281" t="s">
        <v>673</v>
      </c>
      <c r="H2222" s="281" t="s">
        <v>673</v>
      </c>
      <c r="I2222" s="281" t="s">
        <v>1090</v>
      </c>
      <c r="J2222" s="281">
        <v>4.9910000000000002E-6</v>
      </c>
      <c r="K2222" s="372"/>
    </row>
    <row r="2223" spans="1:11" x14ac:dyDescent="0.3">
      <c r="A2223" s="280" t="s">
        <v>1785</v>
      </c>
      <c r="B2223" s="280" t="s">
        <v>218</v>
      </c>
      <c r="C2223" s="280" t="s">
        <v>1768</v>
      </c>
      <c r="D2223" s="280" t="s">
        <v>1770</v>
      </c>
      <c r="E2223" s="280" t="s">
        <v>947</v>
      </c>
      <c r="F2223" s="280" t="s">
        <v>673</v>
      </c>
      <c r="G2223" s="280" t="s">
        <v>673</v>
      </c>
      <c r="H2223" s="280" t="s">
        <v>673</v>
      </c>
      <c r="I2223" s="280" t="s">
        <v>1090</v>
      </c>
      <c r="J2223" s="280">
        <v>8.3332999999999996E-5</v>
      </c>
      <c r="K2223" s="372"/>
    </row>
    <row r="2224" spans="1:11" x14ac:dyDescent="0.3">
      <c r="A2224" s="281" t="s">
        <v>1785</v>
      </c>
      <c r="B2224" s="281" t="s">
        <v>218</v>
      </c>
      <c r="C2224" s="281" t="s">
        <v>1768</v>
      </c>
      <c r="D2224" s="281" t="s">
        <v>1770</v>
      </c>
      <c r="E2224" s="281" t="s">
        <v>947</v>
      </c>
      <c r="F2224" s="281" t="s">
        <v>673</v>
      </c>
      <c r="G2224" s="281" t="s">
        <v>673</v>
      </c>
      <c r="H2224" s="281" t="s">
        <v>673</v>
      </c>
      <c r="I2224" s="281" t="s">
        <v>1090</v>
      </c>
      <c r="J2224" s="281">
        <v>7.9230000000000002E-6</v>
      </c>
      <c r="K2224" s="372"/>
    </row>
    <row r="2225" spans="1:11" x14ac:dyDescent="0.3">
      <c r="A2225" s="280" t="s">
        <v>1785</v>
      </c>
      <c r="B2225" s="280" t="s">
        <v>218</v>
      </c>
      <c r="C2225" s="280" t="s">
        <v>1768</v>
      </c>
      <c r="D2225" s="280" t="s">
        <v>1770</v>
      </c>
      <c r="E2225" s="280" t="s">
        <v>947</v>
      </c>
      <c r="F2225" s="280" t="s">
        <v>673</v>
      </c>
      <c r="G2225" s="280" t="s">
        <v>673</v>
      </c>
      <c r="H2225" s="280" t="s">
        <v>673</v>
      </c>
      <c r="I2225" s="280" t="s">
        <v>1090</v>
      </c>
      <c r="J2225" s="280">
        <v>8.3332999999999996E-5</v>
      </c>
      <c r="K2225" s="372"/>
    </row>
    <row r="2226" spans="1:11" x14ac:dyDescent="0.3">
      <c r="A2226" s="281" t="s">
        <v>1785</v>
      </c>
      <c r="B2226" s="281" t="s">
        <v>218</v>
      </c>
      <c r="C2226" s="281" t="s">
        <v>1768</v>
      </c>
      <c r="D2226" s="281" t="s">
        <v>1770</v>
      </c>
      <c r="E2226" s="281" t="s">
        <v>947</v>
      </c>
      <c r="F2226" s="281" t="s">
        <v>673</v>
      </c>
      <c r="G2226" s="281" t="s">
        <v>673</v>
      </c>
      <c r="H2226" s="281" t="s">
        <v>673</v>
      </c>
      <c r="I2226" s="281" t="s">
        <v>1090</v>
      </c>
      <c r="J2226" s="281">
        <v>9.3999999999999995E-8</v>
      </c>
      <c r="K2226" s="372"/>
    </row>
    <row r="2227" spans="1:11" x14ac:dyDescent="0.3">
      <c r="A2227" s="280" t="s">
        <v>1785</v>
      </c>
      <c r="B2227" s="280" t="s">
        <v>218</v>
      </c>
      <c r="C2227" s="280" t="s">
        <v>1768</v>
      </c>
      <c r="D2227" s="280" t="s">
        <v>1770</v>
      </c>
      <c r="E2227" s="280" t="s">
        <v>947</v>
      </c>
      <c r="F2227" s="280" t="s">
        <v>673</v>
      </c>
      <c r="G2227" s="280" t="s">
        <v>673</v>
      </c>
      <c r="H2227" s="280" t="s">
        <v>673</v>
      </c>
      <c r="I2227" s="280" t="s">
        <v>1090</v>
      </c>
      <c r="J2227" s="280">
        <v>8.3332999999999996E-5</v>
      </c>
      <c r="K2227" s="372"/>
    </row>
    <row r="2228" spans="1:11" x14ac:dyDescent="0.3">
      <c r="A2228" s="281" t="s">
        <v>1785</v>
      </c>
      <c r="B2228" s="281" t="s">
        <v>218</v>
      </c>
      <c r="C2228" s="281" t="s">
        <v>1768</v>
      </c>
      <c r="D2228" s="281" t="s">
        <v>1770</v>
      </c>
      <c r="E2228" s="281" t="s">
        <v>947</v>
      </c>
      <c r="F2228" s="281" t="s">
        <v>673</v>
      </c>
      <c r="G2228" s="281" t="s">
        <v>673</v>
      </c>
      <c r="H2228" s="281" t="s">
        <v>673</v>
      </c>
      <c r="I2228" s="281" t="s">
        <v>1090</v>
      </c>
      <c r="J2228" s="281">
        <v>8.3332999999999996E-5</v>
      </c>
      <c r="K2228" s="372"/>
    </row>
    <row r="2229" spans="1:11" x14ac:dyDescent="0.3">
      <c r="A2229" s="280" t="s">
        <v>1785</v>
      </c>
      <c r="B2229" s="280" t="s">
        <v>218</v>
      </c>
      <c r="C2229" s="280" t="s">
        <v>1768</v>
      </c>
      <c r="D2229" s="280" t="s">
        <v>1770</v>
      </c>
      <c r="E2229" s="280" t="s">
        <v>2945</v>
      </c>
      <c r="F2229" s="280" t="s">
        <v>673</v>
      </c>
      <c r="G2229" s="280" t="s">
        <v>673</v>
      </c>
      <c r="H2229" s="280" t="s">
        <v>673</v>
      </c>
      <c r="I2229" s="280" t="s">
        <v>1090</v>
      </c>
      <c r="J2229" s="280">
        <v>4.6012499999999998E-4</v>
      </c>
      <c r="K2229" s="372"/>
    </row>
    <row r="2230" spans="1:11" x14ac:dyDescent="0.3">
      <c r="A2230" s="281" t="s">
        <v>1785</v>
      </c>
      <c r="B2230" s="281" t="s">
        <v>218</v>
      </c>
      <c r="C2230" s="281" t="s">
        <v>1768</v>
      </c>
      <c r="D2230" s="281" t="s">
        <v>1770</v>
      </c>
      <c r="E2230" s="281" t="s">
        <v>2945</v>
      </c>
      <c r="F2230" s="281" t="s">
        <v>673</v>
      </c>
      <c r="G2230" s="281" t="s">
        <v>673</v>
      </c>
      <c r="H2230" s="281" t="s">
        <v>673</v>
      </c>
      <c r="I2230" s="281" t="s">
        <v>1090</v>
      </c>
      <c r="J2230" s="281">
        <v>4.9244000000000002E-4</v>
      </c>
      <c r="K2230" s="372"/>
    </row>
    <row r="2231" spans="1:11" x14ac:dyDescent="0.3">
      <c r="A2231" s="280" t="s">
        <v>1785</v>
      </c>
      <c r="B2231" s="280" t="s">
        <v>218</v>
      </c>
      <c r="C2231" s="280" t="s">
        <v>1768</v>
      </c>
      <c r="D2231" s="280" t="s">
        <v>1770</v>
      </c>
      <c r="E2231" s="280" t="s">
        <v>2945</v>
      </c>
      <c r="F2231" s="280" t="s">
        <v>673</v>
      </c>
      <c r="G2231" s="280" t="s">
        <v>673</v>
      </c>
      <c r="H2231" s="280" t="s">
        <v>673</v>
      </c>
      <c r="I2231" s="280" t="s">
        <v>1090</v>
      </c>
      <c r="J2231" s="280">
        <v>1.1108E-4</v>
      </c>
      <c r="K2231" s="372"/>
    </row>
    <row r="2232" spans="1:11" x14ac:dyDescent="0.3">
      <c r="A2232" s="281" t="s">
        <v>1785</v>
      </c>
      <c r="B2232" s="281" t="s">
        <v>218</v>
      </c>
      <c r="C2232" s="281" t="s">
        <v>1768</v>
      </c>
      <c r="D2232" s="281" t="s">
        <v>1770</v>
      </c>
      <c r="E2232" s="281" t="s">
        <v>2945</v>
      </c>
      <c r="F2232" s="281" t="s">
        <v>673</v>
      </c>
      <c r="G2232" s="281" t="s">
        <v>673</v>
      </c>
      <c r="H2232" s="281" t="s">
        <v>673</v>
      </c>
      <c r="I2232" s="281" t="s">
        <v>1090</v>
      </c>
      <c r="J2232" s="281">
        <v>8.9795000000000003E-5</v>
      </c>
      <c r="K2232" s="372"/>
    </row>
    <row r="2233" spans="1:11" x14ac:dyDescent="0.3">
      <c r="A2233" s="280" t="s">
        <v>1785</v>
      </c>
      <c r="B2233" s="280" t="s">
        <v>218</v>
      </c>
      <c r="C2233" s="280" t="s">
        <v>1768</v>
      </c>
      <c r="D2233" s="280" t="s">
        <v>1770</v>
      </c>
      <c r="E2233" s="280" t="s">
        <v>2945</v>
      </c>
      <c r="F2233" s="280" t="s">
        <v>673</v>
      </c>
      <c r="G2233" s="280" t="s">
        <v>673</v>
      </c>
      <c r="H2233" s="280" t="s">
        <v>673</v>
      </c>
      <c r="I2233" s="280" t="s">
        <v>1090</v>
      </c>
      <c r="J2233" s="280">
        <v>2.23E-4</v>
      </c>
      <c r="K2233" s="372"/>
    </row>
    <row r="2234" spans="1:11" x14ac:dyDescent="0.3">
      <c r="A2234" s="281" t="s">
        <v>1785</v>
      </c>
      <c r="B2234" s="281" t="s">
        <v>218</v>
      </c>
      <c r="C2234" s="281" t="s">
        <v>1768</v>
      </c>
      <c r="D2234" s="281" t="s">
        <v>1770</v>
      </c>
      <c r="E2234" s="281" t="s">
        <v>2945</v>
      </c>
      <c r="F2234" s="281" t="s">
        <v>673</v>
      </c>
      <c r="G2234" s="281" t="s">
        <v>673</v>
      </c>
      <c r="H2234" s="281" t="s">
        <v>673</v>
      </c>
      <c r="I2234" s="281" t="s">
        <v>1090</v>
      </c>
      <c r="J2234" s="281">
        <v>9.3999999999999995E-8</v>
      </c>
      <c r="K2234" s="372"/>
    </row>
    <row r="2235" spans="1:11" x14ac:dyDescent="0.3">
      <c r="A2235" s="280" t="s">
        <v>1785</v>
      </c>
      <c r="B2235" s="280" t="s">
        <v>218</v>
      </c>
      <c r="C2235" s="280" t="s">
        <v>1768</v>
      </c>
      <c r="D2235" s="280" t="s">
        <v>1770</v>
      </c>
      <c r="E2235" s="280" t="s">
        <v>2949</v>
      </c>
      <c r="F2235" s="280" t="s">
        <v>673</v>
      </c>
      <c r="G2235" s="280" t="s">
        <v>673</v>
      </c>
      <c r="H2235" s="280" t="s">
        <v>673</v>
      </c>
      <c r="I2235" s="280" t="s">
        <v>1090</v>
      </c>
      <c r="J2235" s="280">
        <v>3.6749999999999999E-5</v>
      </c>
      <c r="K2235" s="372"/>
    </row>
    <row r="2236" spans="1:11" x14ac:dyDescent="0.3">
      <c r="A2236" s="281" t="s">
        <v>1785</v>
      </c>
      <c r="B2236" s="281" t="s">
        <v>218</v>
      </c>
      <c r="C2236" s="281" t="s">
        <v>1768</v>
      </c>
      <c r="D2236" s="281" t="s">
        <v>1770</v>
      </c>
      <c r="E2236" s="281" t="s">
        <v>2949</v>
      </c>
      <c r="F2236" s="281" t="s">
        <v>673</v>
      </c>
      <c r="G2236" s="281" t="s">
        <v>673</v>
      </c>
      <c r="H2236" s="281" t="s">
        <v>673</v>
      </c>
      <c r="I2236" s="281" t="s">
        <v>1090</v>
      </c>
      <c r="J2236" s="281">
        <v>3.6749999999999999E-5</v>
      </c>
      <c r="K2236" s="372"/>
    </row>
    <row r="2237" spans="1:11" x14ac:dyDescent="0.3">
      <c r="A2237" s="280" t="s">
        <v>1785</v>
      </c>
      <c r="B2237" s="280" t="s">
        <v>218</v>
      </c>
      <c r="C2237" s="280" t="s">
        <v>1768</v>
      </c>
      <c r="D2237" s="280" t="s">
        <v>1770</v>
      </c>
      <c r="E2237" s="280" t="s">
        <v>2949</v>
      </c>
      <c r="F2237" s="280" t="s">
        <v>673</v>
      </c>
      <c r="G2237" s="280" t="s">
        <v>673</v>
      </c>
      <c r="H2237" s="280" t="s">
        <v>673</v>
      </c>
      <c r="I2237" s="280" t="s">
        <v>1090</v>
      </c>
      <c r="J2237" s="280">
        <v>1.0000000000000001E-9</v>
      </c>
      <c r="K2237" s="372"/>
    </row>
    <row r="2238" spans="1:11" x14ac:dyDescent="0.3">
      <c r="A2238" s="281" t="s">
        <v>1785</v>
      </c>
      <c r="B2238" s="281" t="s">
        <v>218</v>
      </c>
      <c r="C2238" s="281" t="s">
        <v>1768</v>
      </c>
      <c r="D2238" s="281" t="s">
        <v>1770</v>
      </c>
      <c r="E2238" s="281" t="s">
        <v>2949</v>
      </c>
      <c r="F2238" s="281" t="s">
        <v>673</v>
      </c>
      <c r="G2238" s="281" t="s">
        <v>673</v>
      </c>
      <c r="H2238" s="281" t="s">
        <v>673</v>
      </c>
      <c r="I2238" s="281" t="s">
        <v>1090</v>
      </c>
      <c r="J2238" s="281">
        <v>3.6748999999999997E-5</v>
      </c>
      <c r="K2238" s="372"/>
    </row>
    <row r="2239" spans="1:11" x14ac:dyDescent="0.3">
      <c r="A2239" s="280" t="s">
        <v>1785</v>
      </c>
      <c r="B2239" s="280" t="s">
        <v>218</v>
      </c>
      <c r="C2239" s="280" t="s">
        <v>1768</v>
      </c>
      <c r="D2239" s="280" t="s">
        <v>1770</v>
      </c>
      <c r="E2239" s="280" t="s">
        <v>2949</v>
      </c>
      <c r="F2239" s="280" t="s">
        <v>673</v>
      </c>
      <c r="G2239" s="280" t="s">
        <v>673</v>
      </c>
      <c r="H2239" s="280" t="s">
        <v>673</v>
      </c>
      <c r="I2239" s="280" t="s">
        <v>1090</v>
      </c>
      <c r="J2239" s="280">
        <v>3.6749999999999999E-5</v>
      </c>
      <c r="K2239" s="372"/>
    </row>
    <row r="2240" spans="1:11" x14ac:dyDescent="0.3">
      <c r="A2240" s="281" t="s">
        <v>1785</v>
      </c>
      <c r="B2240" s="281" t="s">
        <v>218</v>
      </c>
      <c r="C2240" s="281" t="s">
        <v>1768</v>
      </c>
      <c r="D2240" s="281" t="s">
        <v>1770</v>
      </c>
      <c r="E2240" s="281" t="s">
        <v>2949</v>
      </c>
      <c r="F2240" s="281" t="s">
        <v>673</v>
      </c>
      <c r="G2240" s="281" t="s">
        <v>673</v>
      </c>
      <c r="H2240" s="281" t="s">
        <v>673</v>
      </c>
      <c r="I2240" s="281" t="s">
        <v>1090</v>
      </c>
      <c r="J2240" s="281">
        <v>3.6749999999999999E-5</v>
      </c>
      <c r="K2240" s="372"/>
    </row>
    <row r="2241" spans="1:11" x14ac:dyDescent="0.3">
      <c r="A2241" s="280" t="s">
        <v>1785</v>
      </c>
      <c r="B2241" s="280" t="s">
        <v>218</v>
      </c>
      <c r="C2241" s="280" t="s">
        <v>1768</v>
      </c>
      <c r="D2241" s="280" t="s">
        <v>1770</v>
      </c>
      <c r="E2241" s="280" t="s">
        <v>2949</v>
      </c>
      <c r="F2241" s="280" t="s">
        <v>673</v>
      </c>
      <c r="G2241" s="280" t="s">
        <v>673</v>
      </c>
      <c r="H2241" s="280" t="s">
        <v>673</v>
      </c>
      <c r="I2241" s="280" t="s">
        <v>1090</v>
      </c>
      <c r="J2241" s="280">
        <v>3.6749999999999999E-5</v>
      </c>
      <c r="K2241" s="372"/>
    </row>
    <row r="2242" spans="1:11" x14ac:dyDescent="0.3">
      <c r="A2242" s="281" t="s">
        <v>1785</v>
      </c>
      <c r="B2242" s="281" t="s">
        <v>218</v>
      </c>
      <c r="C2242" s="281" t="s">
        <v>1768</v>
      </c>
      <c r="D2242" s="281" t="s">
        <v>1770</v>
      </c>
      <c r="E2242" s="281" t="s">
        <v>2949</v>
      </c>
      <c r="F2242" s="281" t="s">
        <v>673</v>
      </c>
      <c r="G2242" s="281" t="s">
        <v>673</v>
      </c>
      <c r="H2242" s="281" t="s">
        <v>673</v>
      </c>
      <c r="I2242" s="281" t="s">
        <v>1090</v>
      </c>
      <c r="J2242" s="281">
        <v>3.6749999999999999E-5</v>
      </c>
      <c r="K2242" s="372"/>
    </row>
    <row r="2243" spans="1:11" x14ac:dyDescent="0.3">
      <c r="A2243" s="280" t="s">
        <v>1785</v>
      </c>
      <c r="B2243" s="280" t="s">
        <v>218</v>
      </c>
      <c r="C2243" s="280" t="s">
        <v>1768</v>
      </c>
      <c r="D2243" s="280" t="s">
        <v>1770</v>
      </c>
      <c r="E2243" s="280" t="s">
        <v>2949</v>
      </c>
      <c r="F2243" s="280" t="s">
        <v>673</v>
      </c>
      <c r="G2243" s="280" t="s">
        <v>673</v>
      </c>
      <c r="H2243" s="280" t="s">
        <v>673</v>
      </c>
      <c r="I2243" s="280" t="s">
        <v>1090</v>
      </c>
      <c r="J2243" s="280">
        <v>3.6749999999999999E-5</v>
      </c>
      <c r="K2243" s="372"/>
    </row>
    <row r="2244" spans="1:11" x14ac:dyDescent="0.3">
      <c r="A2244" s="281" t="s">
        <v>1785</v>
      </c>
      <c r="B2244" s="281" t="s">
        <v>218</v>
      </c>
      <c r="C2244" s="281" t="s">
        <v>1768</v>
      </c>
      <c r="D2244" s="281" t="s">
        <v>1770</v>
      </c>
      <c r="E2244" s="281" t="s">
        <v>2949</v>
      </c>
      <c r="F2244" s="281" t="s">
        <v>673</v>
      </c>
      <c r="G2244" s="281" t="s">
        <v>673</v>
      </c>
      <c r="H2244" s="281" t="s">
        <v>673</v>
      </c>
      <c r="I2244" s="281" t="s">
        <v>1090</v>
      </c>
      <c r="J2244" s="281">
        <v>3.6749999999999999E-5</v>
      </c>
      <c r="K2244" s="372"/>
    </row>
    <row r="2245" spans="1:11" x14ac:dyDescent="0.3">
      <c r="A2245" s="280" t="s">
        <v>1785</v>
      </c>
      <c r="B2245" s="280" t="s">
        <v>218</v>
      </c>
      <c r="C2245" s="280" t="s">
        <v>1768</v>
      </c>
      <c r="D2245" s="280" t="s">
        <v>1770</v>
      </c>
      <c r="E2245" s="280" t="s">
        <v>2949</v>
      </c>
      <c r="F2245" s="280" t="s">
        <v>673</v>
      </c>
      <c r="G2245" s="280" t="s">
        <v>673</v>
      </c>
      <c r="H2245" s="280" t="s">
        <v>673</v>
      </c>
      <c r="I2245" s="280" t="s">
        <v>1090</v>
      </c>
      <c r="J2245" s="280">
        <v>3.6749999999999999E-5</v>
      </c>
      <c r="K2245" s="372"/>
    </row>
    <row r="2246" spans="1:11" x14ac:dyDescent="0.3">
      <c r="A2246" s="281" t="s">
        <v>1785</v>
      </c>
      <c r="B2246" s="281" t="s">
        <v>218</v>
      </c>
      <c r="C2246" s="281" t="s">
        <v>1768</v>
      </c>
      <c r="D2246" s="281" t="s">
        <v>1770</v>
      </c>
      <c r="E2246" s="281" t="s">
        <v>2949</v>
      </c>
      <c r="F2246" s="281" t="s">
        <v>673</v>
      </c>
      <c r="G2246" s="281" t="s">
        <v>673</v>
      </c>
      <c r="H2246" s="281" t="s">
        <v>673</v>
      </c>
      <c r="I2246" s="281" t="s">
        <v>1090</v>
      </c>
      <c r="J2246" s="281">
        <v>3.6749999999999999E-5</v>
      </c>
      <c r="K2246" s="372"/>
    </row>
    <row r="2247" spans="1:11" x14ac:dyDescent="0.3">
      <c r="A2247" s="280" t="s">
        <v>1785</v>
      </c>
      <c r="B2247" s="280" t="s">
        <v>218</v>
      </c>
      <c r="C2247" s="280" t="s">
        <v>1768</v>
      </c>
      <c r="D2247" s="280" t="s">
        <v>1770</v>
      </c>
      <c r="E2247" s="280" t="s">
        <v>2949</v>
      </c>
      <c r="F2247" s="280" t="s">
        <v>673</v>
      </c>
      <c r="G2247" s="280" t="s">
        <v>673</v>
      </c>
      <c r="H2247" s="280" t="s">
        <v>673</v>
      </c>
      <c r="I2247" s="280" t="s">
        <v>1090</v>
      </c>
      <c r="J2247" s="280">
        <v>3.6749999999999999E-5</v>
      </c>
      <c r="K2247" s="372"/>
    </row>
    <row r="2248" spans="1:11" x14ac:dyDescent="0.3">
      <c r="A2248" s="281" t="s">
        <v>1785</v>
      </c>
      <c r="B2248" s="281" t="s">
        <v>218</v>
      </c>
      <c r="C2248" s="281" t="s">
        <v>1768</v>
      </c>
      <c r="D2248" s="281" t="s">
        <v>1770</v>
      </c>
      <c r="E2248" s="281" t="s">
        <v>2949</v>
      </c>
      <c r="F2248" s="281" t="s">
        <v>673</v>
      </c>
      <c r="G2248" s="281" t="s">
        <v>673</v>
      </c>
      <c r="H2248" s="281" t="s">
        <v>673</v>
      </c>
      <c r="I2248" s="281" t="s">
        <v>1090</v>
      </c>
      <c r="J2248" s="281">
        <v>3.6749999999999999E-5</v>
      </c>
      <c r="K2248" s="372"/>
    </row>
    <row r="2249" spans="1:11" x14ac:dyDescent="0.3">
      <c r="A2249" s="280" t="s">
        <v>1785</v>
      </c>
      <c r="B2249" s="280" t="s">
        <v>218</v>
      </c>
      <c r="C2249" s="280" t="s">
        <v>1768</v>
      </c>
      <c r="D2249" s="280" t="s">
        <v>1770</v>
      </c>
      <c r="E2249" s="280" t="s">
        <v>2951</v>
      </c>
      <c r="F2249" s="280" t="s">
        <v>673</v>
      </c>
      <c r="G2249" s="280" t="s">
        <v>673</v>
      </c>
      <c r="H2249" s="280" t="s">
        <v>673</v>
      </c>
      <c r="I2249" s="280" t="s">
        <v>1090</v>
      </c>
      <c r="J2249" s="280">
        <v>1.9999999999999999E-6</v>
      </c>
      <c r="K2249" s="372"/>
    </row>
    <row r="2250" spans="1:11" x14ac:dyDescent="0.3">
      <c r="A2250" s="281" t="s">
        <v>1785</v>
      </c>
      <c r="B2250" s="281" t="s">
        <v>218</v>
      </c>
      <c r="C2250" s="281" t="s">
        <v>1768</v>
      </c>
      <c r="D2250" s="281" t="s">
        <v>1770</v>
      </c>
      <c r="E2250" s="281" t="s">
        <v>2951</v>
      </c>
      <c r="F2250" s="281" t="s">
        <v>673</v>
      </c>
      <c r="G2250" s="281" t="s">
        <v>673</v>
      </c>
      <c r="H2250" s="281" t="s">
        <v>673</v>
      </c>
      <c r="I2250" s="281" t="s">
        <v>1090</v>
      </c>
      <c r="J2250" s="281">
        <v>1.9999999999999999E-6</v>
      </c>
      <c r="K2250" s="372"/>
    </row>
    <row r="2251" spans="1:11" x14ac:dyDescent="0.3">
      <c r="A2251" s="280" t="s">
        <v>1785</v>
      </c>
      <c r="B2251" s="280" t="s">
        <v>218</v>
      </c>
      <c r="C2251" s="280" t="s">
        <v>1768</v>
      </c>
      <c r="D2251" s="280" t="s">
        <v>1770</v>
      </c>
      <c r="E2251" s="280" t="s">
        <v>2951</v>
      </c>
      <c r="F2251" s="280" t="s">
        <v>673</v>
      </c>
      <c r="G2251" s="280" t="s">
        <v>673</v>
      </c>
      <c r="H2251" s="280" t="s">
        <v>673</v>
      </c>
      <c r="I2251" s="280" t="s">
        <v>1090</v>
      </c>
      <c r="J2251" s="280">
        <v>1.9999999999999999E-6</v>
      </c>
      <c r="K2251" s="372"/>
    </row>
    <row r="2252" spans="1:11" x14ac:dyDescent="0.3">
      <c r="A2252" s="281" t="s">
        <v>1785</v>
      </c>
      <c r="B2252" s="281" t="s">
        <v>218</v>
      </c>
      <c r="C2252" s="281" t="s">
        <v>1768</v>
      </c>
      <c r="D2252" s="281" t="s">
        <v>1770</v>
      </c>
      <c r="E2252" s="281" t="s">
        <v>941</v>
      </c>
      <c r="F2252" s="281" t="s">
        <v>673</v>
      </c>
      <c r="G2252" s="281" t="s">
        <v>673</v>
      </c>
      <c r="H2252" s="281" t="s">
        <v>673</v>
      </c>
      <c r="I2252" s="281" t="s">
        <v>1090</v>
      </c>
      <c r="J2252" s="281">
        <v>5.1030000000000001E-6</v>
      </c>
      <c r="K2252" s="372"/>
    </row>
    <row r="2253" spans="1:11" x14ac:dyDescent="0.3">
      <c r="A2253" s="280" t="s">
        <v>1785</v>
      </c>
      <c r="B2253" s="280" t="s">
        <v>218</v>
      </c>
      <c r="C2253" s="280" t="s">
        <v>1768</v>
      </c>
      <c r="D2253" s="280" t="s">
        <v>1770</v>
      </c>
      <c r="E2253" s="280" t="s">
        <v>941</v>
      </c>
      <c r="F2253" s="280" t="s">
        <v>673</v>
      </c>
      <c r="G2253" s="280" t="s">
        <v>673</v>
      </c>
      <c r="H2253" s="280" t="s">
        <v>673</v>
      </c>
      <c r="I2253" s="280" t="s">
        <v>1090</v>
      </c>
      <c r="J2253" s="280">
        <v>5.1030000000000001E-6</v>
      </c>
      <c r="K2253" s="372"/>
    </row>
    <row r="2254" spans="1:11" x14ac:dyDescent="0.3">
      <c r="A2254" s="281" t="s">
        <v>1785</v>
      </c>
      <c r="B2254" s="281" t="s">
        <v>218</v>
      </c>
      <c r="C2254" s="281" t="s">
        <v>1768</v>
      </c>
      <c r="D2254" s="281" t="s">
        <v>1770</v>
      </c>
      <c r="E2254" s="281" t="s">
        <v>941</v>
      </c>
      <c r="F2254" s="281" t="s">
        <v>673</v>
      </c>
      <c r="G2254" s="281" t="s">
        <v>673</v>
      </c>
      <c r="H2254" s="281" t="s">
        <v>673</v>
      </c>
      <c r="I2254" s="281" t="s">
        <v>1090</v>
      </c>
      <c r="J2254" s="281">
        <v>5.1030000000000001E-6</v>
      </c>
      <c r="K2254" s="372"/>
    </row>
    <row r="2255" spans="1:11" x14ac:dyDescent="0.3">
      <c r="A2255" s="280" t="s">
        <v>1785</v>
      </c>
      <c r="B2255" s="280" t="s">
        <v>218</v>
      </c>
      <c r="C2255" s="280" t="s">
        <v>1768</v>
      </c>
      <c r="D2255" s="280" t="s">
        <v>1770</v>
      </c>
      <c r="E2255" s="280" t="s">
        <v>941</v>
      </c>
      <c r="F2255" s="280" t="s">
        <v>673</v>
      </c>
      <c r="G2255" s="280" t="s">
        <v>673</v>
      </c>
      <c r="H2255" s="280" t="s">
        <v>673</v>
      </c>
      <c r="I2255" s="280" t="s">
        <v>1090</v>
      </c>
      <c r="J2255" s="280">
        <v>5.1030000000000001E-6</v>
      </c>
      <c r="K2255" s="372"/>
    </row>
    <row r="2256" spans="1:11" x14ac:dyDescent="0.3">
      <c r="A2256" s="281" t="s">
        <v>1785</v>
      </c>
      <c r="B2256" s="281" t="s">
        <v>218</v>
      </c>
      <c r="C2256" s="281" t="s">
        <v>1768</v>
      </c>
      <c r="D2256" s="281" t="s">
        <v>1770</v>
      </c>
      <c r="E2256" s="281" t="s">
        <v>941</v>
      </c>
      <c r="F2256" s="281" t="s">
        <v>673</v>
      </c>
      <c r="G2256" s="281" t="s">
        <v>673</v>
      </c>
      <c r="H2256" s="281" t="s">
        <v>673</v>
      </c>
      <c r="I2256" s="281" t="s">
        <v>1090</v>
      </c>
      <c r="J2256" s="281">
        <v>5.1030000000000001E-6</v>
      </c>
      <c r="K2256" s="372"/>
    </row>
    <row r="2257" spans="1:11" x14ac:dyDescent="0.3">
      <c r="A2257" s="280" t="s">
        <v>1785</v>
      </c>
      <c r="B2257" s="280" t="s">
        <v>218</v>
      </c>
      <c r="C2257" s="280" t="s">
        <v>1768</v>
      </c>
      <c r="D2257" s="280" t="s">
        <v>1770</v>
      </c>
      <c r="E2257" s="280" t="s">
        <v>941</v>
      </c>
      <c r="F2257" s="280" t="s">
        <v>673</v>
      </c>
      <c r="G2257" s="280" t="s">
        <v>673</v>
      </c>
      <c r="H2257" s="280" t="s">
        <v>673</v>
      </c>
      <c r="I2257" s="280" t="s">
        <v>1090</v>
      </c>
      <c r="J2257" s="280">
        <v>5.1030000000000001E-6</v>
      </c>
      <c r="K2257" s="372"/>
    </row>
    <row r="2258" spans="1:11" x14ac:dyDescent="0.3">
      <c r="A2258" s="281" t="s">
        <v>1785</v>
      </c>
      <c r="B2258" s="281" t="s">
        <v>218</v>
      </c>
      <c r="C2258" s="281" t="s">
        <v>1768</v>
      </c>
      <c r="D2258" s="281" t="s">
        <v>1770</v>
      </c>
      <c r="E2258" s="281" t="s">
        <v>941</v>
      </c>
      <c r="F2258" s="281" t="s">
        <v>673</v>
      </c>
      <c r="G2258" s="281" t="s">
        <v>673</v>
      </c>
      <c r="H2258" s="281" t="s">
        <v>673</v>
      </c>
      <c r="I2258" s="281" t="s">
        <v>1090</v>
      </c>
      <c r="J2258" s="281">
        <v>5.1030000000000001E-6</v>
      </c>
      <c r="K2258" s="372"/>
    </row>
    <row r="2259" spans="1:11" x14ac:dyDescent="0.3">
      <c r="A2259" s="280" t="s">
        <v>1785</v>
      </c>
      <c r="B2259" s="280" t="s">
        <v>218</v>
      </c>
      <c r="C2259" s="280" t="s">
        <v>1768</v>
      </c>
      <c r="D2259" s="280" t="s">
        <v>1770</v>
      </c>
      <c r="E2259" s="280" t="s">
        <v>941</v>
      </c>
      <c r="F2259" s="280" t="s">
        <v>673</v>
      </c>
      <c r="G2259" s="280" t="s">
        <v>673</v>
      </c>
      <c r="H2259" s="280" t="s">
        <v>673</v>
      </c>
      <c r="I2259" s="280" t="s">
        <v>1090</v>
      </c>
      <c r="J2259" s="280">
        <v>5.1030000000000001E-6</v>
      </c>
      <c r="K2259" s="372"/>
    </row>
    <row r="2260" spans="1:11" x14ac:dyDescent="0.3">
      <c r="A2260" s="281" t="s">
        <v>1785</v>
      </c>
      <c r="B2260" s="281" t="s">
        <v>218</v>
      </c>
      <c r="C2260" s="281" t="s">
        <v>1768</v>
      </c>
      <c r="D2260" s="281" t="s">
        <v>1770</v>
      </c>
      <c r="E2260" s="281" t="s">
        <v>941</v>
      </c>
      <c r="F2260" s="281" t="s">
        <v>673</v>
      </c>
      <c r="G2260" s="281" t="s">
        <v>673</v>
      </c>
      <c r="H2260" s="281" t="s">
        <v>673</v>
      </c>
      <c r="I2260" s="281" t="s">
        <v>1090</v>
      </c>
      <c r="J2260" s="281">
        <v>5.1030000000000001E-6</v>
      </c>
      <c r="K2260" s="372"/>
    </row>
    <row r="2261" spans="1:11" x14ac:dyDescent="0.3">
      <c r="A2261" s="280" t="s">
        <v>1785</v>
      </c>
      <c r="B2261" s="280" t="s">
        <v>218</v>
      </c>
      <c r="C2261" s="280" t="s">
        <v>1768</v>
      </c>
      <c r="D2261" s="280" t="s">
        <v>1770</v>
      </c>
      <c r="E2261" s="280" t="s">
        <v>941</v>
      </c>
      <c r="F2261" s="280" t="s">
        <v>673</v>
      </c>
      <c r="G2261" s="280" t="s">
        <v>673</v>
      </c>
      <c r="H2261" s="280" t="s">
        <v>673</v>
      </c>
      <c r="I2261" s="280" t="s">
        <v>1090</v>
      </c>
      <c r="J2261" s="280">
        <v>5.1030000000000001E-6</v>
      </c>
      <c r="K2261" s="372"/>
    </row>
    <row r="2262" spans="1:11" x14ac:dyDescent="0.3">
      <c r="A2262" s="281" t="s">
        <v>1785</v>
      </c>
      <c r="B2262" s="281" t="s">
        <v>218</v>
      </c>
      <c r="C2262" s="281" t="s">
        <v>1768</v>
      </c>
      <c r="D2262" s="281" t="s">
        <v>1770</v>
      </c>
      <c r="E2262" s="281" t="s">
        <v>941</v>
      </c>
      <c r="F2262" s="281" t="s">
        <v>673</v>
      </c>
      <c r="G2262" s="281" t="s">
        <v>673</v>
      </c>
      <c r="H2262" s="281" t="s">
        <v>673</v>
      </c>
      <c r="I2262" s="281" t="s">
        <v>1090</v>
      </c>
      <c r="J2262" s="281">
        <v>5.1030000000000001E-6</v>
      </c>
      <c r="K2262" s="372"/>
    </row>
    <row r="2263" spans="1:11" x14ac:dyDescent="0.3">
      <c r="A2263" s="280" t="s">
        <v>1785</v>
      </c>
      <c r="B2263" s="280" t="s">
        <v>218</v>
      </c>
      <c r="C2263" s="280" t="s">
        <v>1768</v>
      </c>
      <c r="D2263" s="280" t="s">
        <v>1770</v>
      </c>
      <c r="E2263" s="280" t="s">
        <v>941</v>
      </c>
      <c r="F2263" s="280" t="s">
        <v>673</v>
      </c>
      <c r="G2263" s="280" t="s">
        <v>673</v>
      </c>
      <c r="H2263" s="280" t="s">
        <v>673</v>
      </c>
      <c r="I2263" s="280" t="s">
        <v>1090</v>
      </c>
      <c r="J2263" s="280">
        <v>5.1030000000000001E-6</v>
      </c>
      <c r="K2263" s="372"/>
    </row>
    <row r="2264" spans="1:11" x14ac:dyDescent="0.3">
      <c r="A2264" s="281" t="s">
        <v>1785</v>
      </c>
      <c r="B2264" s="281" t="s">
        <v>218</v>
      </c>
      <c r="C2264" s="281" t="s">
        <v>1768</v>
      </c>
      <c r="D2264" s="281" t="s">
        <v>1770</v>
      </c>
      <c r="E2264" s="281" t="s">
        <v>923</v>
      </c>
      <c r="F2264" s="281" t="s">
        <v>673</v>
      </c>
      <c r="G2264" s="281" t="s">
        <v>673</v>
      </c>
      <c r="H2264" s="281" t="s">
        <v>673</v>
      </c>
      <c r="I2264" s="281" t="s">
        <v>1090</v>
      </c>
      <c r="J2264" s="281">
        <v>3.1097699999999999E-4</v>
      </c>
      <c r="K2264" s="372"/>
    </row>
    <row r="2265" spans="1:11" x14ac:dyDescent="0.3">
      <c r="A2265" s="280" t="s">
        <v>1785</v>
      </c>
      <c r="B2265" s="280" t="s">
        <v>218</v>
      </c>
      <c r="C2265" s="280" t="s">
        <v>1768</v>
      </c>
      <c r="D2265" s="280" t="s">
        <v>1770</v>
      </c>
      <c r="E2265" s="280" t="s">
        <v>923</v>
      </c>
      <c r="F2265" s="280" t="s">
        <v>673</v>
      </c>
      <c r="G2265" s="280" t="s">
        <v>673</v>
      </c>
      <c r="H2265" s="280" t="s">
        <v>673</v>
      </c>
      <c r="I2265" s="280" t="s">
        <v>1090</v>
      </c>
      <c r="J2265" s="280">
        <v>2.58521E-4</v>
      </c>
      <c r="K2265" s="372"/>
    </row>
    <row r="2266" spans="1:11" x14ac:dyDescent="0.3">
      <c r="A2266" s="281" t="s">
        <v>1785</v>
      </c>
      <c r="B2266" s="281" t="s">
        <v>218</v>
      </c>
      <c r="C2266" s="281" t="s">
        <v>1768</v>
      </c>
      <c r="D2266" s="281" t="s">
        <v>1770</v>
      </c>
      <c r="E2266" s="281" t="s">
        <v>923</v>
      </c>
      <c r="F2266" s="281" t="s">
        <v>673</v>
      </c>
      <c r="G2266" s="281" t="s">
        <v>673</v>
      </c>
      <c r="H2266" s="281" t="s">
        <v>673</v>
      </c>
      <c r="I2266" s="281" t="s">
        <v>1090</v>
      </c>
      <c r="J2266" s="281">
        <v>3.0000000000000001E-6</v>
      </c>
      <c r="K2266" s="372"/>
    </row>
    <row r="2267" spans="1:11" x14ac:dyDescent="0.3">
      <c r="A2267" s="280" t="s">
        <v>1785</v>
      </c>
      <c r="B2267" s="280" t="s">
        <v>218</v>
      </c>
      <c r="C2267" s="280" t="s">
        <v>1768</v>
      </c>
      <c r="D2267" s="280" t="s">
        <v>1770</v>
      </c>
      <c r="E2267" s="280" t="s">
        <v>923</v>
      </c>
      <c r="F2267" s="280" t="s">
        <v>673</v>
      </c>
      <c r="G2267" s="280" t="s">
        <v>673</v>
      </c>
      <c r="H2267" s="280" t="s">
        <v>673</v>
      </c>
      <c r="I2267" s="280" t="s">
        <v>1090</v>
      </c>
      <c r="J2267" s="280">
        <v>6.0804000000000001E-4</v>
      </c>
      <c r="K2267" s="372"/>
    </row>
    <row r="2268" spans="1:11" x14ac:dyDescent="0.3">
      <c r="A2268" s="281" t="s">
        <v>1785</v>
      </c>
      <c r="B2268" s="281" t="s">
        <v>218</v>
      </c>
      <c r="C2268" s="281" t="s">
        <v>1768</v>
      </c>
      <c r="D2268" s="281" t="s">
        <v>1770</v>
      </c>
      <c r="E2268" s="281" t="s">
        <v>923</v>
      </c>
      <c r="F2268" s="281" t="s">
        <v>673</v>
      </c>
      <c r="G2268" s="281" t="s">
        <v>673</v>
      </c>
      <c r="H2268" s="281" t="s">
        <v>673</v>
      </c>
      <c r="I2268" s="281" t="s">
        <v>1090</v>
      </c>
      <c r="J2268" s="281">
        <v>5.48483E-4</v>
      </c>
      <c r="K2268" s="372"/>
    </row>
    <row r="2269" spans="1:11" x14ac:dyDescent="0.3">
      <c r="A2269" s="280" t="s">
        <v>1785</v>
      </c>
      <c r="B2269" s="280" t="s">
        <v>218</v>
      </c>
      <c r="C2269" s="280" t="s">
        <v>1768</v>
      </c>
      <c r="D2269" s="280" t="s">
        <v>1770</v>
      </c>
      <c r="E2269" s="280" t="s">
        <v>923</v>
      </c>
      <c r="F2269" s="280" t="s">
        <v>673</v>
      </c>
      <c r="G2269" s="280" t="s">
        <v>673</v>
      </c>
      <c r="H2269" s="280" t="s">
        <v>673</v>
      </c>
      <c r="I2269" s="280" t="s">
        <v>1090</v>
      </c>
      <c r="J2269" s="280">
        <v>6.6060900000000004E-4</v>
      </c>
      <c r="K2269" s="372"/>
    </row>
    <row r="2270" spans="1:11" x14ac:dyDescent="0.3">
      <c r="A2270" s="281" t="s">
        <v>1785</v>
      </c>
      <c r="B2270" s="281" t="s">
        <v>218</v>
      </c>
      <c r="C2270" s="281" t="s">
        <v>1768</v>
      </c>
      <c r="D2270" s="281" t="s">
        <v>1770</v>
      </c>
      <c r="E2270" s="281" t="s">
        <v>923</v>
      </c>
      <c r="F2270" s="281" t="s">
        <v>673</v>
      </c>
      <c r="G2270" s="281" t="s">
        <v>673</v>
      </c>
      <c r="H2270" s="281" t="s">
        <v>673</v>
      </c>
      <c r="I2270" s="281" t="s">
        <v>1090</v>
      </c>
      <c r="J2270" s="281">
        <v>2.0403000000000001E-4</v>
      </c>
      <c r="K2270" s="372"/>
    </row>
    <row r="2271" spans="1:11" x14ac:dyDescent="0.3">
      <c r="A2271" s="280" t="s">
        <v>1785</v>
      </c>
      <c r="B2271" s="280" t="s">
        <v>218</v>
      </c>
      <c r="C2271" s="280" t="s">
        <v>1768</v>
      </c>
      <c r="D2271" s="280" t="s">
        <v>1770</v>
      </c>
      <c r="E2271" s="280" t="s">
        <v>923</v>
      </c>
      <c r="F2271" s="280" t="s">
        <v>673</v>
      </c>
      <c r="G2271" s="280" t="s">
        <v>673</v>
      </c>
      <c r="H2271" s="280" t="s">
        <v>673</v>
      </c>
      <c r="I2271" s="280" t="s">
        <v>1090</v>
      </c>
      <c r="J2271" s="280">
        <v>8.365E-5</v>
      </c>
      <c r="K2271" s="372"/>
    </row>
    <row r="2272" spans="1:11" x14ac:dyDescent="0.3">
      <c r="A2272" s="281" t="s">
        <v>1785</v>
      </c>
      <c r="B2272" s="281" t="s">
        <v>218</v>
      </c>
      <c r="C2272" s="281" t="s">
        <v>1768</v>
      </c>
      <c r="D2272" s="281" t="s">
        <v>1770</v>
      </c>
      <c r="E2272" s="281" t="s">
        <v>923</v>
      </c>
      <c r="F2272" s="281" t="s">
        <v>673</v>
      </c>
      <c r="G2272" s="281" t="s">
        <v>673</v>
      </c>
      <c r="H2272" s="281" t="s">
        <v>673</v>
      </c>
      <c r="I2272" s="281" t="s">
        <v>1090</v>
      </c>
      <c r="J2272" s="281">
        <v>4.6924199999999998E-4</v>
      </c>
      <c r="K2272" s="372"/>
    </row>
    <row r="2273" spans="1:11" x14ac:dyDescent="0.3">
      <c r="A2273" s="280" t="s">
        <v>1785</v>
      </c>
      <c r="B2273" s="280" t="s">
        <v>218</v>
      </c>
      <c r="C2273" s="280" t="s">
        <v>1768</v>
      </c>
      <c r="D2273" s="280" t="s">
        <v>1770</v>
      </c>
      <c r="E2273" s="280" t="s">
        <v>923</v>
      </c>
      <c r="F2273" s="280" t="s">
        <v>673</v>
      </c>
      <c r="G2273" s="280" t="s">
        <v>673</v>
      </c>
      <c r="H2273" s="280" t="s">
        <v>673</v>
      </c>
      <c r="I2273" s="280" t="s">
        <v>1090</v>
      </c>
      <c r="J2273" s="280">
        <v>4.4059299999999997E-4</v>
      </c>
      <c r="K2273" s="372"/>
    </row>
    <row r="2274" spans="1:11" x14ac:dyDescent="0.3">
      <c r="A2274" s="281" t="s">
        <v>1785</v>
      </c>
      <c r="B2274" s="281" t="s">
        <v>218</v>
      </c>
      <c r="C2274" s="281" t="s">
        <v>1768</v>
      </c>
      <c r="D2274" s="281" t="s">
        <v>1770</v>
      </c>
      <c r="E2274" s="281" t="s">
        <v>923</v>
      </c>
      <c r="F2274" s="281" t="s">
        <v>673</v>
      </c>
      <c r="G2274" s="281" t="s">
        <v>673</v>
      </c>
      <c r="H2274" s="281" t="s">
        <v>673</v>
      </c>
      <c r="I2274" s="281" t="s">
        <v>1090</v>
      </c>
      <c r="J2274" s="281">
        <v>2.831E-4</v>
      </c>
      <c r="K2274" s="372"/>
    </row>
    <row r="2275" spans="1:11" x14ac:dyDescent="0.3">
      <c r="A2275" s="280" t="s">
        <v>1785</v>
      </c>
      <c r="B2275" s="280" t="s">
        <v>218</v>
      </c>
      <c r="C2275" s="280" t="s">
        <v>1768</v>
      </c>
      <c r="D2275" s="280" t="s">
        <v>1770</v>
      </c>
      <c r="E2275" s="280" t="s">
        <v>923</v>
      </c>
      <c r="F2275" s="280" t="s">
        <v>673</v>
      </c>
      <c r="G2275" s="280" t="s">
        <v>673</v>
      </c>
      <c r="H2275" s="280" t="s">
        <v>673</v>
      </c>
      <c r="I2275" s="280" t="s">
        <v>1090</v>
      </c>
      <c r="J2275" s="280">
        <v>1.9269E-4</v>
      </c>
      <c r="K2275" s="372"/>
    </row>
    <row r="2276" spans="1:11" x14ac:dyDescent="0.3">
      <c r="A2276" s="281" t="s">
        <v>1785</v>
      </c>
      <c r="B2276" s="281" t="s">
        <v>218</v>
      </c>
      <c r="C2276" s="281" t="s">
        <v>1768</v>
      </c>
      <c r="D2276" s="281" t="s">
        <v>1770</v>
      </c>
      <c r="E2276" s="281" t="s">
        <v>923</v>
      </c>
      <c r="F2276" s="281" t="s">
        <v>673</v>
      </c>
      <c r="G2276" s="281" t="s">
        <v>673</v>
      </c>
      <c r="H2276" s="281" t="s">
        <v>673</v>
      </c>
      <c r="I2276" s="281" t="s">
        <v>1090</v>
      </c>
      <c r="J2276" s="281">
        <v>4.8000000000000001E-4</v>
      </c>
      <c r="K2276" s="372"/>
    </row>
    <row r="2277" spans="1:11" x14ac:dyDescent="0.3">
      <c r="A2277" s="280" t="s">
        <v>1785</v>
      </c>
      <c r="B2277" s="280" t="s">
        <v>218</v>
      </c>
      <c r="C2277" s="280" t="s">
        <v>1768</v>
      </c>
      <c r="D2277" s="280" t="s">
        <v>1770</v>
      </c>
      <c r="E2277" s="280" t="s">
        <v>923</v>
      </c>
      <c r="F2277" s="280" t="s">
        <v>673</v>
      </c>
      <c r="G2277" s="280" t="s">
        <v>673</v>
      </c>
      <c r="H2277" s="280" t="s">
        <v>673</v>
      </c>
      <c r="I2277" s="280" t="s">
        <v>1090</v>
      </c>
      <c r="J2277" s="280">
        <v>1.042758E-3</v>
      </c>
      <c r="K2277" s="372"/>
    </row>
    <row r="2278" spans="1:11" x14ac:dyDescent="0.3">
      <c r="A2278" s="281" t="s">
        <v>1785</v>
      </c>
      <c r="B2278" s="281" t="s">
        <v>218</v>
      </c>
      <c r="C2278" s="281" t="s">
        <v>1768</v>
      </c>
      <c r="D2278" s="281" t="s">
        <v>1770</v>
      </c>
      <c r="E2278" s="281" t="s">
        <v>923</v>
      </c>
      <c r="F2278" s="281" t="s">
        <v>673</v>
      </c>
      <c r="G2278" s="281" t="s">
        <v>673</v>
      </c>
      <c r="H2278" s="281" t="s">
        <v>673</v>
      </c>
      <c r="I2278" s="281" t="s">
        <v>1090</v>
      </c>
      <c r="J2278" s="281">
        <v>1.9794600000000001E-4</v>
      </c>
      <c r="K2278" s="372"/>
    </row>
    <row r="2279" spans="1:11" x14ac:dyDescent="0.3">
      <c r="A2279" s="280" t="s">
        <v>1785</v>
      </c>
      <c r="B2279" s="280" t="s">
        <v>218</v>
      </c>
      <c r="C2279" s="280" t="s">
        <v>1768</v>
      </c>
      <c r="D2279" s="280" t="s">
        <v>1770</v>
      </c>
      <c r="E2279" s="280" t="s">
        <v>923</v>
      </c>
      <c r="F2279" s="280" t="s">
        <v>673</v>
      </c>
      <c r="G2279" s="280" t="s">
        <v>673</v>
      </c>
      <c r="H2279" s="280" t="s">
        <v>673</v>
      </c>
      <c r="I2279" s="280" t="s">
        <v>1090</v>
      </c>
      <c r="J2279" s="280">
        <v>3.7810900000000001E-4</v>
      </c>
      <c r="K2279" s="372"/>
    </row>
    <row r="2280" spans="1:11" x14ac:dyDescent="0.3">
      <c r="A2280" s="281" t="s">
        <v>1785</v>
      </c>
      <c r="B2280" s="281" t="s">
        <v>218</v>
      </c>
      <c r="C2280" s="281" t="s">
        <v>1768</v>
      </c>
      <c r="D2280" s="281" t="s">
        <v>1770</v>
      </c>
      <c r="E2280" s="281" t="s">
        <v>923</v>
      </c>
      <c r="F2280" s="281" t="s">
        <v>673</v>
      </c>
      <c r="G2280" s="281" t="s">
        <v>673</v>
      </c>
      <c r="H2280" s="281" t="s">
        <v>673</v>
      </c>
      <c r="I2280" s="281" t="s">
        <v>1090</v>
      </c>
      <c r="J2280" s="281">
        <v>3.8278800000000001E-4</v>
      </c>
      <c r="K2280" s="372"/>
    </row>
    <row r="2281" spans="1:11" x14ac:dyDescent="0.3">
      <c r="A2281" s="280" t="s">
        <v>1785</v>
      </c>
      <c r="B2281" s="280" t="s">
        <v>2980</v>
      </c>
      <c r="C2281" s="280" t="s">
        <v>1768</v>
      </c>
      <c r="D2281" s="280" t="s">
        <v>1770</v>
      </c>
      <c r="E2281" s="280" t="s">
        <v>914</v>
      </c>
      <c r="F2281" s="280" t="s">
        <v>673</v>
      </c>
      <c r="G2281" s="280" t="s">
        <v>673</v>
      </c>
      <c r="H2281" s="280" t="s">
        <v>673</v>
      </c>
      <c r="I2281" s="280" t="s">
        <v>1090</v>
      </c>
      <c r="J2281" s="280">
        <v>2.9999999999999997E-4</v>
      </c>
      <c r="K2281" s="372"/>
    </row>
    <row r="2282" spans="1:11" x14ac:dyDescent="0.3">
      <c r="A2282" s="281" t="s">
        <v>1785</v>
      </c>
      <c r="B2282" s="281" t="s">
        <v>2980</v>
      </c>
      <c r="C2282" s="281" t="s">
        <v>1768</v>
      </c>
      <c r="D2282" s="281" t="s">
        <v>1770</v>
      </c>
      <c r="E2282" s="281" t="s">
        <v>914</v>
      </c>
      <c r="F2282" s="281" t="s">
        <v>673</v>
      </c>
      <c r="G2282" s="281" t="s">
        <v>673</v>
      </c>
      <c r="H2282" s="281" t="s">
        <v>673</v>
      </c>
      <c r="I2282" s="281" t="s">
        <v>1090</v>
      </c>
      <c r="J2282" s="281">
        <v>2.9999999999999997E-4</v>
      </c>
      <c r="K2282" s="372"/>
    </row>
    <row r="2283" spans="1:11" x14ac:dyDescent="0.3">
      <c r="A2283" s="280" t="s">
        <v>1785</v>
      </c>
      <c r="B2283" s="280" t="s">
        <v>2980</v>
      </c>
      <c r="C2283" s="280" t="s">
        <v>1768</v>
      </c>
      <c r="D2283" s="280" t="s">
        <v>1770</v>
      </c>
      <c r="E2283" s="280" t="s">
        <v>914</v>
      </c>
      <c r="F2283" s="280" t="s">
        <v>673</v>
      </c>
      <c r="G2283" s="280" t="s">
        <v>673</v>
      </c>
      <c r="H2283" s="280" t="s">
        <v>673</v>
      </c>
      <c r="I2283" s="280" t="s">
        <v>1090</v>
      </c>
      <c r="J2283" s="280">
        <v>2.9999999999999997E-4</v>
      </c>
      <c r="K2283" s="372"/>
    </row>
    <row r="2284" spans="1:11" x14ac:dyDescent="0.3">
      <c r="A2284" s="281" t="s">
        <v>1785</v>
      </c>
      <c r="B2284" s="281" t="s">
        <v>2980</v>
      </c>
      <c r="C2284" s="281" t="s">
        <v>1768</v>
      </c>
      <c r="D2284" s="281" t="s">
        <v>1770</v>
      </c>
      <c r="E2284" s="281" t="s">
        <v>917</v>
      </c>
      <c r="F2284" s="281" t="s">
        <v>673</v>
      </c>
      <c r="G2284" s="281" t="s">
        <v>673</v>
      </c>
      <c r="H2284" s="281" t="s">
        <v>673</v>
      </c>
      <c r="I2284" s="281" t="s">
        <v>1090</v>
      </c>
      <c r="J2284" s="281">
        <v>5.1102E-5</v>
      </c>
      <c r="K2284" s="372"/>
    </row>
    <row r="2285" spans="1:11" x14ac:dyDescent="0.3">
      <c r="A2285" s="280" t="s">
        <v>1785</v>
      </c>
      <c r="B2285" s="280" t="s">
        <v>2980</v>
      </c>
      <c r="C2285" s="280" t="s">
        <v>1768</v>
      </c>
      <c r="D2285" s="280" t="s">
        <v>1770</v>
      </c>
      <c r="E2285" s="280" t="s">
        <v>917</v>
      </c>
      <c r="F2285" s="280" t="s">
        <v>673</v>
      </c>
      <c r="G2285" s="280" t="s">
        <v>673</v>
      </c>
      <c r="H2285" s="280" t="s">
        <v>673</v>
      </c>
      <c r="I2285" s="280" t="s">
        <v>1090</v>
      </c>
      <c r="J2285" s="280">
        <v>9.8036999999999997E-5</v>
      </c>
      <c r="K2285" s="372"/>
    </row>
    <row r="2286" spans="1:11" x14ac:dyDescent="0.3">
      <c r="A2286" s="281" t="s">
        <v>1785</v>
      </c>
      <c r="B2286" s="281" t="s">
        <v>2980</v>
      </c>
      <c r="C2286" s="281" t="s">
        <v>1768</v>
      </c>
      <c r="D2286" s="281" t="s">
        <v>1770</v>
      </c>
      <c r="E2286" s="281" t="s">
        <v>917</v>
      </c>
      <c r="F2286" s="281" t="s">
        <v>673</v>
      </c>
      <c r="G2286" s="281" t="s">
        <v>673</v>
      </c>
      <c r="H2286" s="281" t="s">
        <v>673</v>
      </c>
      <c r="I2286" s="281" t="s">
        <v>1090</v>
      </c>
      <c r="J2286" s="281">
        <v>1.08729E-4</v>
      </c>
      <c r="K2286" s="372"/>
    </row>
    <row r="2287" spans="1:11" x14ac:dyDescent="0.3">
      <c r="A2287" s="280" t="s">
        <v>1785</v>
      </c>
      <c r="B2287" s="280" t="s">
        <v>2980</v>
      </c>
      <c r="C2287" s="280" t="s">
        <v>1768</v>
      </c>
      <c r="D2287" s="280" t="s">
        <v>1770</v>
      </c>
      <c r="E2287" s="280" t="s">
        <v>917</v>
      </c>
      <c r="F2287" s="280" t="s">
        <v>673</v>
      </c>
      <c r="G2287" s="280" t="s">
        <v>673</v>
      </c>
      <c r="H2287" s="280" t="s">
        <v>673</v>
      </c>
      <c r="I2287" s="280" t="s">
        <v>1090</v>
      </c>
      <c r="J2287" s="280">
        <v>3.6242999999999998E-5</v>
      </c>
      <c r="K2287" s="372"/>
    </row>
    <row r="2288" spans="1:11" x14ac:dyDescent="0.3">
      <c r="A2288" s="281" t="s">
        <v>1785</v>
      </c>
      <c r="B2288" s="281" t="s">
        <v>2980</v>
      </c>
      <c r="C2288" s="281" t="s">
        <v>1768</v>
      </c>
      <c r="D2288" s="281" t="s">
        <v>1770</v>
      </c>
      <c r="E2288" s="281" t="s">
        <v>941</v>
      </c>
      <c r="F2288" s="281" t="s">
        <v>673</v>
      </c>
      <c r="G2288" s="281" t="s">
        <v>673</v>
      </c>
      <c r="H2288" s="281" t="s">
        <v>673</v>
      </c>
      <c r="I2288" s="281" t="s">
        <v>1090</v>
      </c>
      <c r="J2288" s="281">
        <v>4.4480000000000001E-5</v>
      </c>
      <c r="K2288" s="372"/>
    </row>
    <row r="2289" spans="1:11" x14ac:dyDescent="0.3">
      <c r="A2289" s="280" t="s">
        <v>1785</v>
      </c>
      <c r="B2289" s="280" t="s">
        <v>2980</v>
      </c>
      <c r="C2289" s="280" t="s">
        <v>1768</v>
      </c>
      <c r="D2289" s="280" t="s">
        <v>1770</v>
      </c>
      <c r="E2289" s="280" t="s">
        <v>941</v>
      </c>
      <c r="F2289" s="280" t="s">
        <v>673</v>
      </c>
      <c r="G2289" s="280" t="s">
        <v>673</v>
      </c>
      <c r="H2289" s="280" t="s">
        <v>673</v>
      </c>
      <c r="I2289" s="280" t="s">
        <v>1090</v>
      </c>
      <c r="J2289" s="280">
        <v>8.1683999999999999E-5</v>
      </c>
      <c r="K2289" s="372"/>
    </row>
    <row r="2290" spans="1:11" x14ac:dyDescent="0.3">
      <c r="A2290" s="281" t="s">
        <v>1785</v>
      </c>
      <c r="B2290" s="281" t="s">
        <v>2980</v>
      </c>
      <c r="C2290" s="281" t="s">
        <v>1768</v>
      </c>
      <c r="D2290" s="281" t="s">
        <v>1770</v>
      </c>
      <c r="E2290" s="281" t="s">
        <v>941</v>
      </c>
      <c r="F2290" s="281" t="s">
        <v>673</v>
      </c>
      <c r="G2290" s="281" t="s">
        <v>673</v>
      </c>
      <c r="H2290" s="281" t="s">
        <v>673</v>
      </c>
      <c r="I2290" s="281" t="s">
        <v>1090</v>
      </c>
      <c r="J2290" s="281">
        <v>8.9166000000000007E-5</v>
      </c>
      <c r="K2290" s="372"/>
    </row>
    <row r="2291" spans="1:11" x14ac:dyDescent="0.3">
      <c r="A2291" s="280" t="s">
        <v>1785</v>
      </c>
      <c r="B2291" s="280" t="s">
        <v>2980</v>
      </c>
      <c r="C2291" s="280" t="s">
        <v>1768</v>
      </c>
      <c r="D2291" s="280" t="s">
        <v>1770</v>
      </c>
      <c r="E2291" s="280" t="s">
        <v>941</v>
      </c>
      <c r="F2291" s="280" t="s">
        <v>673</v>
      </c>
      <c r="G2291" s="280" t="s">
        <v>673</v>
      </c>
      <c r="H2291" s="280" t="s">
        <v>673</v>
      </c>
      <c r="I2291" s="280" t="s">
        <v>1090</v>
      </c>
      <c r="J2291" s="280">
        <v>2.9722000000000001E-5</v>
      </c>
      <c r="K2291" s="372"/>
    </row>
    <row r="2292" spans="1:11" x14ac:dyDescent="0.3">
      <c r="A2292" s="281" t="s">
        <v>1785</v>
      </c>
      <c r="B2292" s="281" t="s">
        <v>1822</v>
      </c>
      <c r="C2292" s="281" t="s">
        <v>1768</v>
      </c>
      <c r="D2292" s="281" t="s">
        <v>1770</v>
      </c>
      <c r="E2292" s="281" t="s">
        <v>931</v>
      </c>
      <c r="F2292" s="281" t="s">
        <v>673</v>
      </c>
      <c r="G2292" s="281" t="s">
        <v>673</v>
      </c>
      <c r="H2292" s="281" t="s">
        <v>673</v>
      </c>
      <c r="I2292" s="281" t="s">
        <v>1090</v>
      </c>
      <c r="J2292" s="281">
        <v>1.6212177000000001E-2</v>
      </c>
      <c r="K2292" s="372"/>
    </row>
    <row r="2293" spans="1:11" x14ac:dyDescent="0.3">
      <c r="A2293" s="280" t="s">
        <v>1785</v>
      </c>
      <c r="B2293" s="280" t="s">
        <v>1822</v>
      </c>
      <c r="C2293" s="280" t="s">
        <v>1768</v>
      </c>
      <c r="D2293" s="280" t="s">
        <v>1770</v>
      </c>
      <c r="E2293" s="280" t="s">
        <v>931</v>
      </c>
      <c r="F2293" s="280" t="s">
        <v>673</v>
      </c>
      <c r="G2293" s="280" t="s">
        <v>673</v>
      </c>
      <c r="H2293" s="280" t="s">
        <v>673</v>
      </c>
      <c r="I2293" s="280" t="s">
        <v>1090</v>
      </c>
      <c r="J2293" s="280">
        <v>3.3902136999999999E-2</v>
      </c>
      <c r="K2293" s="372"/>
    </row>
    <row r="2294" spans="1:11" x14ac:dyDescent="0.3">
      <c r="A2294" s="281" t="s">
        <v>1785</v>
      </c>
      <c r="B2294" s="281" t="s">
        <v>1822</v>
      </c>
      <c r="C2294" s="281" t="s">
        <v>1768</v>
      </c>
      <c r="D2294" s="281" t="s">
        <v>1770</v>
      </c>
      <c r="E2294" s="281" t="s">
        <v>931</v>
      </c>
      <c r="F2294" s="281" t="s">
        <v>673</v>
      </c>
      <c r="G2294" s="281" t="s">
        <v>673</v>
      </c>
      <c r="H2294" s="281" t="s">
        <v>673</v>
      </c>
      <c r="I2294" s="281" t="s">
        <v>1090</v>
      </c>
      <c r="J2294" s="281">
        <v>5.5383837999999998E-2</v>
      </c>
      <c r="K2294" s="372"/>
    </row>
    <row r="2295" spans="1:11" x14ac:dyDescent="0.3">
      <c r="A2295" s="280" t="s">
        <v>1785</v>
      </c>
      <c r="B2295" s="280" t="s">
        <v>1822</v>
      </c>
      <c r="C2295" s="280" t="s">
        <v>1768</v>
      </c>
      <c r="D2295" s="280" t="s">
        <v>1770</v>
      </c>
      <c r="E2295" s="280" t="s">
        <v>931</v>
      </c>
      <c r="F2295" s="280" t="s">
        <v>673</v>
      </c>
      <c r="G2295" s="280" t="s">
        <v>673</v>
      </c>
      <c r="H2295" s="280" t="s">
        <v>673</v>
      </c>
      <c r="I2295" s="280" t="s">
        <v>1090</v>
      </c>
      <c r="J2295" s="280">
        <v>6.3268453000000002E-2</v>
      </c>
      <c r="K2295" s="372"/>
    </row>
    <row r="2296" spans="1:11" x14ac:dyDescent="0.3">
      <c r="A2296" s="281" t="s">
        <v>1785</v>
      </c>
      <c r="B2296" s="281" t="s">
        <v>1822</v>
      </c>
      <c r="C2296" s="281" t="s">
        <v>1768</v>
      </c>
      <c r="D2296" s="281" t="s">
        <v>1770</v>
      </c>
      <c r="E2296" s="281" t="s">
        <v>914</v>
      </c>
      <c r="F2296" s="281" t="s">
        <v>673</v>
      </c>
      <c r="G2296" s="281" t="s">
        <v>673</v>
      </c>
      <c r="H2296" s="281" t="s">
        <v>673</v>
      </c>
      <c r="I2296" s="281" t="s">
        <v>1090</v>
      </c>
      <c r="J2296" s="281">
        <v>9.4332650000000004E-2</v>
      </c>
      <c r="K2296" s="372"/>
    </row>
    <row r="2297" spans="1:11" x14ac:dyDescent="0.3">
      <c r="A2297" s="280" t="s">
        <v>1785</v>
      </c>
      <c r="B2297" s="280" t="s">
        <v>1822</v>
      </c>
      <c r="C2297" s="280" t="s">
        <v>1768</v>
      </c>
      <c r="D2297" s="280" t="s">
        <v>1770</v>
      </c>
      <c r="E2297" s="280" t="s">
        <v>917</v>
      </c>
      <c r="F2297" s="280" t="s">
        <v>673</v>
      </c>
      <c r="G2297" s="280" t="s">
        <v>673</v>
      </c>
      <c r="H2297" s="280" t="s">
        <v>673</v>
      </c>
      <c r="I2297" s="280" t="s">
        <v>1090</v>
      </c>
      <c r="J2297" s="280">
        <v>2.7395700000000002E-4</v>
      </c>
      <c r="K2297" s="372"/>
    </row>
    <row r="2298" spans="1:11" x14ac:dyDescent="0.3">
      <c r="A2298" s="281" t="s">
        <v>1785</v>
      </c>
      <c r="B2298" s="281" t="s">
        <v>1822</v>
      </c>
      <c r="C2298" s="281" t="s">
        <v>1768</v>
      </c>
      <c r="D2298" s="281" t="s">
        <v>1770</v>
      </c>
      <c r="E2298" s="281" t="s">
        <v>917</v>
      </c>
      <c r="F2298" s="281" t="s">
        <v>673</v>
      </c>
      <c r="G2298" s="281" t="s">
        <v>673</v>
      </c>
      <c r="H2298" s="281" t="s">
        <v>673</v>
      </c>
      <c r="I2298" s="281" t="s">
        <v>1090</v>
      </c>
      <c r="J2298" s="281">
        <v>2.8453499999999999E-4</v>
      </c>
      <c r="K2298" s="372"/>
    </row>
    <row r="2299" spans="1:11" x14ac:dyDescent="0.3">
      <c r="A2299" s="280" t="s">
        <v>1785</v>
      </c>
      <c r="B2299" s="280" t="s">
        <v>1822</v>
      </c>
      <c r="C2299" s="280" t="s">
        <v>1768</v>
      </c>
      <c r="D2299" s="280" t="s">
        <v>1770</v>
      </c>
      <c r="E2299" s="280" t="s">
        <v>917</v>
      </c>
      <c r="F2299" s="280" t="s">
        <v>673</v>
      </c>
      <c r="G2299" s="280" t="s">
        <v>673</v>
      </c>
      <c r="H2299" s="280" t="s">
        <v>673</v>
      </c>
      <c r="I2299" s="280" t="s">
        <v>1090</v>
      </c>
      <c r="J2299" s="280">
        <v>2.8453499999999999E-4</v>
      </c>
      <c r="K2299" s="372"/>
    </row>
    <row r="2300" spans="1:11" x14ac:dyDescent="0.3">
      <c r="A2300" s="281" t="s">
        <v>1785</v>
      </c>
      <c r="B2300" s="281" t="s">
        <v>1822</v>
      </c>
      <c r="C2300" s="281" t="s">
        <v>1768</v>
      </c>
      <c r="D2300" s="281" t="s">
        <v>1770</v>
      </c>
      <c r="E2300" s="281" t="s">
        <v>917</v>
      </c>
      <c r="F2300" s="281" t="s">
        <v>673</v>
      </c>
      <c r="G2300" s="281" t="s">
        <v>673</v>
      </c>
      <c r="H2300" s="281" t="s">
        <v>673</v>
      </c>
      <c r="I2300" s="281" t="s">
        <v>1090</v>
      </c>
      <c r="J2300" s="281">
        <v>2.8453499999999999E-4</v>
      </c>
      <c r="K2300" s="372"/>
    </row>
    <row r="2301" spans="1:11" x14ac:dyDescent="0.3">
      <c r="A2301" s="280" t="s">
        <v>1785</v>
      </c>
      <c r="B2301" s="280" t="s">
        <v>1822</v>
      </c>
      <c r="C2301" s="280" t="s">
        <v>1768</v>
      </c>
      <c r="D2301" s="280" t="s">
        <v>1770</v>
      </c>
      <c r="E2301" s="280" t="s">
        <v>917</v>
      </c>
      <c r="F2301" s="280" t="s">
        <v>673</v>
      </c>
      <c r="G2301" s="280" t="s">
        <v>673</v>
      </c>
      <c r="H2301" s="280" t="s">
        <v>673</v>
      </c>
      <c r="I2301" s="280" t="s">
        <v>1090</v>
      </c>
      <c r="J2301" s="280">
        <v>3.1620699999999999E-4</v>
      </c>
      <c r="K2301" s="372"/>
    </row>
    <row r="2302" spans="1:11" x14ac:dyDescent="0.3">
      <c r="A2302" s="281" t="s">
        <v>1785</v>
      </c>
      <c r="B2302" s="281" t="s">
        <v>1822</v>
      </c>
      <c r="C2302" s="281" t="s">
        <v>1768</v>
      </c>
      <c r="D2302" s="281" t="s">
        <v>1770</v>
      </c>
      <c r="E2302" s="281" t="s">
        <v>917</v>
      </c>
      <c r="F2302" s="281" t="s">
        <v>673</v>
      </c>
      <c r="G2302" s="281" t="s">
        <v>673</v>
      </c>
      <c r="H2302" s="281" t="s">
        <v>673</v>
      </c>
      <c r="I2302" s="281" t="s">
        <v>1090</v>
      </c>
      <c r="J2302" s="281">
        <v>2.7395700000000002E-4</v>
      </c>
      <c r="K2302" s="372"/>
    </row>
    <row r="2303" spans="1:11" x14ac:dyDescent="0.3">
      <c r="A2303" s="280" t="s">
        <v>1785</v>
      </c>
      <c r="B2303" s="280" t="s">
        <v>1822</v>
      </c>
      <c r="C2303" s="280" t="s">
        <v>1768</v>
      </c>
      <c r="D2303" s="280" t="s">
        <v>1770</v>
      </c>
      <c r="E2303" s="280" t="s">
        <v>917</v>
      </c>
      <c r="F2303" s="280" t="s">
        <v>673</v>
      </c>
      <c r="G2303" s="280" t="s">
        <v>673</v>
      </c>
      <c r="H2303" s="280" t="s">
        <v>673</v>
      </c>
      <c r="I2303" s="280" t="s">
        <v>1090</v>
      </c>
      <c r="J2303" s="280">
        <v>2.8453499999999999E-4</v>
      </c>
      <c r="K2303" s="372"/>
    </row>
    <row r="2304" spans="1:11" x14ac:dyDescent="0.3">
      <c r="A2304" s="281" t="s">
        <v>1785</v>
      </c>
      <c r="B2304" s="281" t="s">
        <v>1822</v>
      </c>
      <c r="C2304" s="281" t="s">
        <v>1768</v>
      </c>
      <c r="D2304" s="281" t="s">
        <v>1770</v>
      </c>
      <c r="E2304" s="281" t="s">
        <v>917</v>
      </c>
      <c r="F2304" s="281" t="s">
        <v>673</v>
      </c>
      <c r="G2304" s="281" t="s">
        <v>673</v>
      </c>
      <c r="H2304" s="281" t="s">
        <v>673</v>
      </c>
      <c r="I2304" s="281" t="s">
        <v>1090</v>
      </c>
      <c r="J2304" s="281">
        <v>2.7395700000000002E-4</v>
      </c>
      <c r="K2304" s="372"/>
    </row>
    <row r="2305" spans="1:11" x14ac:dyDescent="0.3">
      <c r="A2305" s="280" t="s">
        <v>1785</v>
      </c>
      <c r="B2305" s="280" t="s">
        <v>1822</v>
      </c>
      <c r="C2305" s="280" t="s">
        <v>1768</v>
      </c>
      <c r="D2305" s="280" t="s">
        <v>1770</v>
      </c>
      <c r="E2305" s="280" t="s">
        <v>917</v>
      </c>
      <c r="F2305" s="280" t="s">
        <v>673</v>
      </c>
      <c r="G2305" s="280" t="s">
        <v>673</v>
      </c>
      <c r="H2305" s="280" t="s">
        <v>673</v>
      </c>
      <c r="I2305" s="280" t="s">
        <v>1090</v>
      </c>
      <c r="J2305" s="280">
        <v>2.7395700000000002E-4</v>
      </c>
      <c r="K2305" s="372"/>
    </row>
    <row r="2306" spans="1:11" x14ac:dyDescent="0.3">
      <c r="A2306" s="281" t="s">
        <v>1785</v>
      </c>
      <c r="B2306" s="281" t="s">
        <v>1822</v>
      </c>
      <c r="C2306" s="281" t="s">
        <v>1768</v>
      </c>
      <c r="D2306" s="281" t="s">
        <v>1770</v>
      </c>
      <c r="E2306" s="281" t="s">
        <v>917</v>
      </c>
      <c r="F2306" s="281" t="s">
        <v>673</v>
      </c>
      <c r="G2306" s="281" t="s">
        <v>673</v>
      </c>
      <c r="H2306" s="281" t="s">
        <v>673</v>
      </c>
      <c r="I2306" s="281" t="s">
        <v>1090</v>
      </c>
      <c r="J2306" s="281">
        <v>6.1364000000000004E-4</v>
      </c>
      <c r="K2306" s="372"/>
    </row>
    <row r="2307" spans="1:11" x14ac:dyDescent="0.3">
      <c r="A2307" s="280" t="s">
        <v>1785</v>
      </c>
      <c r="B2307" s="280" t="s">
        <v>1822</v>
      </c>
      <c r="C2307" s="280" t="s">
        <v>1768</v>
      </c>
      <c r="D2307" s="280" t="s">
        <v>1770</v>
      </c>
      <c r="E2307" s="280" t="s">
        <v>917</v>
      </c>
      <c r="F2307" s="280" t="s">
        <v>673</v>
      </c>
      <c r="G2307" s="280" t="s">
        <v>673</v>
      </c>
      <c r="H2307" s="280" t="s">
        <v>673</v>
      </c>
      <c r="I2307" s="280" t="s">
        <v>1090</v>
      </c>
      <c r="J2307" s="280">
        <v>2.8453499999999999E-4</v>
      </c>
      <c r="K2307" s="372"/>
    </row>
    <row r="2308" spans="1:11" x14ac:dyDescent="0.3">
      <c r="A2308" s="281" t="s">
        <v>1785</v>
      </c>
      <c r="B2308" s="281" t="s">
        <v>1822</v>
      </c>
      <c r="C2308" s="281" t="s">
        <v>1768</v>
      </c>
      <c r="D2308" s="281" t="s">
        <v>1770</v>
      </c>
      <c r="E2308" s="281" t="s">
        <v>917</v>
      </c>
      <c r="F2308" s="281" t="s">
        <v>673</v>
      </c>
      <c r="G2308" s="281" t="s">
        <v>673</v>
      </c>
      <c r="H2308" s="281" t="s">
        <v>673</v>
      </c>
      <c r="I2308" s="281" t="s">
        <v>1090</v>
      </c>
      <c r="J2308" s="281">
        <v>5.4150800000000001E-4</v>
      </c>
      <c r="K2308" s="372"/>
    </row>
    <row r="2309" spans="1:11" x14ac:dyDescent="0.3">
      <c r="A2309" s="280" t="s">
        <v>1785</v>
      </c>
      <c r="B2309" s="280" t="s">
        <v>1822</v>
      </c>
      <c r="C2309" s="280" t="s">
        <v>1768</v>
      </c>
      <c r="D2309" s="280" t="s">
        <v>1770</v>
      </c>
      <c r="E2309" s="280" t="s">
        <v>2949</v>
      </c>
      <c r="F2309" s="280" t="s">
        <v>673</v>
      </c>
      <c r="G2309" s="280" t="s">
        <v>673</v>
      </c>
      <c r="H2309" s="280" t="s">
        <v>673</v>
      </c>
      <c r="I2309" s="280" t="s">
        <v>1090</v>
      </c>
      <c r="J2309" s="280">
        <v>1.55175E-3</v>
      </c>
      <c r="K2309" s="372"/>
    </row>
    <row r="2310" spans="1:11" x14ac:dyDescent="0.3">
      <c r="A2310" s="281" t="s">
        <v>1785</v>
      </c>
      <c r="B2310" s="281" t="s">
        <v>1822</v>
      </c>
      <c r="C2310" s="281" t="s">
        <v>1768</v>
      </c>
      <c r="D2310" s="281" t="s">
        <v>1770</v>
      </c>
      <c r="E2310" s="281" t="s">
        <v>2949</v>
      </c>
      <c r="F2310" s="281" t="s">
        <v>673</v>
      </c>
      <c r="G2310" s="281" t="s">
        <v>673</v>
      </c>
      <c r="H2310" s="281" t="s">
        <v>673</v>
      </c>
      <c r="I2310" s="281" t="s">
        <v>1090</v>
      </c>
      <c r="J2310" s="281">
        <v>7.7587499999999998E-4</v>
      </c>
      <c r="K2310" s="372"/>
    </row>
    <row r="2311" spans="1:11" x14ac:dyDescent="0.3">
      <c r="A2311" s="280" t="s">
        <v>1785</v>
      </c>
      <c r="B2311" s="280" t="s">
        <v>1822</v>
      </c>
      <c r="C2311" s="280" t="s">
        <v>1768</v>
      </c>
      <c r="D2311" s="280" t="s">
        <v>1770</v>
      </c>
      <c r="E2311" s="280" t="s">
        <v>2949</v>
      </c>
      <c r="F2311" s="280" t="s">
        <v>673</v>
      </c>
      <c r="G2311" s="280" t="s">
        <v>673</v>
      </c>
      <c r="H2311" s="280" t="s">
        <v>673</v>
      </c>
      <c r="I2311" s="280" t="s">
        <v>1090</v>
      </c>
      <c r="J2311" s="280">
        <v>7.7587499999999998E-4</v>
      </c>
      <c r="K2311" s="372"/>
    </row>
    <row r="2312" spans="1:11" x14ac:dyDescent="0.3">
      <c r="A2312" s="281" t="s">
        <v>1785</v>
      </c>
      <c r="B2312" s="281" t="s">
        <v>1822</v>
      </c>
      <c r="C2312" s="281" t="s">
        <v>1768</v>
      </c>
      <c r="D2312" s="281" t="s">
        <v>1770</v>
      </c>
      <c r="E2312" s="281" t="s">
        <v>928</v>
      </c>
      <c r="F2312" s="281" t="s">
        <v>673</v>
      </c>
      <c r="G2312" s="281" t="s">
        <v>673</v>
      </c>
      <c r="H2312" s="281" t="s">
        <v>673</v>
      </c>
      <c r="I2312" s="281" t="s">
        <v>1090</v>
      </c>
      <c r="J2312" s="281">
        <v>1.514E-6</v>
      </c>
      <c r="K2312" s="372"/>
    </row>
    <row r="2313" spans="1:11" x14ac:dyDescent="0.3">
      <c r="A2313" s="280" t="s">
        <v>1785</v>
      </c>
      <c r="B2313" s="280" t="s">
        <v>1822</v>
      </c>
      <c r="C2313" s="280" t="s">
        <v>1768</v>
      </c>
      <c r="D2313" s="280" t="s">
        <v>1770</v>
      </c>
      <c r="E2313" s="280" t="s">
        <v>928</v>
      </c>
      <c r="F2313" s="280" t="s">
        <v>673</v>
      </c>
      <c r="G2313" s="280" t="s">
        <v>673</v>
      </c>
      <c r="H2313" s="280" t="s">
        <v>673</v>
      </c>
      <c r="I2313" s="280" t="s">
        <v>1090</v>
      </c>
      <c r="J2313" s="280">
        <v>7.6074400000000005E-4</v>
      </c>
      <c r="K2313" s="372"/>
    </row>
    <row r="2314" spans="1:11" x14ac:dyDescent="0.3">
      <c r="A2314" s="281" t="s">
        <v>1785</v>
      </c>
      <c r="B2314" s="281" t="s">
        <v>1822</v>
      </c>
      <c r="C2314" s="281" t="s">
        <v>1768</v>
      </c>
      <c r="D2314" s="281" t="s">
        <v>1770</v>
      </c>
      <c r="E2314" s="281" t="s">
        <v>928</v>
      </c>
      <c r="F2314" s="281" t="s">
        <v>673</v>
      </c>
      <c r="G2314" s="281" t="s">
        <v>673</v>
      </c>
      <c r="H2314" s="281" t="s">
        <v>673</v>
      </c>
      <c r="I2314" s="281" t="s">
        <v>1090</v>
      </c>
      <c r="J2314" s="281">
        <v>1.2507110000000001E-3</v>
      </c>
      <c r="K2314" s="372"/>
    </row>
    <row r="2315" spans="1:11" x14ac:dyDescent="0.3">
      <c r="A2315" s="280" t="s">
        <v>1785</v>
      </c>
      <c r="B2315" s="280" t="s">
        <v>1822</v>
      </c>
      <c r="C2315" s="280" t="s">
        <v>1768</v>
      </c>
      <c r="D2315" s="280" t="s">
        <v>1770</v>
      </c>
      <c r="E2315" s="280" t="s">
        <v>928</v>
      </c>
      <c r="F2315" s="280" t="s">
        <v>673</v>
      </c>
      <c r="G2315" s="280" t="s">
        <v>673</v>
      </c>
      <c r="H2315" s="280" t="s">
        <v>673</v>
      </c>
      <c r="I2315" s="280" t="s">
        <v>1090</v>
      </c>
      <c r="J2315" s="280">
        <v>4.8924000000000005E-4</v>
      </c>
      <c r="K2315" s="372"/>
    </row>
    <row r="2316" spans="1:11" x14ac:dyDescent="0.3">
      <c r="A2316" s="281" t="s">
        <v>1785</v>
      </c>
      <c r="B2316" s="281" t="s">
        <v>1822</v>
      </c>
      <c r="C2316" s="281" t="s">
        <v>1768</v>
      </c>
      <c r="D2316" s="281" t="s">
        <v>1770</v>
      </c>
      <c r="E2316" s="281" t="s">
        <v>928</v>
      </c>
      <c r="F2316" s="281" t="s">
        <v>673</v>
      </c>
      <c r="G2316" s="281" t="s">
        <v>673</v>
      </c>
      <c r="H2316" s="281" t="s">
        <v>673</v>
      </c>
      <c r="I2316" s="281" t="s">
        <v>1090</v>
      </c>
      <c r="J2316" s="281">
        <v>4.5923099999999999E-4</v>
      </c>
      <c r="K2316" s="372"/>
    </row>
    <row r="2317" spans="1:11" x14ac:dyDescent="0.3">
      <c r="A2317" s="280" t="s">
        <v>1785</v>
      </c>
      <c r="B2317" s="280" t="s">
        <v>1822</v>
      </c>
      <c r="C2317" s="280" t="s">
        <v>1768</v>
      </c>
      <c r="D2317" s="280" t="s">
        <v>1770</v>
      </c>
      <c r="E2317" s="280" t="s">
        <v>928</v>
      </c>
      <c r="F2317" s="280" t="s">
        <v>673</v>
      </c>
      <c r="G2317" s="280" t="s">
        <v>673</v>
      </c>
      <c r="H2317" s="280" t="s">
        <v>673</v>
      </c>
      <c r="I2317" s="280" t="s">
        <v>1090</v>
      </c>
      <c r="J2317" s="280">
        <v>9.0206999999999999E-5</v>
      </c>
      <c r="K2317" s="372"/>
    </row>
    <row r="2318" spans="1:11" x14ac:dyDescent="0.3">
      <c r="A2318" s="281" t="s">
        <v>1785</v>
      </c>
      <c r="B2318" s="281" t="s">
        <v>1822</v>
      </c>
      <c r="C2318" s="281" t="s">
        <v>1768</v>
      </c>
      <c r="D2318" s="281" t="s">
        <v>1770</v>
      </c>
      <c r="E2318" s="281" t="s">
        <v>928</v>
      </c>
      <c r="F2318" s="281" t="s">
        <v>673</v>
      </c>
      <c r="G2318" s="281" t="s">
        <v>673</v>
      </c>
      <c r="H2318" s="281" t="s">
        <v>673</v>
      </c>
      <c r="I2318" s="281" t="s">
        <v>1090</v>
      </c>
      <c r="J2318" s="281">
        <v>1.8862E-5</v>
      </c>
      <c r="K2318" s="372"/>
    </row>
    <row r="2319" spans="1:11" x14ac:dyDescent="0.3">
      <c r="A2319" s="280" t="s">
        <v>1785</v>
      </c>
      <c r="B2319" s="280" t="s">
        <v>1822</v>
      </c>
      <c r="C2319" s="280" t="s">
        <v>1768</v>
      </c>
      <c r="D2319" s="280" t="s">
        <v>1770</v>
      </c>
      <c r="E2319" s="280" t="s">
        <v>928</v>
      </c>
      <c r="F2319" s="280" t="s">
        <v>673</v>
      </c>
      <c r="G2319" s="280" t="s">
        <v>673</v>
      </c>
      <c r="H2319" s="280" t="s">
        <v>673</v>
      </c>
      <c r="I2319" s="280" t="s">
        <v>1090</v>
      </c>
      <c r="J2319" s="280">
        <v>2.4437E-5</v>
      </c>
      <c r="K2319" s="372"/>
    </row>
    <row r="2320" spans="1:11" x14ac:dyDescent="0.3">
      <c r="A2320" s="281" t="s">
        <v>1785</v>
      </c>
      <c r="B2320" s="281" t="s">
        <v>1822</v>
      </c>
      <c r="C2320" s="281" t="s">
        <v>1768</v>
      </c>
      <c r="D2320" s="281" t="s">
        <v>1770</v>
      </c>
      <c r="E2320" s="281" t="s">
        <v>928</v>
      </c>
      <c r="F2320" s="281" t="s">
        <v>673</v>
      </c>
      <c r="G2320" s="281" t="s">
        <v>673</v>
      </c>
      <c r="H2320" s="281" t="s">
        <v>673</v>
      </c>
      <c r="I2320" s="281" t="s">
        <v>1090</v>
      </c>
      <c r="J2320" s="281">
        <v>1.145E-3</v>
      </c>
      <c r="K2320" s="372"/>
    </row>
    <row r="2321" spans="1:11" x14ac:dyDescent="0.3">
      <c r="A2321" s="280" t="s">
        <v>1785</v>
      </c>
      <c r="B2321" s="280" t="s">
        <v>1822</v>
      </c>
      <c r="C2321" s="280" t="s">
        <v>1768</v>
      </c>
      <c r="D2321" s="280" t="s">
        <v>1770</v>
      </c>
      <c r="E2321" s="280" t="s">
        <v>928</v>
      </c>
      <c r="F2321" s="280" t="s">
        <v>673</v>
      </c>
      <c r="G2321" s="280" t="s">
        <v>673</v>
      </c>
      <c r="H2321" s="280" t="s">
        <v>673</v>
      </c>
      <c r="I2321" s="280" t="s">
        <v>1090</v>
      </c>
      <c r="J2321" s="280">
        <v>1.671E-6</v>
      </c>
      <c r="K2321" s="372"/>
    </row>
    <row r="2322" spans="1:11" x14ac:dyDescent="0.3">
      <c r="A2322" s="281" t="s">
        <v>1785</v>
      </c>
      <c r="B2322" s="281" t="s">
        <v>1822</v>
      </c>
      <c r="C2322" s="281" t="s">
        <v>1768</v>
      </c>
      <c r="D2322" s="281" t="s">
        <v>1770</v>
      </c>
      <c r="E2322" s="281" t="s">
        <v>928</v>
      </c>
      <c r="F2322" s="281" t="s">
        <v>673</v>
      </c>
      <c r="G2322" s="281" t="s">
        <v>673</v>
      </c>
      <c r="H2322" s="281" t="s">
        <v>673</v>
      </c>
      <c r="I2322" s="281" t="s">
        <v>1090</v>
      </c>
      <c r="J2322" s="281">
        <v>1.9831699999999999E-4</v>
      </c>
      <c r="K2322" s="372"/>
    </row>
    <row r="2323" spans="1:11" x14ac:dyDescent="0.3">
      <c r="A2323" s="280" t="s">
        <v>1785</v>
      </c>
      <c r="B2323" s="280" t="s">
        <v>1822</v>
      </c>
      <c r="C2323" s="280" t="s">
        <v>1768</v>
      </c>
      <c r="D2323" s="280" t="s">
        <v>1770</v>
      </c>
      <c r="E2323" s="280" t="s">
        <v>928</v>
      </c>
      <c r="F2323" s="280" t="s">
        <v>673</v>
      </c>
      <c r="G2323" s="280" t="s">
        <v>673</v>
      </c>
      <c r="H2323" s="280" t="s">
        <v>673</v>
      </c>
      <c r="I2323" s="280" t="s">
        <v>1090</v>
      </c>
      <c r="J2323" s="280">
        <v>5.2719000000000001E-5</v>
      </c>
      <c r="K2323" s="372"/>
    </row>
    <row r="2324" spans="1:11" x14ac:dyDescent="0.3">
      <c r="A2324" s="281" t="s">
        <v>1785</v>
      </c>
      <c r="B2324" s="281" t="s">
        <v>1822</v>
      </c>
      <c r="C2324" s="281" t="s">
        <v>1768</v>
      </c>
      <c r="D2324" s="281" t="s">
        <v>1770</v>
      </c>
      <c r="E2324" s="281" t="s">
        <v>928</v>
      </c>
      <c r="F2324" s="281" t="s">
        <v>673</v>
      </c>
      <c r="G2324" s="281" t="s">
        <v>673</v>
      </c>
      <c r="H2324" s="281" t="s">
        <v>673</v>
      </c>
      <c r="I2324" s="281" t="s">
        <v>1090</v>
      </c>
      <c r="J2324" s="281">
        <v>4.5923099999999999E-4</v>
      </c>
      <c r="K2324" s="372"/>
    </row>
    <row r="2325" spans="1:11" x14ac:dyDescent="0.3">
      <c r="A2325" s="280" t="s">
        <v>1785</v>
      </c>
      <c r="B2325" s="280" t="s">
        <v>1822</v>
      </c>
      <c r="C2325" s="280" t="s">
        <v>1768</v>
      </c>
      <c r="D2325" s="280" t="s">
        <v>1770</v>
      </c>
      <c r="E2325" s="280" t="s">
        <v>928</v>
      </c>
      <c r="F2325" s="280" t="s">
        <v>673</v>
      </c>
      <c r="G2325" s="280" t="s">
        <v>673</v>
      </c>
      <c r="H2325" s="280" t="s">
        <v>673</v>
      </c>
      <c r="I2325" s="280" t="s">
        <v>1090</v>
      </c>
      <c r="J2325" s="280">
        <v>1.409724E-3</v>
      </c>
      <c r="K2325" s="372"/>
    </row>
    <row r="2326" spans="1:11" x14ac:dyDescent="0.3">
      <c r="A2326" s="281" t="s">
        <v>1785</v>
      </c>
      <c r="B2326" s="281" t="s">
        <v>1823</v>
      </c>
      <c r="C2326" s="281" t="s">
        <v>1768</v>
      </c>
      <c r="D2326" s="281" t="s">
        <v>1770</v>
      </c>
      <c r="E2326" s="281" t="s">
        <v>947</v>
      </c>
      <c r="F2326" s="281" t="s">
        <v>673</v>
      </c>
      <c r="G2326" s="281" t="s">
        <v>673</v>
      </c>
      <c r="H2326" s="281" t="s">
        <v>673</v>
      </c>
      <c r="I2326" s="281" t="s">
        <v>1090</v>
      </c>
      <c r="J2326" s="281">
        <v>7.4999999999999993E-5</v>
      </c>
      <c r="K2326" s="372"/>
    </row>
    <row r="2327" spans="1:11" x14ac:dyDescent="0.3">
      <c r="A2327" s="280" t="s">
        <v>1785</v>
      </c>
      <c r="B2327" s="280" t="s">
        <v>1823</v>
      </c>
      <c r="C2327" s="280" t="s">
        <v>1768</v>
      </c>
      <c r="D2327" s="280" t="s">
        <v>1770</v>
      </c>
      <c r="E2327" s="280" t="s">
        <v>947</v>
      </c>
      <c r="F2327" s="280" t="s">
        <v>673</v>
      </c>
      <c r="G2327" s="280" t="s">
        <v>673</v>
      </c>
      <c r="H2327" s="280" t="s">
        <v>673</v>
      </c>
      <c r="I2327" s="280" t="s">
        <v>1090</v>
      </c>
      <c r="J2327" s="280">
        <v>7.4999999999999993E-5</v>
      </c>
      <c r="K2327" s="372"/>
    </row>
    <row r="2328" spans="1:11" x14ac:dyDescent="0.3">
      <c r="A2328" s="281" t="s">
        <v>1785</v>
      </c>
      <c r="B2328" s="281" t="s">
        <v>1823</v>
      </c>
      <c r="C2328" s="281" t="s">
        <v>1768</v>
      </c>
      <c r="D2328" s="281" t="s">
        <v>1770</v>
      </c>
      <c r="E2328" s="281" t="s">
        <v>947</v>
      </c>
      <c r="F2328" s="281" t="s">
        <v>673</v>
      </c>
      <c r="G2328" s="281" t="s">
        <v>673</v>
      </c>
      <c r="H2328" s="281" t="s">
        <v>673</v>
      </c>
      <c r="I2328" s="281" t="s">
        <v>1090</v>
      </c>
      <c r="J2328" s="281">
        <v>7.4999999999999993E-5</v>
      </c>
      <c r="K2328" s="372"/>
    </row>
    <row r="2329" spans="1:11" x14ac:dyDescent="0.3">
      <c r="A2329" s="280" t="s">
        <v>1785</v>
      </c>
      <c r="B2329" s="280" t="s">
        <v>1823</v>
      </c>
      <c r="C2329" s="280" t="s">
        <v>1768</v>
      </c>
      <c r="D2329" s="280" t="s">
        <v>1770</v>
      </c>
      <c r="E2329" s="280" t="s">
        <v>947</v>
      </c>
      <c r="F2329" s="280" t="s">
        <v>673</v>
      </c>
      <c r="G2329" s="280" t="s">
        <v>673</v>
      </c>
      <c r="H2329" s="280" t="s">
        <v>673</v>
      </c>
      <c r="I2329" s="280" t="s">
        <v>1090</v>
      </c>
      <c r="J2329" s="280">
        <v>7.4999999999999993E-5</v>
      </c>
      <c r="K2329" s="372"/>
    </row>
    <row r="2330" spans="1:11" x14ac:dyDescent="0.3">
      <c r="A2330" s="281" t="s">
        <v>1785</v>
      </c>
      <c r="B2330" s="281" t="s">
        <v>1823</v>
      </c>
      <c r="C2330" s="281" t="s">
        <v>1768</v>
      </c>
      <c r="D2330" s="281" t="s">
        <v>1770</v>
      </c>
      <c r="E2330" s="281" t="s">
        <v>2949</v>
      </c>
      <c r="F2330" s="281" t="s">
        <v>673</v>
      </c>
      <c r="G2330" s="281" t="s">
        <v>673</v>
      </c>
      <c r="H2330" s="281" t="s">
        <v>673</v>
      </c>
      <c r="I2330" s="281" t="s">
        <v>1090</v>
      </c>
      <c r="J2330" s="281">
        <v>9.0000000000000002E-6</v>
      </c>
      <c r="K2330" s="372"/>
    </row>
    <row r="2331" spans="1:11" x14ac:dyDescent="0.3">
      <c r="A2331" s="280" t="s">
        <v>1785</v>
      </c>
      <c r="B2331" s="280" t="s">
        <v>1823</v>
      </c>
      <c r="C2331" s="280" t="s">
        <v>1768</v>
      </c>
      <c r="D2331" s="280" t="s">
        <v>1770</v>
      </c>
      <c r="E2331" s="280" t="s">
        <v>2949</v>
      </c>
      <c r="F2331" s="280" t="s">
        <v>673</v>
      </c>
      <c r="G2331" s="280" t="s">
        <v>673</v>
      </c>
      <c r="H2331" s="280" t="s">
        <v>673</v>
      </c>
      <c r="I2331" s="280" t="s">
        <v>1090</v>
      </c>
      <c r="J2331" s="280">
        <v>9.0000000000000002E-6</v>
      </c>
      <c r="K2331" s="372"/>
    </row>
    <row r="2332" spans="1:11" x14ac:dyDescent="0.3">
      <c r="A2332" s="281" t="s">
        <v>1785</v>
      </c>
      <c r="B2332" s="281" t="s">
        <v>1823</v>
      </c>
      <c r="C2332" s="281" t="s">
        <v>1768</v>
      </c>
      <c r="D2332" s="281" t="s">
        <v>1770</v>
      </c>
      <c r="E2332" s="281" t="s">
        <v>941</v>
      </c>
      <c r="F2332" s="281" t="s">
        <v>673</v>
      </c>
      <c r="G2332" s="281" t="s">
        <v>673</v>
      </c>
      <c r="H2332" s="281" t="s">
        <v>673</v>
      </c>
      <c r="I2332" s="281" t="s">
        <v>1090</v>
      </c>
      <c r="J2332" s="281">
        <v>1.1999999999999999E-6</v>
      </c>
      <c r="K2332" s="372"/>
    </row>
    <row r="2333" spans="1:11" x14ac:dyDescent="0.3">
      <c r="A2333" s="280" t="s">
        <v>1785</v>
      </c>
      <c r="B2333" s="280" t="s">
        <v>1823</v>
      </c>
      <c r="C2333" s="280" t="s">
        <v>1768</v>
      </c>
      <c r="D2333" s="280" t="s">
        <v>1770</v>
      </c>
      <c r="E2333" s="280" t="s">
        <v>941</v>
      </c>
      <c r="F2333" s="280" t="s">
        <v>673</v>
      </c>
      <c r="G2333" s="280" t="s">
        <v>673</v>
      </c>
      <c r="H2333" s="280" t="s">
        <v>673</v>
      </c>
      <c r="I2333" s="280" t="s">
        <v>1090</v>
      </c>
      <c r="J2333" s="280">
        <v>9.0000000000000002E-6</v>
      </c>
      <c r="K2333" s="372"/>
    </row>
    <row r="2334" spans="1:11" x14ac:dyDescent="0.3">
      <c r="A2334" s="281" t="s">
        <v>1785</v>
      </c>
      <c r="B2334" s="281" t="s">
        <v>1823</v>
      </c>
      <c r="C2334" s="281" t="s">
        <v>1768</v>
      </c>
      <c r="D2334" s="281" t="s">
        <v>1770</v>
      </c>
      <c r="E2334" s="281" t="s">
        <v>941</v>
      </c>
      <c r="F2334" s="281" t="s">
        <v>673</v>
      </c>
      <c r="G2334" s="281" t="s">
        <v>673</v>
      </c>
      <c r="H2334" s="281" t="s">
        <v>673</v>
      </c>
      <c r="I2334" s="281" t="s">
        <v>1090</v>
      </c>
      <c r="J2334" s="281">
        <v>1.1999999999999999E-6</v>
      </c>
      <c r="K2334" s="372"/>
    </row>
    <row r="2335" spans="1:11" x14ac:dyDescent="0.3">
      <c r="A2335" s="280" t="s">
        <v>1785</v>
      </c>
      <c r="B2335" s="280" t="s">
        <v>1823</v>
      </c>
      <c r="C2335" s="280" t="s">
        <v>1768</v>
      </c>
      <c r="D2335" s="280" t="s">
        <v>1770</v>
      </c>
      <c r="E2335" s="280" t="s">
        <v>941</v>
      </c>
      <c r="F2335" s="280" t="s">
        <v>673</v>
      </c>
      <c r="G2335" s="280" t="s">
        <v>673</v>
      </c>
      <c r="H2335" s="280" t="s">
        <v>673</v>
      </c>
      <c r="I2335" s="280" t="s">
        <v>1090</v>
      </c>
      <c r="J2335" s="280">
        <v>1.1999999999999999E-6</v>
      </c>
      <c r="K2335" s="372"/>
    </row>
    <row r="2336" spans="1:11" x14ac:dyDescent="0.3">
      <c r="A2336" s="281" t="s">
        <v>1785</v>
      </c>
      <c r="B2336" s="281" t="s">
        <v>1823</v>
      </c>
      <c r="C2336" s="281" t="s">
        <v>1768</v>
      </c>
      <c r="D2336" s="281" t="s">
        <v>1770</v>
      </c>
      <c r="E2336" s="281" t="s">
        <v>941</v>
      </c>
      <c r="F2336" s="281" t="s">
        <v>673</v>
      </c>
      <c r="G2336" s="281" t="s">
        <v>673</v>
      </c>
      <c r="H2336" s="281" t="s">
        <v>673</v>
      </c>
      <c r="I2336" s="281" t="s">
        <v>1090</v>
      </c>
      <c r="J2336" s="281">
        <v>1.1999999999999999E-6</v>
      </c>
      <c r="K2336" s="372"/>
    </row>
    <row r="2337" spans="1:11" x14ac:dyDescent="0.3">
      <c r="A2337" s="280" t="s">
        <v>1785</v>
      </c>
      <c r="B2337" s="280" t="s">
        <v>1823</v>
      </c>
      <c r="C2337" s="280" t="s">
        <v>1768</v>
      </c>
      <c r="D2337" s="280" t="s">
        <v>1770</v>
      </c>
      <c r="E2337" s="280" t="s">
        <v>941</v>
      </c>
      <c r="F2337" s="280" t="s">
        <v>673</v>
      </c>
      <c r="G2337" s="280" t="s">
        <v>673</v>
      </c>
      <c r="H2337" s="280" t="s">
        <v>673</v>
      </c>
      <c r="I2337" s="280" t="s">
        <v>1090</v>
      </c>
      <c r="J2337" s="280">
        <v>1.1999999999999999E-6</v>
      </c>
      <c r="K2337" s="372"/>
    </row>
    <row r="2338" spans="1:11" x14ac:dyDescent="0.3">
      <c r="A2338" s="281" t="s">
        <v>1785</v>
      </c>
      <c r="B2338" s="281" t="s">
        <v>1823</v>
      </c>
      <c r="C2338" s="281" t="s">
        <v>1768</v>
      </c>
      <c r="D2338" s="281" t="s">
        <v>1770</v>
      </c>
      <c r="E2338" s="281" t="s">
        <v>941</v>
      </c>
      <c r="F2338" s="281" t="s">
        <v>673</v>
      </c>
      <c r="G2338" s="281" t="s">
        <v>673</v>
      </c>
      <c r="H2338" s="281" t="s">
        <v>673</v>
      </c>
      <c r="I2338" s="281" t="s">
        <v>1090</v>
      </c>
      <c r="J2338" s="281">
        <v>1.1999999999999999E-6</v>
      </c>
      <c r="K2338" s="372"/>
    </row>
    <row r="2339" spans="1:11" x14ac:dyDescent="0.3">
      <c r="A2339" s="280" t="s">
        <v>1785</v>
      </c>
      <c r="B2339" s="280" t="s">
        <v>1823</v>
      </c>
      <c r="C2339" s="280" t="s">
        <v>1768</v>
      </c>
      <c r="D2339" s="280" t="s">
        <v>1770</v>
      </c>
      <c r="E2339" s="280" t="s">
        <v>941</v>
      </c>
      <c r="F2339" s="280" t="s">
        <v>673</v>
      </c>
      <c r="G2339" s="280" t="s">
        <v>673</v>
      </c>
      <c r="H2339" s="280" t="s">
        <v>673</v>
      </c>
      <c r="I2339" s="280" t="s">
        <v>1090</v>
      </c>
      <c r="J2339" s="280">
        <v>1.1999999999999999E-6</v>
      </c>
      <c r="K2339" s="372"/>
    </row>
    <row r="2340" spans="1:11" x14ac:dyDescent="0.3">
      <c r="A2340" s="281" t="s">
        <v>1785</v>
      </c>
      <c r="B2340" s="281" t="s">
        <v>1823</v>
      </c>
      <c r="C2340" s="281" t="s">
        <v>1768</v>
      </c>
      <c r="D2340" s="281" t="s">
        <v>1770</v>
      </c>
      <c r="E2340" s="281" t="s">
        <v>941</v>
      </c>
      <c r="F2340" s="281" t="s">
        <v>673</v>
      </c>
      <c r="G2340" s="281" t="s">
        <v>673</v>
      </c>
      <c r="H2340" s="281" t="s">
        <v>673</v>
      </c>
      <c r="I2340" s="281" t="s">
        <v>1090</v>
      </c>
      <c r="J2340" s="281">
        <v>1.1999999999999999E-6</v>
      </c>
      <c r="K2340" s="372"/>
    </row>
    <row r="2341" spans="1:11" x14ac:dyDescent="0.3">
      <c r="A2341" s="280" t="s">
        <v>1785</v>
      </c>
      <c r="B2341" s="280" t="s">
        <v>1823</v>
      </c>
      <c r="C2341" s="280" t="s">
        <v>1768</v>
      </c>
      <c r="D2341" s="280" t="s">
        <v>1770</v>
      </c>
      <c r="E2341" s="280" t="s">
        <v>941</v>
      </c>
      <c r="F2341" s="280" t="s">
        <v>673</v>
      </c>
      <c r="G2341" s="280" t="s">
        <v>673</v>
      </c>
      <c r="H2341" s="280" t="s">
        <v>673</v>
      </c>
      <c r="I2341" s="280" t="s">
        <v>1090</v>
      </c>
      <c r="J2341" s="280">
        <v>1.1999999999999999E-6</v>
      </c>
      <c r="K2341" s="372"/>
    </row>
    <row r="2342" spans="1:11" x14ac:dyDescent="0.3">
      <c r="A2342" s="281" t="s">
        <v>1785</v>
      </c>
      <c r="B2342" s="281" t="s">
        <v>1823</v>
      </c>
      <c r="C2342" s="281" t="s">
        <v>1768</v>
      </c>
      <c r="D2342" s="281" t="s">
        <v>1770</v>
      </c>
      <c r="E2342" s="281" t="s">
        <v>941</v>
      </c>
      <c r="F2342" s="281" t="s">
        <v>673</v>
      </c>
      <c r="G2342" s="281" t="s">
        <v>673</v>
      </c>
      <c r="H2342" s="281" t="s">
        <v>673</v>
      </c>
      <c r="I2342" s="281" t="s">
        <v>1090</v>
      </c>
      <c r="J2342" s="281">
        <v>1.1999999999999999E-6</v>
      </c>
      <c r="K2342" s="372"/>
    </row>
    <row r="2343" spans="1:11" x14ac:dyDescent="0.3">
      <c r="A2343" s="280" t="s">
        <v>1785</v>
      </c>
      <c r="B2343" s="280" t="s">
        <v>1823</v>
      </c>
      <c r="C2343" s="280" t="s">
        <v>1768</v>
      </c>
      <c r="D2343" s="280" t="s">
        <v>1770</v>
      </c>
      <c r="E2343" s="280" t="s">
        <v>941</v>
      </c>
      <c r="F2343" s="280" t="s">
        <v>673</v>
      </c>
      <c r="G2343" s="280" t="s">
        <v>673</v>
      </c>
      <c r="H2343" s="280" t="s">
        <v>673</v>
      </c>
      <c r="I2343" s="280" t="s">
        <v>1090</v>
      </c>
      <c r="J2343" s="280">
        <v>1.1999999999999999E-6</v>
      </c>
      <c r="K2343" s="372"/>
    </row>
    <row r="2344" spans="1:11" x14ac:dyDescent="0.3">
      <c r="A2344" s="281" t="s">
        <v>1785</v>
      </c>
      <c r="B2344" s="281" t="s">
        <v>2981</v>
      </c>
      <c r="C2344" s="281" t="s">
        <v>1768</v>
      </c>
      <c r="D2344" s="281" t="s">
        <v>1770</v>
      </c>
      <c r="E2344" s="281" t="s">
        <v>3005</v>
      </c>
      <c r="F2344" s="281" t="s">
        <v>673</v>
      </c>
      <c r="G2344" s="281" t="s">
        <v>673</v>
      </c>
      <c r="H2344" s="281" t="s">
        <v>673</v>
      </c>
      <c r="I2344" s="281" t="s">
        <v>1090</v>
      </c>
      <c r="J2344" s="281">
        <v>3.0000000000000001E-5</v>
      </c>
      <c r="K2344" s="372"/>
    </row>
    <row r="2345" spans="1:11" x14ac:dyDescent="0.3">
      <c r="A2345" s="280" t="s">
        <v>1785</v>
      </c>
      <c r="B2345" s="280" t="s">
        <v>2981</v>
      </c>
      <c r="C2345" s="280" t="s">
        <v>1768</v>
      </c>
      <c r="D2345" s="280" t="s">
        <v>1770</v>
      </c>
      <c r="E2345" s="280" t="s">
        <v>3005</v>
      </c>
      <c r="F2345" s="280" t="s">
        <v>673</v>
      </c>
      <c r="G2345" s="280" t="s">
        <v>673</v>
      </c>
      <c r="H2345" s="280" t="s">
        <v>673</v>
      </c>
      <c r="I2345" s="280" t="s">
        <v>1090</v>
      </c>
      <c r="J2345" s="280">
        <v>3.0000000000000001E-5</v>
      </c>
      <c r="K2345" s="372"/>
    </row>
    <row r="2346" spans="1:11" x14ac:dyDescent="0.3">
      <c r="A2346" s="281" t="s">
        <v>1785</v>
      </c>
      <c r="B2346" s="281" t="s">
        <v>2981</v>
      </c>
      <c r="C2346" s="281" t="s">
        <v>1768</v>
      </c>
      <c r="D2346" s="281" t="s">
        <v>1770</v>
      </c>
      <c r="E2346" s="281" t="s">
        <v>3005</v>
      </c>
      <c r="F2346" s="281" t="s">
        <v>673</v>
      </c>
      <c r="G2346" s="281" t="s">
        <v>673</v>
      </c>
      <c r="H2346" s="281" t="s">
        <v>673</v>
      </c>
      <c r="I2346" s="281" t="s">
        <v>1090</v>
      </c>
      <c r="J2346" s="281">
        <v>6.0000000000000002E-5</v>
      </c>
      <c r="K2346" s="372"/>
    </row>
    <row r="2347" spans="1:11" x14ac:dyDescent="0.3">
      <c r="A2347" s="280" t="s">
        <v>1785</v>
      </c>
      <c r="B2347" s="280" t="s">
        <v>1824</v>
      </c>
      <c r="C2347" s="280" t="s">
        <v>1768</v>
      </c>
      <c r="D2347" s="280" t="s">
        <v>1770</v>
      </c>
      <c r="E2347" s="280" t="s">
        <v>931</v>
      </c>
      <c r="F2347" s="280" t="s">
        <v>673</v>
      </c>
      <c r="G2347" s="280" t="s">
        <v>673</v>
      </c>
      <c r="H2347" s="280" t="s">
        <v>673</v>
      </c>
      <c r="I2347" s="280" t="s">
        <v>1090</v>
      </c>
      <c r="J2347" s="280">
        <v>3.5121000000000002E-4</v>
      </c>
      <c r="K2347" s="372"/>
    </row>
    <row r="2348" spans="1:11" x14ac:dyDescent="0.3">
      <c r="A2348" s="281" t="s">
        <v>1785</v>
      </c>
      <c r="B2348" s="281" t="s">
        <v>1824</v>
      </c>
      <c r="C2348" s="281" t="s">
        <v>1768</v>
      </c>
      <c r="D2348" s="281" t="s">
        <v>1770</v>
      </c>
      <c r="E2348" s="281" t="s">
        <v>931</v>
      </c>
      <c r="F2348" s="281" t="s">
        <v>673</v>
      </c>
      <c r="G2348" s="281" t="s">
        <v>673</v>
      </c>
      <c r="H2348" s="281" t="s">
        <v>673</v>
      </c>
      <c r="I2348" s="281" t="s">
        <v>1090</v>
      </c>
      <c r="J2348" s="281">
        <v>1.18793E-4</v>
      </c>
      <c r="K2348" s="372"/>
    </row>
    <row r="2349" spans="1:11" x14ac:dyDescent="0.3">
      <c r="A2349" s="280" t="s">
        <v>1785</v>
      </c>
      <c r="B2349" s="280" t="s">
        <v>1824</v>
      </c>
      <c r="C2349" s="280" t="s">
        <v>1768</v>
      </c>
      <c r="D2349" s="280" t="s">
        <v>1770</v>
      </c>
      <c r="E2349" s="280" t="s">
        <v>931</v>
      </c>
      <c r="F2349" s="280" t="s">
        <v>673</v>
      </c>
      <c r="G2349" s="280" t="s">
        <v>673</v>
      </c>
      <c r="H2349" s="280" t="s">
        <v>673</v>
      </c>
      <c r="I2349" s="280" t="s">
        <v>1090</v>
      </c>
      <c r="J2349" s="280">
        <v>9.1059999999999999E-5</v>
      </c>
      <c r="K2349" s="372"/>
    </row>
    <row r="2350" spans="1:11" x14ac:dyDescent="0.3">
      <c r="A2350" s="281" t="s">
        <v>1785</v>
      </c>
      <c r="B2350" s="281" t="s">
        <v>1824</v>
      </c>
      <c r="C2350" s="281" t="s">
        <v>1768</v>
      </c>
      <c r="D2350" s="281" t="s">
        <v>1770</v>
      </c>
      <c r="E2350" s="281" t="s">
        <v>931</v>
      </c>
      <c r="F2350" s="281" t="s">
        <v>673</v>
      </c>
      <c r="G2350" s="281" t="s">
        <v>673</v>
      </c>
      <c r="H2350" s="281" t="s">
        <v>673</v>
      </c>
      <c r="I2350" s="281" t="s">
        <v>1090</v>
      </c>
      <c r="J2350" s="281">
        <v>1.5697000000000001E-4</v>
      </c>
      <c r="K2350" s="372"/>
    </row>
    <row r="2351" spans="1:11" x14ac:dyDescent="0.3">
      <c r="A2351" s="280" t="s">
        <v>1785</v>
      </c>
      <c r="B2351" s="280" t="s">
        <v>1824</v>
      </c>
      <c r="C2351" s="280" t="s">
        <v>1768</v>
      </c>
      <c r="D2351" s="280" t="s">
        <v>1770</v>
      </c>
      <c r="E2351" s="280" t="s">
        <v>928</v>
      </c>
      <c r="F2351" s="280" t="s">
        <v>673</v>
      </c>
      <c r="G2351" s="280" t="s">
        <v>673</v>
      </c>
      <c r="H2351" s="280" t="s">
        <v>673</v>
      </c>
      <c r="I2351" s="280" t="s">
        <v>1090</v>
      </c>
      <c r="J2351" s="280">
        <v>3.2499999999999997E-5</v>
      </c>
      <c r="K2351" s="372"/>
    </row>
    <row r="2352" spans="1:11" x14ac:dyDescent="0.3">
      <c r="A2352" s="281" t="s">
        <v>1785</v>
      </c>
      <c r="B2352" s="281" t="s">
        <v>1824</v>
      </c>
      <c r="C2352" s="281" t="s">
        <v>1768</v>
      </c>
      <c r="D2352" s="281" t="s">
        <v>1770</v>
      </c>
      <c r="E2352" s="281" t="s">
        <v>928</v>
      </c>
      <c r="F2352" s="281" t="s">
        <v>673</v>
      </c>
      <c r="G2352" s="281" t="s">
        <v>673</v>
      </c>
      <c r="H2352" s="281" t="s">
        <v>673</v>
      </c>
      <c r="I2352" s="281" t="s">
        <v>1090</v>
      </c>
      <c r="J2352" s="281">
        <v>7.0477339999999999E-3</v>
      </c>
      <c r="K2352" s="372"/>
    </row>
    <row r="2353" spans="1:11" x14ac:dyDescent="0.3">
      <c r="A2353" s="280" t="s">
        <v>1785</v>
      </c>
      <c r="B2353" s="280" t="s">
        <v>1825</v>
      </c>
      <c r="C2353" s="280" t="s">
        <v>1768</v>
      </c>
      <c r="D2353" s="280" t="s">
        <v>1770</v>
      </c>
      <c r="E2353" s="280" t="s">
        <v>917</v>
      </c>
      <c r="F2353" s="280" t="s">
        <v>673</v>
      </c>
      <c r="G2353" s="280" t="s">
        <v>673</v>
      </c>
      <c r="H2353" s="280" t="s">
        <v>673</v>
      </c>
      <c r="I2353" s="280" t="s">
        <v>1090</v>
      </c>
      <c r="J2353" s="280">
        <v>7.1307810000000001E-3</v>
      </c>
      <c r="K2353" s="372"/>
    </row>
    <row r="2354" spans="1:11" x14ac:dyDescent="0.3">
      <c r="A2354" s="281" t="s">
        <v>1785</v>
      </c>
      <c r="B2354" s="281" t="s">
        <v>1825</v>
      </c>
      <c r="C2354" s="281" t="s">
        <v>1768</v>
      </c>
      <c r="D2354" s="281" t="s">
        <v>1770</v>
      </c>
      <c r="E2354" s="281" t="s">
        <v>917</v>
      </c>
      <c r="F2354" s="281" t="s">
        <v>673</v>
      </c>
      <c r="G2354" s="281" t="s">
        <v>673</v>
      </c>
      <c r="H2354" s="281" t="s">
        <v>673</v>
      </c>
      <c r="I2354" s="281" t="s">
        <v>1090</v>
      </c>
      <c r="J2354" s="281">
        <v>9.6664509999999995E-3</v>
      </c>
      <c r="K2354" s="372"/>
    </row>
    <row r="2355" spans="1:11" x14ac:dyDescent="0.3">
      <c r="A2355" s="280" t="s">
        <v>1785</v>
      </c>
      <c r="B2355" s="280" t="s">
        <v>1825</v>
      </c>
      <c r="C2355" s="280" t="s">
        <v>1768</v>
      </c>
      <c r="D2355" s="280" t="s">
        <v>1770</v>
      </c>
      <c r="E2355" s="280" t="s">
        <v>917</v>
      </c>
      <c r="F2355" s="280" t="s">
        <v>673</v>
      </c>
      <c r="G2355" s="280" t="s">
        <v>673</v>
      </c>
      <c r="H2355" s="280" t="s">
        <v>673</v>
      </c>
      <c r="I2355" s="280" t="s">
        <v>1090</v>
      </c>
      <c r="J2355" s="280">
        <v>7.1779620000000004E-3</v>
      </c>
      <c r="K2355" s="372"/>
    </row>
    <row r="2356" spans="1:11" x14ac:dyDescent="0.3">
      <c r="A2356" s="281" t="s">
        <v>1785</v>
      </c>
      <c r="B2356" s="281" t="s">
        <v>1825</v>
      </c>
      <c r="C2356" s="281" t="s">
        <v>1768</v>
      </c>
      <c r="D2356" s="281" t="s">
        <v>1770</v>
      </c>
      <c r="E2356" s="281" t="s">
        <v>917</v>
      </c>
      <c r="F2356" s="281" t="s">
        <v>673</v>
      </c>
      <c r="G2356" s="281" t="s">
        <v>673</v>
      </c>
      <c r="H2356" s="281" t="s">
        <v>673</v>
      </c>
      <c r="I2356" s="281" t="s">
        <v>1090</v>
      </c>
      <c r="J2356" s="281">
        <v>7.1711170000000003E-3</v>
      </c>
      <c r="K2356" s="372"/>
    </row>
    <row r="2357" spans="1:11" x14ac:dyDescent="0.3">
      <c r="A2357" s="280" t="s">
        <v>1785</v>
      </c>
      <c r="B2357" s="280" t="s">
        <v>1825</v>
      </c>
      <c r="C2357" s="280" t="s">
        <v>1768</v>
      </c>
      <c r="D2357" s="280" t="s">
        <v>1770</v>
      </c>
      <c r="E2357" s="280" t="s">
        <v>917</v>
      </c>
      <c r="F2357" s="280" t="s">
        <v>673</v>
      </c>
      <c r="G2357" s="280" t="s">
        <v>673</v>
      </c>
      <c r="H2357" s="280" t="s">
        <v>673</v>
      </c>
      <c r="I2357" s="280" t="s">
        <v>1090</v>
      </c>
      <c r="J2357" s="280">
        <v>1.9529331E-2</v>
      </c>
      <c r="K2357" s="372"/>
    </row>
    <row r="2358" spans="1:11" x14ac:dyDescent="0.3">
      <c r="A2358" s="281" t="s">
        <v>1785</v>
      </c>
      <c r="B2358" s="281" t="s">
        <v>1825</v>
      </c>
      <c r="C2358" s="281" t="s">
        <v>1768</v>
      </c>
      <c r="D2358" s="281" t="s">
        <v>1770</v>
      </c>
      <c r="E2358" s="281" t="s">
        <v>917</v>
      </c>
      <c r="F2358" s="281" t="s">
        <v>673</v>
      </c>
      <c r="G2358" s="281" t="s">
        <v>673</v>
      </c>
      <c r="H2358" s="281" t="s">
        <v>673</v>
      </c>
      <c r="I2358" s="281" t="s">
        <v>1090</v>
      </c>
      <c r="J2358" s="281">
        <v>6.9484580000000002E-3</v>
      </c>
      <c r="K2358" s="372"/>
    </row>
    <row r="2359" spans="1:11" x14ac:dyDescent="0.3">
      <c r="A2359" s="280" t="s">
        <v>1785</v>
      </c>
      <c r="B2359" s="280" t="s">
        <v>1825</v>
      </c>
      <c r="C2359" s="280" t="s">
        <v>1768</v>
      </c>
      <c r="D2359" s="280" t="s">
        <v>1770</v>
      </c>
      <c r="E2359" s="280" t="s">
        <v>917</v>
      </c>
      <c r="F2359" s="280" t="s">
        <v>673</v>
      </c>
      <c r="G2359" s="280" t="s">
        <v>673</v>
      </c>
      <c r="H2359" s="280" t="s">
        <v>673</v>
      </c>
      <c r="I2359" s="280" t="s">
        <v>1090</v>
      </c>
      <c r="J2359" s="280">
        <v>6.8868480000000001E-3</v>
      </c>
      <c r="K2359" s="372"/>
    </row>
    <row r="2360" spans="1:11" x14ac:dyDescent="0.3">
      <c r="A2360" s="281" t="s">
        <v>1785</v>
      </c>
      <c r="B2360" s="281" t="s">
        <v>1825</v>
      </c>
      <c r="C2360" s="281" t="s">
        <v>1768</v>
      </c>
      <c r="D2360" s="281" t="s">
        <v>1770</v>
      </c>
      <c r="E2360" s="281" t="s">
        <v>917</v>
      </c>
      <c r="F2360" s="281" t="s">
        <v>673</v>
      </c>
      <c r="G2360" s="281" t="s">
        <v>673</v>
      </c>
      <c r="H2360" s="281" t="s">
        <v>673</v>
      </c>
      <c r="I2360" s="281" t="s">
        <v>1090</v>
      </c>
      <c r="J2360" s="281">
        <v>2.0852605E-2</v>
      </c>
      <c r="K2360" s="372"/>
    </row>
    <row r="2361" spans="1:11" x14ac:dyDescent="0.3">
      <c r="A2361" s="280" t="s">
        <v>1785</v>
      </c>
      <c r="B2361" s="280" t="s">
        <v>1825</v>
      </c>
      <c r="C2361" s="280" t="s">
        <v>1768</v>
      </c>
      <c r="D2361" s="280" t="s">
        <v>1770</v>
      </c>
      <c r="E2361" s="280" t="s">
        <v>917</v>
      </c>
      <c r="F2361" s="280" t="s">
        <v>673</v>
      </c>
      <c r="G2361" s="280" t="s">
        <v>673</v>
      </c>
      <c r="H2361" s="280" t="s">
        <v>673</v>
      </c>
      <c r="I2361" s="280" t="s">
        <v>1090</v>
      </c>
      <c r="J2361" s="280">
        <v>6.8868480000000001E-3</v>
      </c>
      <c r="K2361" s="372"/>
    </row>
    <row r="2362" spans="1:11" x14ac:dyDescent="0.3">
      <c r="A2362" s="281" t="s">
        <v>1785</v>
      </c>
      <c r="B2362" s="281" t="s">
        <v>1825</v>
      </c>
      <c r="C2362" s="281" t="s">
        <v>1768</v>
      </c>
      <c r="D2362" s="281" t="s">
        <v>1770</v>
      </c>
      <c r="E2362" s="281" t="s">
        <v>917</v>
      </c>
      <c r="F2362" s="281" t="s">
        <v>673</v>
      </c>
      <c r="G2362" s="281" t="s">
        <v>673</v>
      </c>
      <c r="H2362" s="281" t="s">
        <v>673</v>
      </c>
      <c r="I2362" s="281" t="s">
        <v>1090</v>
      </c>
      <c r="J2362" s="281">
        <v>7.1264099999999997E-3</v>
      </c>
      <c r="K2362" s="372"/>
    </row>
    <row r="2363" spans="1:11" x14ac:dyDescent="0.3">
      <c r="A2363" s="280" t="s">
        <v>1785</v>
      </c>
      <c r="B2363" s="280" t="s">
        <v>1825</v>
      </c>
      <c r="C2363" s="280" t="s">
        <v>1768</v>
      </c>
      <c r="D2363" s="280" t="s">
        <v>1770</v>
      </c>
      <c r="E2363" s="280" t="s">
        <v>917</v>
      </c>
      <c r="F2363" s="280" t="s">
        <v>673</v>
      </c>
      <c r="G2363" s="280" t="s">
        <v>673</v>
      </c>
      <c r="H2363" s="280" t="s">
        <v>673</v>
      </c>
      <c r="I2363" s="280" t="s">
        <v>1090</v>
      </c>
      <c r="J2363" s="280">
        <v>7.3224290000000001E-3</v>
      </c>
      <c r="K2363" s="372"/>
    </row>
    <row r="2364" spans="1:11" x14ac:dyDescent="0.3">
      <c r="A2364" s="281" t="s">
        <v>1785</v>
      </c>
      <c r="B2364" s="281" t="s">
        <v>1825</v>
      </c>
      <c r="C2364" s="281" t="s">
        <v>1768</v>
      </c>
      <c r="D2364" s="281" t="s">
        <v>1770</v>
      </c>
      <c r="E2364" s="281" t="s">
        <v>917</v>
      </c>
      <c r="F2364" s="281" t="s">
        <v>673</v>
      </c>
      <c r="G2364" s="281" t="s">
        <v>673</v>
      </c>
      <c r="H2364" s="281" t="s">
        <v>673</v>
      </c>
      <c r="I2364" s="281" t="s">
        <v>1090</v>
      </c>
      <c r="J2364" s="281">
        <v>1.4178496000000001E-2</v>
      </c>
      <c r="K2364" s="372"/>
    </row>
    <row r="2365" spans="1:11" x14ac:dyDescent="0.3">
      <c r="A2365" s="280" t="s">
        <v>1785</v>
      </c>
      <c r="B2365" s="280" t="s">
        <v>1825</v>
      </c>
      <c r="C2365" s="280" t="s">
        <v>1768</v>
      </c>
      <c r="D2365" s="280" t="s">
        <v>1770</v>
      </c>
      <c r="E2365" s="280" t="s">
        <v>2949</v>
      </c>
      <c r="F2365" s="280" t="s">
        <v>673</v>
      </c>
      <c r="G2365" s="280" t="s">
        <v>673</v>
      </c>
      <c r="H2365" s="280" t="s">
        <v>673</v>
      </c>
      <c r="I2365" s="280" t="s">
        <v>1090</v>
      </c>
      <c r="J2365" s="280">
        <v>1.29216E-4</v>
      </c>
      <c r="K2365" s="372"/>
    </row>
    <row r="2366" spans="1:11" x14ac:dyDescent="0.3">
      <c r="A2366" s="281" t="s">
        <v>1785</v>
      </c>
      <c r="B2366" s="281" t="s">
        <v>1825</v>
      </c>
      <c r="C2366" s="281" t="s">
        <v>1768</v>
      </c>
      <c r="D2366" s="281" t="s">
        <v>1770</v>
      </c>
      <c r="E2366" s="281" t="s">
        <v>2950</v>
      </c>
      <c r="F2366" s="281" t="s">
        <v>673</v>
      </c>
      <c r="G2366" s="281" t="s">
        <v>673</v>
      </c>
      <c r="H2366" s="281" t="s">
        <v>673</v>
      </c>
      <c r="I2366" s="281" t="s">
        <v>1090</v>
      </c>
      <c r="J2366" s="281">
        <v>3.20625E-4</v>
      </c>
      <c r="K2366" s="372"/>
    </row>
    <row r="2367" spans="1:11" x14ac:dyDescent="0.3">
      <c r="A2367" s="280" t="s">
        <v>1785</v>
      </c>
      <c r="B2367" s="280" t="s">
        <v>1825</v>
      </c>
      <c r="C2367" s="280" t="s">
        <v>1768</v>
      </c>
      <c r="D2367" s="280" t="s">
        <v>1770</v>
      </c>
      <c r="E2367" s="280" t="s">
        <v>928</v>
      </c>
      <c r="F2367" s="280" t="s">
        <v>673</v>
      </c>
      <c r="G2367" s="280" t="s">
        <v>673</v>
      </c>
      <c r="H2367" s="280" t="s">
        <v>673</v>
      </c>
      <c r="I2367" s="280" t="s">
        <v>1090</v>
      </c>
      <c r="J2367" s="280">
        <v>1.311748E-3</v>
      </c>
      <c r="K2367" s="372"/>
    </row>
    <row r="2368" spans="1:11" x14ac:dyDescent="0.3">
      <c r="A2368" s="281" t="s">
        <v>1785</v>
      </c>
      <c r="B2368" s="281" t="s">
        <v>1825</v>
      </c>
      <c r="C2368" s="281" t="s">
        <v>1768</v>
      </c>
      <c r="D2368" s="281" t="s">
        <v>1770</v>
      </c>
      <c r="E2368" s="281" t="s">
        <v>928</v>
      </c>
      <c r="F2368" s="281" t="s">
        <v>673</v>
      </c>
      <c r="G2368" s="281" t="s">
        <v>673</v>
      </c>
      <c r="H2368" s="281" t="s">
        <v>673</v>
      </c>
      <c r="I2368" s="281" t="s">
        <v>1090</v>
      </c>
      <c r="J2368" s="281">
        <v>6.38847E-4</v>
      </c>
      <c r="K2368" s="372"/>
    </row>
    <row r="2369" spans="1:11" x14ac:dyDescent="0.3">
      <c r="A2369" s="280" t="s">
        <v>1785</v>
      </c>
      <c r="B2369" s="280" t="s">
        <v>1825</v>
      </c>
      <c r="C2369" s="280" t="s">
        <v>1768</v>
      </c>
      <c r="D2369" s="280" t="s">
        <v>1770</v>
      </c>
      <c r="E2369" s="280" t="s">
        <v>928</v>
      </c>
      <c r="F2369" s="280" t="s">
        <v>673</v>
      </c>
      <c r="G2369" s="280" t="s">
        <v>673</v>
      </c>
      <c r="H2369" s="280" t="s">
        <v>673</v>
      </c>
      <c r="I2369" s="280" t="s">
        <v>1090</v>
      </c>
      <c r="J2369" s="280">
        <v>3.1955999999999997E-5</v>
      </c>
      <c r="K2369" s="372"/>
    </row>
    <row r="2370" spans="1:11" x14ac:dyDescent="0.3">
      <c r="A2370" s="281" t="s">
        <v>1785</v>
      </c>
      <c r="B2370" s="281" t="s">
        <v>1825</v>
      </c>
      <c r="C2370" s="281" t="s">
        <v>1768</v>
      </c>
      <c r="D2370" s="281" t="s">
        <v>1770</v>
      </c>
      <c r="E2370" s="281" t="s">
        <v>928</v>
      </c>
      <c r="F2370" s="281" t="s">
        <v>673</v>
      </c>
      <c r="G2370" s="281" t="s">
        <v>673</v>
      </c>
      <c r="H2370" s="281" t="s">
        <v>673</v>
      </c>
      <c r="I2370" s="281" t="s">
        <v>1090</v>
      </c>
      <c r="J2370" s="281">
        <v>1.2495150000000001E-3</v>
      </c>
      <c r="K2370" s="372"/>
    </row>
    <row r="2371" spans="1:11" x14ac:dyDescent="0.3">
      <c r="A2371" s="280" t="s">
        <v>1785</v>
      </c>
      <c r="B2371" s="280" t="s">
        <v>1825</v>
      </c>
      <c r="C2371" s="280" t="s">
        <v>1768</v>
      </c>
      <c r="D2371" s="280" t="s">
        <v>1770</v>
      </c>
      <c r="E2371" s="280" t="s">
        <v>928</v>
      </c>
      <c r="F2371" s="280" t="s">
        <v>673</v>
      </c>
      <c r="G2371" s="280" t="s">
        <v>673</v>
      </c>
      <c r="H2371" s="280" t="s">
        <v>673</v>
      </c>
      <c r="I2371" s="280" t="s">
        <v>1090</v>
      </c>
      <c r="J2371" s="280">
        <v>2.13E-4</v>
      </c>
      <c r="K2371" s="372"/>
    </row>
    <row r="2372" spans="1:11" x14ac:dyDescent="0.3">
      <c r="A2372" s="281" t="s">
        <v>1785</v>
      </c>
      <c r="B2372" s="281" t="s">
        <v>1825</v>
      </c>
      <c r="C2372" s="281" t="s">
        <v>1768</v>
      </c>
      <c r="D2372" s="281" t="s">
        <v>1770</v>
      </c>
      <c r="E2372" s="281" t="s">
        <v>928</v>
      </c>
      <c r="F2372" s="281" t="s">
        <v>673</v>
      </c>
      <c r="G2372" s="281" t="s">
        <v>673</v>
      </c>
      <c r="H2372" s="281" t="s">
        <v>673</v>
      </c>
      <c r="I2372" s="281" t="s">
        <v>1090</v>
      </c>
      <c r="J2372" s="281">
        <v>5.5559999999999998E-6</v>
      </c>
      <c r="K2372" s="372"/>
    </row>
    <row r="2373" spans="1:11" x14ac:dyDescent="0.3">
      <c r="A2373" s="280" t="s">
        <v>1785</v>
      </c>
      <c r="B2373" s="280" t="s">
        <v>1825</v>
      </c>
      <c r="C2373" s="280" t="s">
        <v>1768</v>
      </c>
      <c r="D2373" s="280" t="s">
        <v>1770</v>
      </c>
      <c r="E2373" s="280" t="s">
        <v>928</v>
      </c>
      <c r="F2373" s="280" t="s">
        <v>673</v>
      </c>
      <c r="G2373" s="280" t="s">
        <v>673</v>
      </c>
      <c r="H2373" s="280" t="s">
        <v>673</v>
      </c>
      <c r="I2373" s="280" t="s">
        <v>1090</v>
      </c>
      <c r="J2373" s="280">
        <v>1.10699E-3</v>
      </c>
      <c r="K2373" s="372"/>
    </row>
    <row r="2374" spans="1:11" x14ac:dyDescent="0.3">
      <c r="A2374" s="281" t="s">
        <v>1785</v>
      </c>
      <c r="B2374" s="281" t="s">
        <v>1825</v>
      </c>
      <c r="C2374" s="281" t="s">
        <v>1768</v>
      </c>
      <c r="D2374" s="281" t="s">
        <v>1770</v>
      </c>
      <c r="E2374" s="281" t="s">
        <v>928</v>
      </c>
      <c r="F2374" s="281" t="s">
        <v>673</v>
      </c>
      <c r="G2374" s="281" t="s">
        <v>673</v>
      </c>
      <c r="H2374" s="281" t="s">
        <v>673</v>
      </c>
      <c r="I2374" s="281" t="s">
        <v>1090</v>
      </c>
      <c r="J2374" s="281">
        <v>2.7611999999999999E-5</v>
      </c>
      <c r="K2374" s="372"/>
    </row>
    <row r="2375" spans="1:11" x14ac:dyDescent="0.3">
      <c r="A2375" s="280" t="s">
        <v>1785</v>
      </c>
      <c r="B2375" s="280" t="s">
        <v>1825</v>
      </c>
      <c r="C2375" s="280" t="s">
        <v>1768</v>
      </c>
      <c r="D2375" s="280" t="s">
        <v>1770</v>
      </c>
      <c r="E2375" s="280" t="s">
        <v>928</v>
      </c>
      <c r="F2375" s="280" t="s">
        <v>673</v>
      </c>
      <c r="G2375" s="280" t="s">
        <v>673</v>
      </c>
      <c r="H2375" s="280" t="s">
        <v>673</v>
      </c>
      <c r="I2375" s="280" t="s">
        <v>1090</v>
      </c>
      <c r="J2375" s="280">
        <v>5.5559999999999998E-6</v>
      </c>
      <c r="K2375" s="372"/>
    </row>
    <row r="2376" spans="1:11" x14ac:dyDescent="0.3">
      <c r="A2376" s="281" t="s">
        <v>1785</v>
      </c>
      <c r="B2376" s="281" t="s">
        <v>1825</v>
      </c>
      <c r="C2376" s="281" t="s">
        <v>1768</v>
      </c>
      <c r="D2376" s="281" t="s">
        <v>1770</v>
      </c>
      <c r="E2376" s="281" t="s">
        <v>928</v>
      </c>
      <c r="F2376" s="281" t="s">
        <v>673</v>
      </c>
      <c r="G2376" s="281" t="s">
        <v>673</v>
      </c>
      <c r="H2376" s="281" t="s">
        <v>673</v>
      </c>
      <c r="I2376" s="281" t="s">
        <v>1090</v>
      </c>
      <c r="J2376" s="281">
        <v>5.5559999999999998E-6</v>
      </c>
      <c r="K2376" s="372"/>
    </row>
    <row r="2377" spans="1:11" x14ac:dyDescent="0.3">
      <c r="A2377" s="280" t="s">
        <v>1785</v>
      </c>
      <c r="B2377" s="280" t="s">
        <v>1825</v>
      </c>
      <c r="C2377" s="280" t="s">
        <v>1768</v>
      </c>
      <c r="D2377" s="280" t="s">
        <v>1770</v>
      </c>
      <c r="E2377" s="280" t="s">
        <v>928</v>
      </c>
      <c r="F2377" s="280" t="s">
        <v>673</v>
      </c>
      <c r="G2377" s="280" t="s">
        <v>673</v>
      </c>
      <c r="H2377" s="280" t="s">
        <v>673</v>
      </c>
      <c r="I2377" s="280" t="s">
        <v>1090</v>
      </c>
      <c r="J2377" s="280">
        <v>1.448995E-3</v>
      </c>
      <c r="K2377" s="372"/>
    </row>
    <row r="2378" spans="1:11" x14ac:dyDescent="0.3">
      <c r="A2378" s="281" t="s">
        <v>1785</v>
      </c>
      <c r="B2378" s="281" t="s">
        <v>1825</v>
      </c>
      <c r="C2378" s="281" t="s">
        <v>1768</v>
      </c>
      <c r="D2378" s="281" t="s">
        <v>1770</v>
      </c>
      <c r="E2378" s="281" t="s">
        <v>928</v>
      </c>
      <c r="F2378" s="281" t="s">
        <v>673</v>
      </c>
      <c r="G2378" s="281" t="s">
        <v>673</v>
      </c>
      <c r="H2378" s="281" t="s">
        <v>673</v>
      </c>
      <c r="I2378" s="281" t="s">
        <v>1090</v>
      </c>
      <c r="J2378" s="281">
        <v>9.5376000000000003E-5</v>
      </c>
      <c r="K2378" s="372"/>
    </row>
    <row r="2379" spans="1:11" x14ac:dyDescent="0.3">
      <c r="A2379" s="280" t="s">
        <v>1785</v>
      </c>
      <c r="B2379" s="280" t="s">
        <v>1825</v>
      </c>
      <c r="C2379" s="280" t="s">
        <v>1768</v>
      </c>
      <c r="D2379" s="280" t="s">
        <v>1770</v>
      </c>
      <c r="E2379" s="280" t="s">
        <v>928</v>
      </c>
      <c r="F2379" s="280" t="s">
        <v>673</v>
      </c>
      <c r="G2379" s="280" t="s">
        <v>673</v>
      </c>
      <c r="H2379" s="280" t="s">
        <v>673</v>
      </c>
      <c r="I2379" s="280" t="s">
        <v>1090</v>
      </c>
      <c r="J2379" s="280">
        <v>2.6823400000000001E-4</v>
      </c>
      <c r="K2379" s="372"/>
    </row>
    <row r="2380" spans="1:11" x14ac:dyDescent="0.3">
      <c r="A2380" s="281" t="s">
        <v>1785</v>
      </c>
      <c r="B2380" s="281" t="s">
        <v>1825</v>
      </c>
      <c r="C2380" s="281" t="s">
        <v>1768</v>
      </c>
      <c r="D2380" s="281" t="s">
        <v>1770</v>
      </c>
      <c r="E2380" s="281" t="s">
        <v>928</v>
      </c>
      <c r="F2380" s="281" t="s">
        <v>673</v>
      </c>
      <c r="G2380" s="281" t="s">
        <v>673</v>
      </c>
      <c r="H2380" s="281" t="s">
        <v>673</v>
      </c>
      <c r="I2380" s="281" t="s">
        <v>1090</v>
      </c>
      <c r="J2380" s="281">
        <v>1.1112E-5</v>
      </c>
      <c r="K2380" s="372"/>
    </row>
    <row r="2381" spans="1:11" x14ac:dyDescent="0.3">
      <c r="A2381" s="280" t="s">
        <v>1785</v>
      </c>
      <c r="B2381" s="280" t="s">
        <v>1825</v>
      </c>
      <c r="C2381" s="280" t="s">
        <v>1768</v>
      </c>
      <c r="D2381" s="280" t="s">
        <v>1770</v>
      </c>
      <c r="E2381" s="280" t="s">
        <v>928</v>
      </c>
      <c r="F2381" s="280" t="s">
        <v>673</v>
      </c>
      <c r="G2381" s="280" t="s">
        <v>673</v>
      </c>
      <c r="H2381" s="280" t="s">
        <v>673</v>
      </c>
      <c r="I2381" s="280" t="s">
        <v>1090</v>
      </c>
      <c r="J2381" s="280">
        <v>1.4437899999999999E-3</v>
      </c>
      <c r="K2381" s="372"/>
    </row>
    <row r="2382" spans="1:11" x14ac:dyDescent="0.3">
      <c r="A2382" s="281" t="s">
        <v>1785</v>
      </c>
      <c r="B2382" s="281" t="s">
        <v>1825</v>
      </c>
      <c r="C2382" s="281" t="s">
        <v>1768</v>
      </c>
      <c r="D2382" s="281" t="s">
        <v>1770</v>
      </c>
      <c r="E2382" s="281" t="s">
        <v>928</v>
      </c>
      <c r="F2382" s="281" t="s">
        <v>673</v>
      </c>
      <c r="G2382" s="281" t="s">
        <v>673</v>
      </c>
      <c r="H2382" s="281" t="s">
        <v>673</v>
      </c>
      <c r="I2382" s="281" t="s">
        <v>1090</v>
      </c>
      <c r="J2382" s="281">
        <v>1.7964000000000001E-4</v>
      </c>
      <c r="K2382" s="372"/>
    </row>
    <row r="2383" spans="1:11" x14ac:dyDescent="0.3">
      <c r="A2383" s="280" t="s">
        <v>1785</v>
      </c>
      <c r="B2383" s="280" t="s">
        <v>1825</v>
      </c>
      <c r="C2383" s="280" t="s">
        <v>1768</v>
      </c>
      <c r="D2383" s="280" t="s">
        <v>1770</v>
      </c>
      <c r="E2383" s="280" t="s">
        <v>928</v>
      </c>
      <c r="F2383" s="280" t="s">
        <v>673</v>
      </c>
      <c r="G2383" s="280" t="s">
        <v>673</v>
      </c>
      <c r="H2383" s="280" t="s">
        <v>673</v>
      </c>
      <c r="I2383" s="280" t="s">
        <v>1090</v>
      </c>
      <c r="J2383" s="280">
        <v>2.117865E-3</v>
      </c>
      <c r="K2383" s="372"/>
    </row>
    <row r="2384" spans="1:11" x14ac:dyDescent="0.3">
      <c r="A2384" s="281" t="s">
        <v>1785</v>
      </c>
      <c r="B2384" s="281" t="s">
        <v>1825</v>
      </c>
      <c r="C2384" s="281" t="s">
        <v>1768</v>
      </c>
      <c r="D2384" s="281" t="s">
        <v>1770</v>
      </c>
      <c r="E2384" s="281" t="s">
        <v>928</v>
      </c>
      <c r="F2384" s="281" t="s">
        <v>673</v>
      </c>
      <c r="G2384" s="281" t="s">
        <v>673</v>
      </c>
      <c r="H2384" s="281" t="s">
        <v>673</v>
      </c>
      <c r="I2384" s="281" t="s">
        <v>1090</v>
      </c>
      <c r="J2384" s="281">
        <v>1.3556E-5</v>
      </c>
      <c r="K2384" s="372"/>
    </row>
    <row r="2385" spans="1:11" x14ac:dyDescent="0.3">
      <c r="A2385" s="280" t="s">
        <v>1785</v>
      </c>
      <c r="B2385" s="280" t="s">
        <v>1825</v>
      </c>
      <c r="C2385" s="280" t="s">
        <v>1768</v>
      </c>
      <c r="D2385" s="280" t="s">
        <v>1770</v>
      </c>
      <c r="E2385" s="280" t="s">
        <v>928</v>
      </c>
      <c r="F2385" s="280" t="s">
        <v>673</v>
      </c>
      <c r="G2385" s="280" t="s">
        <v>673</v>
      </c>
      <c r="H2385" s="280" t="s">
        <v>673</v>
      </c>
      <c r="I2385" s="280" t="s">
        <v>1090</v>
      </c>
      <c r="J2385" s="280">
        <v>7.0638999999999999E-4</v>
      </c>
      <c r="K2385" s="372"/>
    </row>
    <row r="2386" spans="1:11" x14ac:dyDescent="0.3">
      <c r="A2386" s="281" t="s">
        <v>1785</v>
      </c>
      <c r="B2386" s="281" t="s">
        <v>1825</v>
      </c>
      <c r="C2386" s="281" t="s">
        <v>1768</v>
      </c>
      <c r="D2386" s="281" t="s">
        <v>1770</v>
      </c>
      <c r="E2386" s="281" t="s">
        <v>928</v>
      </c>
      <c r="F2386" s="281" t="s">
        <v>673</v>
      </c>
      <c r="G2386" s="281" t="s">
        <v>673</v>
      </c>
      <c r="H2386" s="281" t="s">
        <v>673</v>
      </c>
      <c r="I2386" s="281" t="s">
        <v>1090</v>
      </c>
      <c r="J2386" s="281">
        <v>4.0556000000000003E-5</v>
      </c>
      <c r="K2386" s="372"/>
    </row>
    <row r="2387" spans="1:11" x14ac:dyDescent="0.3">
      <c r="A2387" s="280" t="s">
        <v>1785</v>
      </c>
      <c r="B2387" s="280" t="s">
        <v>1825</v>
      </c>
      <c r="C2387" s="280" t="s">
        <v>1768</v>
      </c>
      <c r="D2387" s="280" t="s">
        <v>1770</v>
      </c>
      <c r="E2387" s="280" t="s">
        <v>928</v>
      </c>
      <c r="F2387" s="280" t="s">
        <v>673</v>
      </c>
      <c r="G2387" s="280" t="s">
        <v>673</v>
      </c>
      <c r="H2387" s="280" t="s">
        <v>673</v>
      </c>
      <c r="I2387" s="280" t="s">
        <v>1090</v>
      </c>
      <c r="J2387" s="280">
        <v>1.8319740000000001E-3</v>
      </c>
      <c r="K2387" s="372"/>
    </row>
    <row r="2388" spans="1:11" x14ac:dyDescent="0.3">
      <c r="A2388" s="281" t="s">
        <v>1785</v>
      </c>
      <c r="B2388" s="281" t="s">
        <v>1825</v>
      </c>
      <c r="C2388" s="281" t="s">
        <v>1768</v>
      </c>
      <c r="D2388" s="281" t="s">
        <v>1770</v>
      </c>
      <c r="E2388" s="281" t="s">
        <v>928</v>
      </c>
      <c r="F2388" s="281" t="s">
        <v>673</v>
      </c>
      <c r="G2388" s="281" t="s">
        <v>673</v>
      </c>
      <c r="H2388" s="281" t="s">
        <v>673</v>
      </c>
      <c r="I2388" s="281" t="s">
        <v>1090</v>
      </c>
      <c r="J2388" s="281">
        <v>1.7722500000000001E-4</v>
      </c>
      <c r="K2388" s="372"/>
    </row>
    <row r="2389" spans="1:11" x14ac:dyDescent="0.3">
      <c r="A2389" s="280" t="s">
        <v>1785</v>
      </c>
      <c r="B2389" s="280" t="s">
        <v>1825</v>
      </c>
      <c r="C2389" s="280" t="s">
        <v>1768</v>
      </c>
      <c r="D2389" s="280" t="s">
        <v>1770</v>
      </c>
      <c r="E2389" s="280" t="s">
        <v>928</v>
      </c>
      <c r="F2389" s="280" t="s">
        <v>673</v>
      </c>
      <c r="G2389" s="280" t="s">
        <v>673</v>
      </c>
      <c r="H2389" s="280" t="s">
        <v>673</v>
      </c>
      <c r="I2389" s="280" t="s">
        <v>1090</v>
      </c>
      <c r="J2389" s="280">
        <v>1.100525E-3</v>
      </c>
      <c r="K2389" s="372"/>
    </row>
    <row r="2390" spans="1:11" x14ac:dyDescent="0.3">
      <c r="A2390" s="281" t="s">
        <v>1785</v>
      </c>
      <c r="B2390" s="281" t="s">
        <v>1825</v>
      </c>
      <c r="C2390" s="281" t="s">
        <v>1768</v>
      </c>
      <c r="D2390" s="281" t="s">
        <v>1770</v>
      </c>
      <c r="E2390" s="281" t="s">
        <v>928</v>
      </c>
      <c r="F2390" s="281" t="s">
        <v>673</v>
      </c>
      <c r="G2390" s="281" t="s">
        <v>673</v>
      </c>
      <c r="H2390" s="281" t="s">
        <v>673</v>
      </c>
      <c r="I2390" s="281" t="s">
        <v>1090</v>
      </c>
      <c r="J2390" s="281">
        <v>4.0556000000000003E-5</v>
      </c>
      <c r="K2390" s="372"/>
    </row>
    <row r="2391" spans="1:11" x14ac:dyDescent="0.3">
      <c r="A2391" s="280" t="s">
        <v>1785</v>
      </c>
      <c r="B2391" s="280" t="s">
        <v>1825</v>
      </c>
      <c r="C2391" s="280" t="s">
        <v>1768</v>
      </c>
      <c r="D2391" s="280" t="s">
        <v>1770</v>
      </c>
      <c r="E2391" s="280" t="s">
        <v>928</v>
      </c>
      <c r="F2391" s="280" t="s">
        <v>673</v>
      </c>
      <c r="G2391" s="280" t="s">
        <v>673</v>
      </c>
      <c r="H2391" s="280" t="s">
        <v>673</v>
      </c>
      <c r="I2391" s="280" t="s">
        <v>1090</v>
      </c>
      <c r="J2391" s="280">
        <v>1.97606E-3</v>
      </c>
      <c r="K2391" s="372"/>
    </row>
    <row r="2392" spans="1:11" x14ac:dyDescent="0.3">
      <c r="A2392" s="281" t="s">
        <v>1785</v>
      </c>
      <c r="B2392" s="281" t="s">
        <v>1827</v>
      </c>
      <c r="C2392" s="281" t="s">
        <v>1768</v>
      </c>
      <c r="D2392" s="281" t="s">
        <v>1770</v>
      </c>
      <c r="E2392" s="281" t="s">
        <v>917</v>
      </c>
      <c r="F2392" s="281" t="s">
        <v>673</v>
      </c>
      <c r="G2392" s="281" t="s">
        <v>673</v>
      </c>
      <c r="H2392" s="281" t="s">
        <v>673</v>
      </c>
      <c r="I2392" s="281" t="s">
        <v>1090</v>
      </c>
      <c r="J2392" s="281">
        <v>8.6758099999999997E-4</v>
      </c>
      <c r="K2392" s="372"/>
    </row>
    <row r="2393" spans="1:11" x14ac:dyDescent="0.3">
      <c r="A2393" s="280" t="s">
        <v>1785</v>
      </c>
      <c r="B2393" s="280" t="s">
        <v>1827</v>
      </c>
      <c r="C2393" s="280" t="s">
        <v>1768</v>
      </c>
      <c r="D2393" s="280" t="s">
        <v>1770</v>
      </c>
      <c r="E2393" s="280" t="s">
        <v>917</v>
      </c>
      <c r="F2393" s="280" t="s">
        <v>673</v>
      </c>
      <c r="G2393" s="280" t="s">
        <v>673</v>
      </c>
      <c r="H2393" s="280" t="s">
        <v>673</v>
      </c>
      <c r="I2393" s="280" t="s">
        <v>1090</v>
      </c>
      <c r="J2393" s="280">
        <v>8.6758099999999997E-4</v>
      </c>
      <c r="K2393" s="372"/>
    </row>
    <row r="2394" spans="1:11" x14ac:dyDescent="0.3">
      <c r="A2394" s="281" t="s">
        <v>1785</v>
      </c>
      <c r="B2394" s="281" t="s">
        <v>1827</v>
      </c>
      <c r="C2394" s="281" t="s">
        <v>1768</v>
      </c>
      <c r="D2394" s="281" t="s">
        <v>1770</v>
      </c>
      <c r="E2394" s="281" t="s">
        <v>917</v>
      </c>
      <c r="F2394" s="281" t="s">
        <v>673</v>
      </c>
      <c r="G2394" s="281" t="s">
        <v>673</v>
      </c>
      <c r="H2394" s="281" t="s">
        <v>673</v>
      </c>
      <c r="I2394" s="281" t="s">
        <v>1090</v>
      </c>
      <c r="J2394" s="281">
        <v>8.6758099999999997E-4</v>
      </c>
      <c r="K2394" s="372"/>
    </row>
    <row r="2395" spans="1:11" x14ac:dyDescent="0.3">
      <c r="A2395" s="280" t="s">
        <v>1785</v>
      </c>
      <c r="B2395" s="280" t="s">
        <v>1827</v>
      </c>
      <c r="C2395" s="280" t="s">
        <v>1768</v>
      </c>
      <c r="D2395" s="280" t="s">
        <v>1770</v>
      </c>
      <c r="E2395" s="280" t="s">
        <v>917</v>
      </c>
      <c r="F2395" s="280" t="s">
        <v>673</v>
      </c>
      <c r="G2395" s="280" t="s">
        <v>673</v>
      </c>
      <c r="H2395" s="280" t="s">
        <v>673</v>
      </c>
      <c r="I2395" s="280" t="s">
        <v>1090</v>
      </c>
      <c r="J2395" s="280">
        <v>8.6758099999999997E-4</v>
      </c>
      <c r="K2395" s="372"/>
    </row>
    <row r="2396" spans="1:11" x14ac:dyDescent="0.3">
      <c r="A2396" s="281" t="s">
        <v>1785</v>
      </c>
      <c r="B2396" s="281" t="s">
        <v>1827</v>
      </c>
      <c r="C2396" s="281" t="s">
        <v>1768</v>
      </c>
      <c r="D2396" s="281" t="s">
        <v>1770</v>
      </c>
      <c r="E2396" s="281" t="s">
        <v>917</v>
      </c>
      <c r="F2396" s="281" t="s">
        <v>673</v>
      </c>
      <c r="G2396" s="281" t="s">
        <v>673</v>
      </c>
      <c r="H2396" s="281" t="s">
        <v>673</v>
      </c>
      <c r="I2396" s="281" t="s">
        <v>1090</v>
      </c>
      <c r="J2396" s="281">
        <v>8.6758099999999997E-4</v>
      </c>
      <c r="K2396" s="372"/>
    </row>
    <row r="2397" spans="1:11" x14ac:dyDescent="0.3">
      <c r="A2397" s="280" t="s">
        <v>1785</v>
      </c>
      <c r="B2397" s="280" t="s">
        <v>1827</v>
      </c>
      <c r="C2397" s="280" t="s">
        <v>1768</v>
      </c>
      <c r="D2397" s="280" t="s">
        <v>1770</v>
      </c>
      <c r="E2397" s="280" t="s">
        <v>917</v>
      </c>
      <c r="F2397" s="280" t="s">
        <v>673</v>
      </c>
      <c r="G2397" s="280" t="s">
        <v>673</v>
      </c>
      <c r="H2397" s="280" t="s">
        <v>673</v>
      </c>
      <c r="I2397" s="280" t="s">
        <v>1090</v>
      </c>
      <c r="J2397" s="280">
        <v>8.6758099999999997E-4</v>
      </c>
      <c r="K2397" s="372"/>
    </row>
    <row r="2398" spans="1:11" x14ac:dyDescent="0.3">
      <c r="A2398" s="281" t="s">
        <v>1785</v>
      </c>
      <c r="B2398" s="281" t="s">
        <v>1827</v>
      </c>
      <c r="C2398" s="281" t="s">
        <v>1768</v>
      </c>
      <c r="D2398" s="281" t="s">
        <v>1770</v>
      </c>
      <c r="E2398" s="281" t="s">
        <v>917</v>
      </c>
      <c r="F2398" s="281" t="s">
        <v>673</v>
      </c>
      <c r="G2398" s="281" t="s">
        <v>673</v>
      </c>
      <c r="H2398" s="281" t="s">
        <v>673</v>
      </c>
      <c r="I2398" s="281" t="s">
        <v>1090</v>
      </c>
      <c r="J2398" s="281">
        <v>8.6758099999999997E-4</v>
      </c>
      <c r="K2398" s="372"/>
    </row>
    <row r="2399" spans="1:11" x14ac:dyDescent="0.3">
      <c r="A2399" s="280" t="s">
        <v>1785</v>
      </c>
      <c r="B2399" s="280" t="s">
        <v>1827</v>
      </c>
      <c r="C2399" s="280" t="s">
        <v>1768</v>
      </c>
      <c r="D2399" s="280" t="s">
        <v>1770</v>
      </c>
      <c r="E2399" s="280" t="s">
        <v>917</v>
      </c>
      <c r="F2399" s="280" t="s">
        <v>673</v>
      </c>
      <c r="G2399" s="280" t="s">
        <v>673</v>
      </c>
      <c r="H2399" s="280" t="s">
        <v>673</v>
      </c>
      <c r="I2399" s="280" t="s">
        <v>1090</v>
      </c>
      <c r="J2399" s="280">
        <v>1.072971E-3</v>
      </c>
      <c r="K2399" s="372"/>
    </row>
    <row r="2400" spans="1:11" x14ac:dyDescent="0.3">
      <c r="A2400" s="281" t="s">
        <v>1785</v>
      </c>
      <c r="B2400" s="281" t="s">
        <v>1827</v>
      </c>
      <c r="C2400" s="281" t="s">
        <v>1768</v>
      </c>
      <c r="D2400" s="281" t="s">
        <v>1770</v>
      </c>
      <c r="E2400" s="281" t="s">
        <v>917</v>
      </c>
      <c r="F2400" s="281" t="s">
        <v>673</v>
      </c>
      <c r="G2400" s="281" t="s">
        <v>673</v>
      </c>
      <c r="H2400" s="281" t="s">
        <v>673</v>
      </c>
      <c r="I2400" s="281" t="s">
        <v>1090</v>
      </c>
      <c r="J2400" s="281">
        <v>8.2857999999999998E-4</v>
      </c>
      <c r="K2400" s="372"/>
    </row>
    <row r="2401" spans="1:11" x14ac:dyDescent="0.3">
      <c r="A2401" s="280" t="s">
        <v>1785</v>
      </c>
      <c r="B2401" s="280" t="s">
        <v>1827</v>
      </c>
      <c r="C2401" s="280" t="s">
        <v>1768</v>
      </c>
      <c r="D2401" s="280" t="s">
        <v>1770</v>
      </c>
      <c r="E2401" s="280" t="s">
        <v>917</v>
      </c>
      <c r="F2401" s="280" t="s">
        <v>673</v>
      </c>
      <c r="G2401" s="280" t="s">
        <v>673</v>
      </c>
      <c r="H2401" s="280" t="s">
        <v>673</v>
      </c>
      <c r="I2401" s="280" t="s">
        <v>1090</v>
      </c>
      <c r="J2401" s="280">
        <v>8.6758099999999997E-4</v>
      </c>
      <c r="K2401" s="372"/>
    </row>
    <row r="2402" spans="1:11" x14ac:dyDescent="0.3">
      <c r="A2402" s="281" t="s">
        <v>1785</v>
      </c>
      <c r="B2402" s="281" t="s">
        <v>1827</v>
      </c>
      <c r="C2402" s="281" t="s">
        <v>1768</v>
      </c>
      <c r="D2402" s="281" t="s">
        <v>1770</v>
      </c>
      <c r="E2402" s="281" t="s">
        <v>917</v>
      </c>
      <c r="F2402" s="281" t="s">
        <v>673</v>
      </c>
      <c r="G2402" s="281" t="s">
        <v>673</v>
      </c>
      <c r="H2402" s="281" t="s">
        <v>673</v>
      </c>
      <c r="I2402" s="281" t="s">
        <v>1090</v>
      </c>
      <c r="J2402" s="281">
        <v>9.3896099999999998E-4</v>
      </c>
      <c r="K2402" s="372"/>
    </row>
    <row r="2403" spans="1:11" x14ac:dyDescent="0.3">
      <c r="A2403" s="280" t="s">
        <v>1785</v>
      </c>
      <c r="B2403" s="280" t="s">
        <v>1827</v>
      </c>
      <c r="C2403" s="280" t="s">
        <v>1768</v>
      </c>
      <c r="D2403" s="280" t="s">
        <v>1770</v>
      </c>
      <c r="E2403" s="280" t="s">
        <v>917</v>
      </c>
      <c r="F2403" s="280" t="s">
        <v>673</v>
      </c>
      <c r="G2403" s="280" t="s">
        <v>673</v>
      </c>
      <c r="H2403" s="280" t="s">
        <v>673</v>
      </c>
      <c r="I2403" s="280" t="s">
        <v>1090</v>
      </c>
      <c r="J2403" s="280">
        <v>9.0911900000000001E-4</v>
      </c>
      <c r="K2403" s="372"/>
    </row>
    <row r="2404" spans="1:11" x14ac:dyDescent="0.3">
      <c r="A2404" s="281" t="s">
        <v>1785</v>
      </c>
      <c r="B2404" s="281" t="s">
        <v>1827</v>
      </c>
      <c r="C2404" s="281" t="s">
        <v>1768</v>
      </c>
      <c r="D2404" s="281" t="s">
        <v>1770</v>
      </c>
      <c r="E2404" s="281" t="s">
        <v>2950</v>
      </c>
      <c r="F2404" s="281" t="s">
        <v>673</v>
      </c>
      <c r="G2404" s="281" t="s">
        <v>673</v>
      </c>
      <c r="H2404" s="281" t="s">
        <v>673</v>
      </c>
      <c r="I2404" s="281" t="s">
        <v>1090</v>
      </c>
      <c r="J2404" s="281">
        <v>1.5226017999999999E-2</v>
      </c>
      <c r="K2404" s="372"/>
    </row>
    <row r="2405" spans="1:11" x14ac:dyDescent="0.3">
      <c r="A2405" s="280" t="s">
        <v>1785</v>
      </c>
      <c r="B2405" s="280" t="s">
        <v>1827</v>
      </c>
      <c r="C2405" s="280" t="s">
        <v>1768</v>
      </c>
      <c r="D2405" s="280" t="s">
        <v>1770</v>
      </c>
      <c r="E2405" s="280" t="s">
        <v>928</v>
      </c>
      <c r="F2405" s="280" t="s">
        <v>673</v>
      </c>
      <c r="G2405" s="280" t="s">
        <v>673</v>
      </c>
      <c r="H2405" s="280" t="s">
        <v>673</v>
      </c>
      <c r="I2405" s="280" t="s">
        <v>1090</v>
      </c>
      <c r="J2405" s="280">
        <v>1.5496520000000001E-3</v>
      </c>
      <c r="K2405" s="372"/>
    </row>
    <row r="2406" spans="1:11" x14ac:dyDescent="0.3">
      <c r="A2406" s="281" t="s">
        <v>1785</v>
      </c>
      <c r="B2406" s="281" t="s">
        <v>1827</v>
      </c>
      <c r="C2406" s="281" t="s">
        <v>1768</v>
      </c>
      <c r="D2406" s="281" t="s">
        <v>1770</v>
      </c>
      <c r="E2406" s="281" t="s">
        <v>928</v>
      </c>
      <c r="F2406" s="281" t="s">
        <v>673</v>
      </c>
      <c r="G2406" s="281" t="s">
        <v>673</v>
      </c>
      <c r="H2406" s="281" t="s">
        <v>673</v>
      </c>
      <c r="I2406" s="281" t="s">
        <v>1090</v>
      </c>
      <c r="J2406" s="281">
        <v>8.3511999999999996E-4</v>
      </c>
      <c r="K2406" s="372"/>
    </row>
    <row r="2407" spans="1:11" x14ac:dyDescent="0.3">
      <c r="A2407" s="280" t="s">
        <v>1785</v>
      </c>
      <c r="B2407" s="280" t="s">
        <v>1827</v>
      </c>
      <c r="C2407" s="280" t="s">
        <v>1768</v>
      </c>
      <c r="D2407" s="280" t="s">
        <v>1770</v>
      </c>
      <c r="E2407" s="280" t="s">
        <v>928</v>
      </c>
      <c r="F2407" s="280" t="s">
        <v>673</v>
      </c>
      <c r="G2407" s="280" t="s">
        <v>673</v>
      </c>
      <c r="H2407" s="280" t="s">
        <v>673</v>
      </c>
      <c r="I2407" s="280" t="s">
        <v>1090</v>
      </c>
      <c r="J2407" s="280">
        <v>4.1999999999999996E-6</v>
      </c>
      <c r="K2407" s="372"/>
    </row>
    <row r="2408" spans="1:11" x14ac:dyDescent="0.3">
      <c r="A2408" s="281" t="s">
        <v>1785</v>
      </c>
      <c r="B2408" s="281" t="s">
        <v>1827</v>
      </c>
      <c r="C2408" s="281" t="s">
        <v>1768</v>
      </c>
      <c r="D2408" s="281" t="s">
        <v>1770</v>
      </c>
      <c r="E2408" s="281" t="s">
        <v>928</v>
      </c>
      <c r="F2408" s="281" t="s">
        <v>673</v>
      </c>
      <c r="G2408" s="281" t="s">
        <v>673</v>
      </c>
      <c r="H2408" s="281" t="s">
        <v>673</v>
      </c>
      <c r="I2408" s="281" t="s">
        <v>1090</v>
      </c>
      <c r="J2408" s="281">
        <v>5.2632E-5</v>
      </c>
      <c r="K2408" s="372"/>
    </row>
    <row r="2409" spans="1:11" x14ac:dyDescent="0.3">
      <c r="A2409" s="280" t="s">
        <v>1785</v>
      </c>
      <c r="B2409" s="280" t="s">
        <v>1827</v>
      </c>
      <c r="C2409" s="280" t="s">
        <v>1768</v>
      </c>
      <c r="D2409" s="280" t="s">
        <v>1770</v>
      </c>
      <c r="E2409" s="280" t="s">
        <v>928</v>
      </c>
      <c r="F2409" s="280" t="s">
        <v>673</v>
      </c>
      <c r="G2409" s="280" t="s">
        <v>673</v>
      </c>
      <c r="H2409" s="280" t="s">
        <v>673</v>
      </c>
      <c r="I2409" s="280" t="s">
        <v>1090</v>
      </c>
      <c r="J2409" s="280">
        <v>3.8333799999999999E-4</v>
      </c>
      <c r="K2409" s="372"/>
    </row>
    <row r="2410" spans="1:11" x14ac:dyDescent="0.3">
      <c r="A2410" s="281" t="s">
        <v>1785</v>
      </c>
      <c r="B2410" s="281" t="s">
        <v>1829</v>
      </c>
      <c r="C2410" s="281" t="s">
        <v>1768</v>
      </c>
      <c r="D2410" s="281" t="s">
        <v>1770</v>
      </c>
      <c r="E2410" s="281" t="s">
        <v>928</v>
      </c>
      <c r="F2410" s="281" t="s">
        <v>673</v>
      </c>
      <c r="G2410" s="281" t="s">
        <v>673</v>
      </c>
      <c r="H2410" s="281" t="s">
        <v>673</v>
      </c>
      <c r="I2410" s="281" t="s">
        <v>1090</v>
      </c>
      <c r="J2410" s="281">
        <v>3.7499999999999997E-5</v>
      </c>
      <c r="K2410" s="372"/>
    </row>
    <row r="2411" spans="1:11" x14ac:dyDescent="0.3">
      <c r="A2411" s="280" t="s">
        <v>1785</v>
      </c>
      <c r="B2411" s="280" t="s">
        <v>2982</v>
      </c>
      <c r="C2411" s="280" t="s">
        <v>1768</v>
      </c>
      <c r="D2411" s="280" t="s">
        <v>1770</v>
      </c>
      <c r="E2411" s="280" t="s">
        <v>2945</v>
      </c>
      <c r="F2411" s="280" t="s">
        <v>673</v>
      </c>
      <c r="G2411" s="280" t="s">
        <v>673</v>
      </c>
      <c r="H2411" s="280" t="s">
        <v>673</v>
      </c>
      <c r="I2411" s="280" t="s">
        <v>1090</v>
      </c>
      <c r="J2411" s="280">
        <v>3.0000000000000001E-5</v>
      </c>
      <c r="K2411" s="372"/>
    </row>
    <row r="2412" spans="1:11" x14ac:dyDescent="0.3">
      <c r="A2412" s="281" t="s">
        <v>1785</v>
      </c>
      <c r="B2412" s="281" t="s">
        <v>2982</v>
      </c>
      <c r="C2412" s="281" t="s">
        <v>1768</v>
      </c>
      <c r="D2412" s="281" t="s">
        <v>1770</v>
      </c>
      <c r="E2412" s="281" t="s">
        <v>2945</v>
      </c>
      <c r="F2412" s="281" t="s">
        <v>673</v>
      </c>
      <c r="G2412" s="281" t="s">
        <v>673</v>
      </c>
      <c r="H2412" s="281" t="s">
        <v>673</v>
      </c>
      <c r="I2412" s="281" t="s">
        <v>1090</v>
      </c>
      <c r="J2412" s="281">
        <v>6.0000000000000002E-6</v>
      </c>
      <c r="K2412" s="372"/>
    </row>
    <row r="2413" spans="1:11" x14ac:dyDescent="0.3">
      <c r="A2413" s="280" t="s">
        <v>1785</v>
      </c>
      <c r="B2413" s="280" t="s">
        <v>2982</v>
      </c>
      <c r="C2413" s="280" t="s">
        <v>1768</v>
      </c>
      <c r="D2413" s="280" t="s">
        <v>1770</v>
      </c>
      <c r="E2413" s="280" t="s">
        <v>2951</v>
      </c>
      <c r="F2413" s="280" t="s">
        <v>673</v>
      </c>
      <c r="G2413" s="280" t="s">
        <v>673</v>
      </c>
      <c r="H2413" s="280" t="s">
        <v>673</v>
      </c>
      <c r="I2413" s="280" t="s">
        <v>1090</v>
      </c>
      <c r="J2413" s="280">
        <v>1.9999999999999999E-6</v>
      </c>
      <c r="K2413" s="372"/>
    </row>
    <row r="2414" spans="1:11" x14ac:dyDescent="0.3">
      <c r="A2414" s="281" t="s">
        <v>1785</v>
      </c>
      <c r="B2414" s="281" t="s">
        <v>2982</v>
      </c>
      <c r="C2414" s="281" t="s">
        <v>1768</v>
      </c>
      <c r="D2414" s="281" t="s">
        <v>1770</v>
      </c>
      <c r="E2414" s="281" t="s">
        <v>2951</v>
      </c>
      <c r="F2414" s="281" t="s">
        <v>673</v>
      </c>
      <c r="G2414" s="281" t="s">
        <v>673</v>
      </c>
      <c r="H2414" s="281" t="s">
        <v>673</v>
      </c>
      <c r="I2414" s="281" t="s">
        <v>1090</v>
      </c>
      <c r="J2414" s="281">
        <v>1.9999999999999999E-6</v>
      </c>
      <c r="K2414" s="372"/>
    </row>
    <row r="2415" spans="1:11" x14ac:dyDescent="0.3">
      <c r="A2415" s="280" t="s">
        <v>1785</v>
      </c>
      <c r="B2415" s="280" t="s">
        <v>2983</v>
      </c>
      <c r="C2415" s="280" t="s">
        <v>1768</v>
      </c>
      <c r="D2415" s="280" t="s">
        <v>1770</v>
      </c>
      <c r="E2415" s="280" t="s">
        <v>3005</v>
      </c>
      <c r="F2415" s="280" t="s">
        <v>673</v>
      </c>
      <c r="G2415" s="280" t="s">
        <v>673</v>
      </c>
      <c r="H2415" s="280" t="s">
        <v>673</v>
      </c>
      <c r="I2415" s="280" t="s">
        <v>1090</v>
      </c>
      <c r="J2415" s="280">
        <v>1.0000000000000001E-5</v>
      </c>
      <c r="K2415" s="372"/>
    </row>
    <row r="2416" spans="1:11" x14ac:dyDescent="0.3">
      <c r="A2416" s="281" t="s">
        <v>1785</v>
      </c>
      <c r="B2416" s="281" t="s">
        <v>2983</v>
      </c>
      <c r="C2416" s="281" t="s">
        <v>1768</v>
      </c>
      <c r="D2416" s="281" t="s">
        <v>1770</v>
      </c>
      <c r="E2416" s="281" t="s">
        <v>3005</v>
      </c>
      <c r="F2416" s="281" t="s">
        <v>673</v>
      </c>
      <c r="G2416" s="281" t="s">
        <v>673</v>
      </c>
      <c r="H2416" s="281" t="s">
        <v>673</v>
      </c>
      <c r="I2416" s="281" t="s">
        <v>1090</v>
      </c>
      <c r="J2416" s="281">
        <v>2.0000000000000002E-5</v>
      </c>
      <c r="K2416" s="372"/>
    </row>
    <row r="2417" spans="1:11" x14ac:dyDescent="0.3">
      <c r="A2417" s="280" t="s">
        <v>1785</v>
      </c>
      <c r="B2417" s="280" t="s">
        <v>1830</v>
      </c>
      <c r="C2417" s="280" t="s">
        <v>1768</v>
      </c>
      <c r="D2417" s="280" t="s">
        <v>1770</v>
      </c>
      <c r="E2417" s="280" t="s">
        <v>917</v>
      </c>
      <c r="F2417" s="280" t="s">
        <v>673</v>
      </c>
      <c r="G2417" s="280" t="s">
        <v>673</v>
      </c>
      <c r="H2417" s="280" t="s">
        <v>673</v>
      </c>
      <c r="I2417" s="280" t="s">
        <v>1090</v>
      </c>
      <c r="J2417" s="280">
        <v>1.8686060000000001E-3</v>
      </c>
      <c r="K2417" s="372"/>
    </row>
    <row r="2418" spans="1:11" x14ac:dyDescent="0.3">
      <c r="A2418" s="281" t="s">
        <v>1785</v>
      </c>
      <c r="B2418" s="281" t="s">
        <v>1830</v>
      </c>
      <c r="C2418" s="281" t="s">
        <v>1768</v>
      </c>
      <c r="D2418" s="281" t="s">
        <v>1770</v>
      </c>
      <c r="E2418" s="281" t="s">
        <v>917</v>
      </c>
      <c r="F2418" s="281" t="s">
        <v>673</v>
      </c>
      <c r="G2418" s="281" t="s">
        <v>673</v>
      </c>
      <c r="H2418" s="281" t="s">
        <v>673</v>
      </c>
      <c r="I2418" s="281" t="s">
        <v>1090</v>
      </c>
      <c r="J2418" s="281">
        <v>1.8686060000000001E-3</v>
      </c>
      <c r="K2418" s="372"/>
    </row>
    <row r="2419" spans="1:11" x14ac:dyDescent="0.3">
      <c r="A2419" s="280" t="s">
        <v>1785</v>
      </c>
      <c r="B2419" s="280" t="s">
        <v>1830</v>
      </c>
      <c r="C2419" s="280" t="s">
        <v>1768</v>
      </c>
      <c r="D2419" s="280" t="s">
        <v>1770</v>
      </c>
      <c r="E2419" s="280" t="s">
        <v>917</v>
      </c>
      <c r="F2419" s="280" t="s">
        <v>673</v>
      </c>
      <c r="G2419" s="280" t="s">
        <v>673</v>
      </c>
      <c r="H2419" s="280" t="s">
        <v>673</v>
      </c>
      <c r="I2419" s="280" t="s">
        <v>1090</v>
      </c>
      <c r="J2419" s="280">
        <v>1.922832E-3</v>
      </c>
      <c r="K2419" s="372"/>
    </row>
    <row r="2420" spans="1:11" x14ac:dyDescent="0.3">
      <c r="A2420" s="281" t="s">
        <v>1785</v>
      </c>
      <c r="B2420" s="281" t="s">
        <v>1830</v>
      </c>
      <c r="C2420" s="281" t="s">
        <v>1768</v>
      </c>
      <c r="D2420" s="281" t="s">
        <v>1770</v>
      </c>
      <c r="E2420" s="281" t="s">
        <v>917</v>
      </c>
      <c r="F2420" s="281" t="s">
        <v>673</v>
      </c>
      <c r="G2420" s="281" t="s">
        <v>673</v>
      </c>
      <c r="H2420" s="281" t="s">
        <v>673</v>
      </c>
      <c r="I2420" s="281" t="s">
        <v>1090</v>
      </c>
      <c r="J2420" s="281">
        <v>1.903924E-3</v>
      </c>
      <c r="K2420" s="372"/>
    </row>
    <row r="2421" spans="1:11" x14ac:dyDescent="0.3">
      <c r="A2421" s="280" t="s">
        <v>1785</v>
      </c>
      <c r="B2421" s="280" t="s">
        <v>1830</v>
      </c>
      <c r="C2421" s="280" t="s">
        <v>1768</v>
      </c>
      <c r="D2421" s="280" t="s">
        <v>1770</v>
      </c>
      <c r="E2421" s="280" t="s">
        <v>917</v>
      </c>
      <c r="F2421" s="280" t="s">
        <v>673</v>
      </c>
      <c r="G2421" s="280" t="s">
        <v>673</v>
      </c>
      <c r="H2421" s="280" t="s">
        <v>673</v>
      </c>
      <c r="I2421" s="280" t="s">
        <v>1090</v>
      </c>
      <c r="J2421" s="280">
        <v>1.903924E-3</v>
      </c>
      <c r="K2421" s="372"/>
    </row>
    <row r="2422" spans="1:11" x14ac:dyDescent="0.3">
      <c r="A2422" s="281" t="s">
        <v>1785</v>
      </c>
      <c r="B2422" s="281" t="s">
        <v>1830</v>
      </c>
      <c r="C2422" s="281" t="s">
        <v>1768</v>
      </c>
      <c r="D2422" s="281" t="s">
        <v>1770</v>
      </c>
      <c r="E2422" s="281" t="s">
        <v>917</v>
      </c>
      <c r="F2422" s="281" t="s">
        <v>673</v>
      </c>
      <c r="G2422" s="281" t="s">
        <v>673</v>
      </c>
      <c r="H2422" s="281" t="s">
        <v>673</v>
      </c>
      <c r="I2422" s="281" t="s">
        <v>1090</v>
      </c>
      <c r="J2422" s="281">
        <v>1.903924E-3</v>
      </c>
      <c r="K2422" s="372"/>
    </row>
    <row r="2423" spans="1:11" x14ac:dyDescent="0.3">
      <c r="A2423" s="280" t="s">
        <v>1785</v>
      </c>
      <c r="B2423" s="280" t="s">
        <v>1830</v>
      </c>
      <c r="C2423" s="280" t="s">
        <v>1768</v>
      </c>
      <c r="D2423" s="280" t="s">
        <v>1770</v>
      </c>
      <c r="E2423" s="280" t="s">
        <v>917</v>
      </c>
      <c r="F2423" s="280" t="s">
        <v>673</v>
      </c>
      <c r="G2423" s="280" t="s">
        <v>673</v>
      </c>
      <c r="H2423" s="280" t="s">
        <v>673</v>
      </c>
      <c r="I2423" s="280" t="s">
        <v>1090</v>
      </c>
      <c r="J2423" s="280">
        <v>1.8686060000000001E-3</v>
      </c>
      <c r="K2423" s="372"/>
    </row>
    <row r="2424" spans="1:11" x14ac:dyDescent="0.3">
      <c r="A2424" s="281" t="s">
        <v>1785</v>
      </c>
      <c r="B2424" s="281" t="s">
        <v>1830</v>
      </c>
      <c r="C2424" s="281" t="s">
        <v>1768</v>
      </c>
      <c r="D2424" s="281" t="s">
        <v>1770</v>
      </c>
      <c r="E2424" s="281" t="s">
        <v>917</v>
      </c>
      <c r="F2424" s="281" t="s">
        <v>673</v>
      </c>
      <c r="G2424" s="281" t="s">
        <v>673</v>
      </c>
      <c r="H2424" s="281" t="s">
        <v>673</v>
      </c>
      <c r="I2424" s="281" t="s">
        <v>1090</v>
      </c>
      <c r="J2424" s="281">
        <v>1.8686060000000001E-3</v>
      </c>
      <c r="K2424" s="372"/>
    </row>
    <row r="2425" spans="1:11" x14ac:dyDescent="0.3">
      <c r="A2425" s="280" t="s">
        <v>1785</v>
      </c>
      <c r="B2425" s="280" t="s">
        <v>1830</v>
      </c>
      <c r="C2425" s="280" t="s">
        <v>1768</v>
      </c>
      <c r="D2425" s="280" t="s">
        <v>1770</v>
      </c>
      <c r="E2425" s="280" t="s">
        <v>917</v>
      </c>
      <c r="F2425" s="280" t="s">
        <v>673</v>
      </c>
      <c r="G2425" s="280" t="s">
        <v>673</v>
      </c>
      <c r="H2425" s="280" t="s">
        <v>673</v>
      </c>
      <c r="I2425" s="280" t="s">
        <v>1090</v>
      </c>
      <c r="J2425" s="280">
        <v>1.903924E-3</v>
      </c>
      <c r="K2425" s="372"/>
    </row>
    <row r="2426" spans="1:11" x14ac:dyDescent="0.3">
      <c r="A2426" s="281" t="s">
        <v>1785</v>
      </c>
      <c r="B2426" s="281" t="s">
        <v>1830</v>
      </c>
      <c r="C2426" s="281" t="s">
        <v>1768</v>
      </c>
      <c r="D2426" s="281" t="s">
        <v>1770</v>
      </c>
      <c r="E2426" s="281" t="s">
        <v>917</v>
      </c>
      <c r="F2426" s="281" t="s">
        <v>673</v>
      </c>
      <c r="G2426" s="281" t="s">
        <v>673</v>
      </c>
      <c r="H2426" s="281" t="s">
        <v>673</v>
      </c>
      <c r="I2426" s="281" t="s">
        <v>1090</v>
      </c>
      <c r="J2426" s="281">
        <v>4.2943160000000003E-3</v>
      </c>
      <c r="K2426" s="372"/>
    </row>
    <row r="2427" spans="1:11" x14ac:dyDescent="0.3">
      <c r="A2427" s="280" t="s">
        <v>1785</v>
      </c>
      <c r="B2427" s="280" t="s">
        <v>1830</v>
      </c>
      <c r="C2427" s="280" t="s">
        <v>1768</v>
      </c>
      <c r="D2427" s="280" t="s">
        <v>1770</v>
      </c>
      <c r="E2427" s="280" t="s">
        <v>917</v>
      </c>
      <c r="F2427" s="280" t="s">
        <v>673</v>
      </c>
      <c r="G2427" s="280" t="s">
        <v>673</v>
      </c>
      <c r="H2427" s="280" t="s">
        <v>673</v>
      </c>
      <c r="I2427" s="280" t="s">
        <v>1090</v>
      </c>
      <c r="J2427" s="280">
        <v>1.9039230000000001E-3</v>
      </c>
      <c r="K2427" s="372"/>
    </row>
    <row r="2428" spans="1:11" x14ac:dyDescent="0.3">
      <c r="A2428" s="281" t="s">
        <v>1785</v>
      </c>
      <c r="B2428" s="281" t="s">
        <v>1830</v>
      </c>
      <c r="C2428" s="281" t="s">
        <v>1768</v>
      </c>
      <c r="D2428" s="281" t="s">
        <v>1770</v>
      </c>
      <c r="E2428" s="281" t="s">
        <v>917</v>
      </c>
      <c r="F2428" s="281" t="s">
        <v>673</v>
      </c>
      <c r="G2428" s="281" t="s">
        <v>673</v>
      </c>
      <c r="H2428" s="281" t="s">
        <v>673</v>
      </c>
      <c r="I2428" s="281" t="s">
        <v>1090</v>
      </c>
      <c r="J2428" s="281">
        <v>1.903924E-3</v>
      </c>
      <c r="K2428" s="372"/>
    </row>
    <row r="2429" spans="1:11" x14ac:dyDescent="0.3">
      <c r="A2429" s="280" t="s">
        <v>1785</v>
      </c>
      <c r="B2429" s="280" t="s">
        <v>1830</v>
      </c>
      <c r="C2429" s="280" t="s">
        <v>1768</v>
      </c>
      <c r="D2429" s="280" t="s">
        <v>1770</v>
      </c>
      <c r="E2429" s="280" t="s">
        <v>2949</v>
      </c>
      <c r="F2429" s="280" t="s">
        <v>673</v>
      </c>
      <c r="G2429" s="280" t="s">
        <v>673</v>
      </c>
      <c r="H2429" s="280" t="s">
        <v>673</v>
      </c>
      <c r="I2429" s="280" t="s">
        <v>1090</v>
      </c>
      <c r="J2429" s="280">
        <v>1.1250000000000001E-5</v>
      </c>
      <c r="K2429" s="372"/>
    </row>
    <row r="2430" spans="1:11" x14ac:dyDescent="0.3">
      <c r="A2430" s="281" t="s">
        <v>1785</v>
      </c>
      <c r="B2430" s="281" t="s">
        <v>1830</v>
      </c>
      <c r="C2430" s="281" t="s">
        <v>1768</v>
      </c>
      <c r="D2430" s="281" t="s">
        <v>1770</v>
      </c>
      <c r="E2430" s="281" t="s">
        <v>2949</v>
      </c>
      <c r="F2430" s="281" t="s">
        <v>673</v>
      </c>
      <c r="G2430" s="281" t="s">
        <v>673</v>
      </c>
      <c r="H2430" s="281" t="s">
        <v>673</v>
      </c>
      <c r="I2430" s="281" t="s">
        <v>1090</v>
      </c>
      <c r="J2430" s="281">
        <v>1.1250000000000001E-5</v>
      </c>
      <c r="K2430" s="372"/>
    </row>
    <row r="2431" spans="1:11" x14ac:dyDescent="0.3">
      <c r="A2431" s="280" t="s">
        <v>1785</v>
      </c>
      <c r="B2431" s="280" t="s">
        <v>1830</v>
      </c>
      <c r="C2431" s="280" t="s">
        <v>1768</v>
      </c>
      <c r="D2431" s="280" t="s">
        <v>1770</v>
      </c>
      <c r="E2431" s="280" t="s">
        <v>2949</v>
      </c>
      <c r="F2431" s="280" t="s">
        <v>673</v>
      </c>
      <c r="G2431" s="280" t="s">
        <v>673</v>
      </c>
      <c r="H2431" s="280" t="s">
        <v>673</v>
      </c>
      <c r="I2431" s="280" t="s">
        <v>1090</v>
      </c>
      <c r="J2431" s="280">
        <v>1.1250000000000001E-5</v>
      </c>
      <c r="K2431" s="372"/>
    </row>
    <row r="2432" spans="1:11" x14ac:dyDescent="0.3">
      <c r="A2432" s="281" t="s">
        <v>1785</v>
      </c>
      <c r="B2432" s="281" t="s">
        <v>1830</v>
      </c>
      <c r="C2432" s="281" t="s">
        <v>1768</v>
      </c>
      <c r="D2432" s="281" t="s">
        <v>1770</v>
      </c>
      <c r="E2432" s="281" t="s">
        <v>2949</v>
      </c>
      <c r="F2432" s="281" t="s">
        <v>673</v>
      </c>
      <c r="G2432" s="281" t="s">
        <v>673</v>
      </c>
      <c r="H2432" s="281" t="s">
        <v>673</v>
      </c>
      <c r="I2432" s="281" t="s">
        <v>1090</v>
      </c>
      <c r="J2432" s="281">
        <v>1.1250000000000001E-5</v>
      </c>
      <c r="K2432" s="372"/>
    </row>
    <row r="2433" spans="1:11" x14ac:dyDescent="0.3">
      <c r="A2433" s="280" t="s">
        <v>1785</v>
      </c>
      <c r="B2433" s="280" t="s">
        <v>1830</v>
      </c>
      <c r="C2433" s="280" t="s">
        <v>1768</v>
      </c>
      <c r="D2433" s="280" t="s">
        <v>1770</v>
      </c>
      <c r="E2433" s="280" t="s">
        <v>2949</v>
      </c>
      <c r="F2433" s="280" t="s">
        <v>673</v>
      </c>
      <c r="G2433" s="280" t="s">
        <v>673</v>
      </c>
      <c r="H2433" s="280" t="s">
        <v>673</v>
      </c>
      <c r="I2433" s="280" t="s">
        <v>1090</v>
      </c>
      <c r="J2433" s="280">
        <v>1.1250000000000001E-5</v>
      </c>
      <c r="K2433" s="372"/>
    </row>
    <row r="2434" spans="1:11" x14ac:dyDescent="0.3">
      <c r="A2434" s="281" t="s">
        <v>1785</v>
      </c>
      <c r="B2434" s="281" t="s">
        <v>1830</v>
      </c>
      <c r="C2434" s="281" t="s">
        <v>1768</v>
      </c>
      <c r="D2434" s="281" t="s">
        <v>1770</v>
      </c>
      <c r="E2434" s="281" t="s">
        <v>2949</v>
      </c>
      <c r="F2434" s="281" t="s">
        <v>673</v>
      </c>
      <c r="G2434" s="281" t="s">
        <v>673</v>
      </c>
      <c r="H2434" s="281" t="s">
        <v>673</v>
      </c>
      <c r="I2434" s="281" t="s">
        <v>1090</v>
      </c>
      <c r="J2434" s="281">
        <v>1.1250000000000001E-5</v>
      </c>
      <c r="K2434" s="372"/>
    </row>
    <row r="2435" spans="1:11" x14ac:dyDescent="0.3">
      <c r="A2435" s="280" t="s">
        <v>1785</v>
      </c>
      <c r="B2435" s="280" t="s">
        <v>1830</v>
      </c>
      <c r="C2435" s="280" t="s">
        <v>1768</v>
      </c>
      <c r="D2435" s="280" t="s">
        <v>1770</v>
      </c>
      <c r="E2435" s="280" t="s">
        <v>928</v>
      </c>
      <c r="F2435" s="280" t="s">
        <v>673</v>
      </c>
      <c r="G2435" s="280" t="s">
        <v>673</v>
      </c>
      <c r="H2435" s="280" t="s">
        <v>673</v>
      </c>
      <c r="I2435" s="280" t="s">
        <v>1090</v>
      </c>
      <c r="J2435" s="280">
        <v>5.0000000000000002E-5</v>
      </c>
      <c r="K2435" s="372"/>
    </row>
    <row r="2436" spans="1:11" x14ac:dyDescent="0.3">
      <c r="A2436" s="281" t="s">
        <v>1785</v>
      </c>
      <c r="B2436" s="281" t="s">
        <v>1830</v>
      </c>
      <c r="C2436" s="281" t="s">
        <v>1768</v>
      </c>
      <c r="D2436" s="281" t="s">
        <v>1770</v>
      </c>
      <c r="E2436" s="281" t="s">
        <v>928</v>
      </c>
      <c r="F2436" s="281" t="s">
        <v>673</v>
      </c>
      <c r="G2436" s="281" t="s">
        <v>673</v>
      </c>
      <c r="H2436" s="281" t="s">
        <v>673</v>
      </c>
      <c r="I2436" s="281" t="s">
        <v>1090</v>
      </c>
      <c r="J2436" s="281">
        <v>2.3499999999999999E-4</v>
      </c>
      <c r="K2436" s="372"/>
    </row>
    <row r="2437" spans="1:11" x14ac:dyDescent="0.3">
      <c r="A2437" s="280" t="s">
        <v>1785</v>
      </c>
      <c r="B2437" s="280" t="s">
        <v>1830</v>
      </c>
      <c r="C2437" s="280" t="s">
        <v>1768</v>
      </c>
      <c r="D2437" s="280" t="s">
        <v>1770</v>
      </c>
      <c r="E2437" s="280" t="s">
        <v>928</v>
      </c>
      <c r="F2437" s="280" t="s">
        <v>673</v>
      </c>
      <c r="G2437" s="280" t="s">
        <v>673</v>
      </c>
      <c r="H2437" s="280" t="s">
        <v>673</v>
      </c>
      <c r="I2437" s="280" t="s">
        <v>1090</v>
      </c>
      <c r="J2437" s="280">
        <v>4.38295E-4</v>
      </c>
      <c r="K2437" s="372"/>
    </row>
    <row r="2438" spans="1:11" x14ac:dyDescent="0.3">
      <c r="A2438" s="281" t="s">
        <v>1785</v>
      </c>
      <c r="B2438" s="281" t="s">
        <v>1830</v>
      </c>
      <c r="C2438" s="281" t="s">
        <v>1768</v>
      </c>
      <c r="D2438" s="281" t="s">
        <v>1770</v>
      </c>
      <c r="E2438" s="281" t="s">
        <v>928</v>
      </c>
      <c r="F2438" s="281" t="s">
        <v>673</v>
      </c>
      <c r="G2438" s="281" t="s">
        <v>673</v>
      </c>
      <c r="H2438" s="281" t="s">
        <v>673</v>
      </c>
      <c r="I2438" s="281" t="s">
        <v>1090</v>
      </c>
      <c r="J2438" s="281">
        <v>2.05E-4</v>
      </c>
      <c r="K2438" s="372"/>
    </row>
    <row r="2439" spans="1:11" x14ac:dyDescent="0.3">
      <c r="A2439" s="280" t="s">
        <v>1785</v>
      </c>
      <c r="B2439" s="280" t="s">
        <v>1830</v>
      </c>
      <c r="C2439" s="280" t="s">
        <v>1768</v>
      </c>
      <c r="D2439" s="280" t="s">
        <v>1770</v>
      </c>
      <c r="E2439" s="280" t="s">
        <v>928</v>
      </c>
      <c r="F2439" s="280" t="s">
        <v>673</v>
      </c>
      <c r="G2439" s="280" t="s">
        <v>673</v>
      </c>
      <c r="H2439" s="280" t="s">
        <v>673</v>
      </c>
      <c r="I2439" s="280" t="s">
        <v>1090</v>
      </c>
      <c r="J2439" s="280">
        <v>7.2700000000000005E-5</v>
      </c>
      <c r="K2439" s="372"/>
    </row>
    <row r="2440" spans="1:11" x14ac:dyDescent="0.3">
      <c r="A2440" s="281" t="s">
        <v>1785</v>
      </c>
      <c r="B2440" s="281" t="s">
        <v>1830</v>
      </c>
      <c r="C2440" s="281" t="s">
        <v>1768</v>
      </c>
      <c r="D2440" s="281" t="s">
        <v>1770</v>
      </c>
      <c r="E2440" s="281" t="s">
        <v>928</v>
      </c>
      <c r="F2440" s="281" t="s">
        <v>673</v>
      </c>
      <c r="G2440" s="281" t="s">
        <v>673</v>
      </c>
      <c r="H2440" s="281" t="s">
        <v>673</v>
      </c>
      <c r="I2440" s="281" t="s">
        <v>1090</v>
      </c>
      <c r="J2440" s="281">
        <v>6.0000000000000002E-5</v>
      </c>
      <c r="K2440" s="372"/>
    </row>
    <row r="2441" spans="1:11" x14ac:dyDescent="0.3">
      <c r="A2441" s="280" t="s">
        <v>1785</v>
      </c>
      <c r="B2441" s="280" t="s">
        <v>1830</v>
      </c>
      <c r="C2441" s="280" t="s">
        <v>1768</v>
      </c>
      <c r="D2441" s="280" t="s">
        <v>1770</v>
      </c>
      <c r="E2441" s="280" t="s">
        <v>928</v>
      </c>
      <c r="F2441" s="280" t="s">
        <v>673</v>
      </c>
      <c r="G2441" s="280" t="s">
        <v>673</v>
      </c>
      <c r="H2441" s="280" t="s">
        <v>673</v>
      </c>
      <c r="I2441" s="280" t="s">
        <v>1090</v>
      </c>
      <c r="J2441" s="280">
        <v>2.05E-4</v>
      </c>
      <c r="K2441" s="372"/>
    </row>
    <row r="2442" spans="1:11" x14ac:dyDescent="0.3">
      <c r="A2442" s="281" t="s">
        <v>1785</v>
      </c>
      <c r="B2442" s="281" t="s">
        <v>1830</v>
      </c>
      <c r="C2442" s="281" t="s">
        <v>1768</v>
      </c>
      <c r="D2442" s="281" t="s">
        <v>1770</v>
      </c>
      <c r="E2442" s="281" t="s">
        <v>928</v>
      </c>
      <c r="F2442" s="281" t="s">
        <v>673</v>
      </c>
      <c r="G2442" s="281" t="s">
        <v>673</v>
      </c>
      <c r="H2442" s="281" t="s">
        <v>673</v>
      </c>
      <c r="I2442" s="281" t="s">
        <v>1090</v>
      </c>
      <c r="J2442" s="281">
        <v>1.6395799999999999E-4</v>
      </c>
      <c r="K2442" s="372"/>
    </row>
    <row r="2443" spans="1:11" x14ac:dyDescent="0.3">
      <c r="A2443" s="280" t="s">
        <v>1785</v>
      </c>
      <c r="B2443" s="280" t="s">
        <v>1830</v>
      </c>
      <c r="C2443" s="280" t="s">
        <v>1768</v>
      </c>
      <c r="D2443" s="280" t="s">
        <v>1770</v>
      </c>
      <c r="E2443" s="280" t="s">
        <v>928</v>
      </c>
      <c r="F2443" s="280" t="s">
        <v>673</v>
      </c>
      <c r="G2443" s="280" t="s">
        <v>673</v>
      </c>
      <c r="H2443" s="280" t="s">
        <v>673</v>
      </c>
      <c r="I2443" s="280" t="s">
        <v>1090</v>
      </c>
      <c r="J2443" s="280">
        <v>3.7499999999999997E-5</v>
      </c>
      <c r="K2443" s="372"/>
    </row>
    <row r="2444" spans="1:11" x14ac:dyDescent="0.3">
      <c r="A2444" s="281" t="s">
        <v>1785</v>
      </c>
      <c r="B2444" s="281" t="s">
        <v>1830</v>
      </c>
      <c r="C2444" s="281" t="s">
        <v>1768</v>
      </c>
      <c r="D2444" s="281" t="s">
        <v>1770</v>
      </c>
      <c r="E2444" s="281" t="s">
        <v>928</v>
      </c>
      <c r="F2444" s="281" t="s">
        <v>673</v>
      </c>
      <c r="G2444" s="281" t="s">
        <v>673</v>
      </c>
      <c r="H2444" s="281" t="s">
        <v>673</v>
      </c>
      <c r="I2444" s="281" t="s">
        <v>1090</v>
      </c>
      <c r="J2444" s="281">
        <v>2.22E-4</v>
      </c>
      <c r="K2444" s="372"/>
    </row>
    <row r="2445" spans="1:11" x14ac:dyDescent="0.3">
      <c r="A2445" s="280" t="s">
        <v>1785</v>
      </c>
      <c r="B2445" s="280" t="s">
        <v>1830</v>
      </c>
      <c r="C2445" s="280" t="s">
        <v>1768</v>
      </c>
      <c r="D2445" s="280" t="s">
        <v>1770</v>
      </c>
      <c r="E2445" s="280" t="s">
        <v>928</v>
      </c>
      <c r="F2445" s="280" t="s">
        <v>673</v>
      </c>
      <c r="G2445" s="280" t="s">
        <v>673</v>
      </c>
      <c r="H2445" s="280" t="s">
        <v>673</v>
      </c>
      <c r="I2445" s="280" t="s">
        <v>1090</v>
      </c>
      <c r="J2445" s="280">
        <v>5.2500000000000002E-5</v>
      </c>
      <c r="K2445" s="372"/>
    </row>
    <row r="2446" spans="1:11" x14ac:dyDescent="0.3">
      <c r="A2446" s="281" t="s">
        <v>1785</v>
      </c>
      <c r="B2446" s="281" t="s">
        <v>1830</v>
      </c>
      <c r="C2446" s="281" t="s">
        <v>1768</v>
      </c>
      <c r="D2446" s="281" t="s">
        <v>1770</v>
      </c>
      <c r="E2446" s="281" t="s">
        <v>941</v>
      </c>
      <c r="F2446" s="281" t="s">
        <v>673</v>
      </c>
      <c r="G2446" s="281" t="s">
        <v>673</v>
      </c>
      <c r="H2446" s="281" t="s">
        <v>673</v>
      </c>
      <c r="I2446" s="281" t="s">
        <v>1090</v>
      </c>
      <c r="J2446" s="281">
        <v>3.7671999999999998E-4</v>
      </c>
      <c r="K2446" s="372"/>
    </row>
    <row r="2447" spans="1:11" x14ac:dyDescent="0.3">
      <c r="A2447" s="280" t="s">
        <v>1785</v>
      </c>
      <c r="B2447" s="280" t="s">
        <v>1830</v>
      </c>
      <c r="C2447" s="280" t="s">
        <v>1768</v>
      </c>
      <c r="D2447" s="280" t="s">
        <v>1770</v>
      </c>
      <c r="E2447" s="280" t="s">
        <v>941</v>
      </c>
      <c r="F2447" s="280" t="s">
        <v>673</v>
      </c>
      <c r="G2447" s="280" t="s">
        <v>673</v>
      </c>
      <c r="H2447" s="280" t="s">
        <v>673</v>
      </c>
      <c r="I2447" s="280" t="s">
        <v>1090</v>
      </c>
      <c r="J2447" s="280">
        <v>3.7671999999999998E-4</v>
      </c>
      <c r="K2447" s="372"/>
    </row>
    <row r="2448" spans="1:11" x14ac:dyDescent="0.3">
      <c r="A2448" s="281" t="s">
        <v>1785</v>
      </c>
      <c r="B2448" s="281" t="s">
        <v>1830</v>
      </c>
      <c r="C2448" s="281" t="s">
        <v>1768</v>
      </c>
      <c r="D2448" s="281" t="s">
        <v>1770</v>
      </c>
      <c r="E2448" s="281" t="s">
        <v>941</v>
      </c>
      <c r="F2448" s="281" t="s">
        <v>673</v>
      </c>
      <c r="G2448" s="281" t="s">
        <v>673</v>
      </c>
      <c r="H2448" s="281" t="s">
        <v>673</v>
      </c>
      <c r="I2448" s="281" t="s">
        <v>1090</v>
      </c>
      <c r="J2448" s="281">
        <v>3.7671999999999998E-4</v>
      </c>
      <c r="K2448" s="372"/>
    </row>
    <row r="2449" spans="1:11" x14ac:dyDescent="0.3">
      <c r="A2449" s="280" t="s">
        <v>1785</v>
      </c>
      <c r="B2449" s="280" t="s">
        <v>1830</v>
      </c>
      <c r="C2449" s="280" t="s">
        <v>1768</v>
      </c>
      <c r="D2449" s="280" t="s">
        <v>1770</v>
      </c>
      <c r="E2449" s="280" t="s">
        <v>941</v>
      </c>
      <c r="F2449" s="280" t="s">
        <v>673</v>
      </c>
      <c r="G2449" s="280" t="s">
        <v>673</v>
      </c>
      <c r="H2449" s="280" t="s">
        <v>673</v>
      </c>
      <c r="I2449" s="280" t="s">
        <v>1090</v>
      </c>
      <c r="J2449" s="280">
        <v>3.7671999999999998E-4</v>
      </c>
      <c r="K2449" s="372"/>
    </row>
    <row r="2450" spans="1:11" x14ac:dyDescent="0.3">
      <c r="A2450" s="281" t="s">
        <v>1785</v>
      </c>
      <c r="B2450" s="281" t="s">
        <v>1830</v>
      </c>
      <c r="C2450" s="281" t="s">
        <v>1768</v>
      </c>
      <c r="D2450" s="281" t="s">
        <v>1770</v>
      </c>
      <c r="E2450" s="281" t="s">
        <v>941</v>
      </c>
      <c r="F2450" s="281" t="s">
        <v>673</v>
      </c>
      <c r="G2450" s="281" t="s">
        <v>673</v>
      </c>
      <c r="H2450" s="281" t="s">
        <v>673</v>
      </c>
      <c r="I2450" s="281" t="s">
        <v>1090</v>
      </c>
      <c r="J2450" s="281">
        <v>3.7671999999999998E-4</v>
      </c>
      <c r="K2450" s="372"/>
    </row>
    <row r="2451" spans="1:11" x14ac:dyDescent="0.3">
      <c r="A2451" s="280" t="s">
        <v>1785</v>
      </c>
      <c r="B2451" s="280" t="s">
        <v>1831</v>
      </c>
      <c r="C2451" s="280" t="s">
        <v>1768</v>
      </c>
      <c r="D2451" s="280" t="s">
        <v>1770</v>
      </c>
      <c r="E2451" s="280" t="s">
        <v>917</v>
      </c>
      <c r="F2451" s="280" t="s">
        <v>673</v>
      </c>
      <c r="G2451" s="280" t="s">
        <v>673</v>
      </c>
      <c r="H2451" s="280" t="s">
        <v>673</v>
      </c>
      <c r="I2451" s="280" t="s">
        <v>1090</v>
      </c>
      <c r="J2451" s="280">
        <v>3.45063E-4</v>
      </c>
      <c r="K2451" s="372"/>
    </row>
    <row r="2452" spans="1:11" x14ac:dyDescent="0.3">
      <c r="A2452" s="281" t="s">
        <v>1785</v>
      </c>
      <c r="B2452" s="281" t="s">
        <v>1831</v>
      </c>
      <c r="C2452" s="281" t="s">
        <v>1768</v>
      </c>
      <c r="D2452" s="281" t="s">
        <v>1770</v>
      </c>
      <c r="E2452" s="281" t="s">
        <v>917</v>
      </c>
      <c r="F2452" s="281" t="s">
        <v>673</v>
      </c>
      <c r="G2452" s="281" t="s">
        <v>673</v>
      </c>
      <c r="H2452" s="281" t="s">
        <v>673</v>
      </c>
      <c r="I2452" s="281" t="s">
        <v>1090</v>
      </c>
      <c r="J2452" s="281">
        <v>1.2003200000000001E-4</v>
      </c>
      <c r="K2452" s="372"/>
    </row>
    <row r="2453" spans="1:11" x14ac:dyDescent="0.3">
      <c r="A2453" s="280" t="s">
        <v>1785</v>
      </c>
      <c r="B2453" s="280" t="s">
        <v>1831</v>
      </c>
      <c r="C2453" s="280" t="s">
        <v>1768</v>
      </c>
      <c r="D2453" s="280" t="s">
        <v>1770</v>
      </c>
      <c r="E2453" s="280" t="s">
        <v>917</v>
      </c>
      <c r="F2453" s="280" t="s">
        <v>673</v>
      </c>
      <c r="G2453" s="280" t="s">
        <v>673</v>
      </c>
      <c r="H2453" s="280" t="s">
        <v>673</v>
      </c>
      <c r="I2453" s="280" t="s">
        <v>1090</v>
      </c>
      <c r="J2453" s="280">
        <v>2.6500999999999999E-5</v>
      </c>
      <c r="K2453" s="372"/>
    </row>
    <row r="2454" spans="1:11" x14ac:dyDescent="0.3">
      <c r="A2454" s="281" t="s">
        <v>1785</v>
      </c>
      <c r="B2454" s="281" t="s">
        <v>1831</v>
      </c>
      <c r="C2454" s="281" t="s">
        <v>1768</v>
      </c>
      <c r="D2454" s="281" t="s">
        <v>1770</v>
      </c>
      <c r="E2454" s="281" t="s">
        <v>917</v>
      </c>
      <c r="F2454" s="281" t="s">
        <v>673</v>
      </c>
      <c r="G2454" s="281" t="s">
        <v>673</v>
      </c>
      <c r="H2454" s="281" t="s">
        <v>673</v>
      </c>
      <c r="I2454" s="281" t="s">
        <v>1090</v>
      </c>
      <c r="J2454" s="281">
        <v>5.2575600000000005E-4</v>
      </c>
      <c r="K2454" s="372"/>
    </row>
    <row r="2455" spans="1:11" x14ac:dyDescent="0.3">
      <c r="A2455" s="280" t="s">
        <v>1785</v>
      </c>
      <c r="B2455" s="280" t="s">
        <v>1831</v>
      </c>
      <c r="C2455" s="280" t="s">
        <v>1768</v>
      </c>
      <c r="D2455" s="280" t="s">
        <v>1770</v>
      </c>
      <c r="E2455" s="280" t="s">
        <v>917</v>
      </c>
      <c r="F2455" s="280" t="s">
        <v>673</v>
      </c>
      <c r="G2455" s="280" t="s">
        <v>673</v>
      </c>
      <c r="H2455" s="280" t="s">
        <v>673</v>
      </c>
      <c r="I2455" s="280" t="s">
        <v>1090</v>
      </c>
      <c r="J2455" s="280">
        <v>3.9896899999999999E-4</v>
      </c>
      <c r="K2455" s="372"/>
    </row>
    <row r="2456" spans="1:11" x14ac:dyDescent="0.3">
      <c r="A2456" s="281" t="s">
        <v>1785</v>
      </c>
      <c r="B2456" s="281" t="s">
        <v>1831</v>
      </c>
      <c r="C2456" s="281" t="s">
        <v>1768</v>
      </c>
      <c r="D2456" s="281" t="s">
        <v>1770</v>
      </c>
      <c r="E2456" s="281" t="s">
        <v>917</v>
      </c>
      <c r="F2456" s="281" t="s">
        <v>673</v>
      </c>
      <c r="G2456" s="281" t="s">
        <v>673</v>
      </c>
      <c r="H2456" s="281" t="s">
        <v>673</v>
      </c>
      <c r="I2456" s="281" t="s">
        <v>1090</v>
      </c>
      <c r="J2456" s="281">
        <v>7.9252900000000004E-4</v>
      </c>
      <c r="K2456" s="372"/>
    </row>
    <row r="2457" spans="1:11" x14ac:dyDescent="0.3">
      <c r="A2457" s="280" t="s">
        <v>1785</v>
      </c>
      <c r="B2457" s="280" t="s">
        <v>1831</v>
      </c>
      <c r="C2457" s="280" t="s">
        <v>1768</v>
      </c>
      <c r="D2457" s="280" t="s">
        <v>1770</v>
      </c>
      <c r="E2457" s="280" t="s">
        <v>917</v>
      </c>
      <c r="F2457" s="280" t="s">
        <v>673</v>
      </c>
      <c r="G2457" s="280" t="s">
        <v>673</v>
      </c>
      <c r="H2457" s="280" t="s">
        <v>673</v>
      </c>
      <c r="I2457" s="280" t="s">
        <v>1090</v>
      </c>
      <c r="J2457" s="280">
        <v>9.1208200000000004E-4</v>
      </c>
      <c r="K2457" s="372"/>
    </row>
    <row r="2458" spans="1:11" x14ac:dyDescent="0.3">
      <c r="A2458" s="281" t="s">
        <v>1785</v>
      </c>
      <c r="B2458" s="281" t="s">
        <v>1831</v>
      </c>
      <c r="C2458" s="281" t="s">
        <v>1768</v>
      </c>
      <c r="D2458" s="281" t="s">
        <v>1770</v>
      </c>
      <c r="E2458" s="281" t="s">
        <v>917</v>
      </c>
      <c r="F2458" s="281" t="s">
        <v>673</v>
      </c>
      <c r="G2458" s="281" t="s">
        <v>673</v>
      </c>
      <c r="H2458" s="281" t="s">
        <v>673</v>
      </c>
      <c r="I2458" s="281" t="s">
        <v>1090</v>
      </c>
      <c r="J2458" s="281">
        <v>3.2566E-5</v>
      </c>
      <c r="K2458" s="372"/>
    </row>
    <row r="2459" spans="1:11" x14ac:dyDescent="0.3">
      <c r="A2459" s="280" t="s">
        <v>1785</v>
      </c>
      <c r="B2459" s="280" t="s">
        <v>1831</v>
      </c>
      <c r="C2459" s="280" t="s">
        <v>1768</v>
      </c>
      <c r="D2459" s="280" t="s">
        <v>1770</v>
      </c>
      <c r="E2459" s="280" t="s">
        <v>917</v>
      </c>
      <c r="F2459" s="280" t="s">
        <v>673</v>
      </c>
      <c r="G2459" s="280" t="s">
        <v>673</v>
      </c>
      <c r="H2459" s="280" t="s">
        <v>673</v>
      </c>
      <c r="I2459" s="280" t="s">
        <v>1090</v>
      </c>
      <c r="J2459" s="280">
        <v>8.27183E-4</v>
      </c>
      <c r="K2459" s="372"/>
    </row>
    <row r="2460" spans="1:11" x14ac:dyDescent="0.3">
      <c r="A2460" s="281" t="s">
        <v>1785</v>
      </c>
      <c r="B2460" s="281" t="s">
        <v>1831</v>
      </c>
      <c r="C2460" s="281" t="s">
        <v>1768</v>
      </c>
      <c r="D2460" s="281" t="s">
        <v>1770</v>
      </c>
      <c r="E2460" s="281" t="s">
        <v>2946</v>
      </c>
      <c r="F2460" s="281" t="s">
        <v>673</v>
      </c>
      <c r="G2460" s="281" t="s">
        <v>673</v>
      </c>
      <c r="H2460" s="281" t="s">
        <v>673</v>
      </c>
      <c r="I2460" s="281" t="s">
        <v>1090</v>
      </c>
      <c r="J2460" s="281">
        <v>2.5000000000000001E-4</v>
      </c>
      <c r="K2460" s="372"/>
    </row>
    <row r="2461" spans="1:11" x14ac:dyDescent="0.3">
      <c r="A2461" s="280" t="s">
        <v>1785</v>
      </c>
      <c r="B2461" s="280" t="s">
        <v>1831</v>
      </c>
      <c r="C2461" s="280" t="s">
        <v>1768</v>
      </c>
      <c r="D2461" s="280" t="s">
        <v>1770</v>
      </c>
      <c r="E2461" s="280" t="s">
        <v>2950</v>
      </c>
      <c r="F2461" s="280" t="s">
        <v>673</v>
      </c>
      <c r="G2461" s="280" t="s">
        <v>673</v>
      </c>
      <c r="H2461" s="280" t="s">
        <v>673</v>
      </c>
      <c r="I2461" s="280" t="s">
        <v>1090</v>
      </c>
      <c r="J2461" s="280">
        <v>9.5244960000000004E-3</v>
      </c>
      <c r="K2461" s="372"/>
    </row>
    <row r="2462" spans="1:11" x14ac:dyDescent="0.3">
      <c r="A2462" s="281" t="s">
        <v>1785</v>
      </c>
      <c r="B2462" s="281" t="s">
        <v>1831</v>
      </c>
      <c r="C2462" s="281" t="s">
        <v>1768</v>
      </c>
      <c r="D2462" s="281" t="s">
        <v>1770</v>
      </c>
      <c r="E2462" s="281" t="s">
        <v>2950</v>
      </c>
      <c r="F2462" s="281" t="s">
        <v>673</v>
      </c>
      <c r="G2462" s="281" t="s">
        <v>673</v>
      </c>
      <c r="H2462" s="281" t="s">
        <v>673</v>
      </c>
      <c r="I2462" s="281" t="s">
        <v>1090</v>
      </c>
      <c r="J2462" s="281">
        <v>1.437333E-2</v>
      </c>
      <c r="K2462" s="372"/>
    </row>
    <row r="2463" spans="1:11" x14ac:dyDescent="0.3">
      <c r="A2463" s="280" t="s">
        <v>1785</v>
      </c>
      <c r="B2463" s="280" t="s">
        <v>1831</v>
      </c>
      <c r="C2463" s="280" t="s">
        <v>1768</v>
      </c>
      <c r="D2463" s="280" t="s">
        <v>1770</v>
      </c>
      <c r="E2463" s="280" t="s">
        <v>928</v>
      </c>
      <c r="F2463" s="280" t="s">
        <v>673</v>
      </c>
      <c r="G2463" s="280" t="s">
        <v>673</v>
      </c>
      <c r="H2463" s="280" t="s">
        <v>673</v>
      </c>
      <c r="I2463" s="280" t="s">
        <v>1090</v>
      </c>
      <c r="J2463" s="280">
        <v>6.2515200000000002E-4</v>
      </c>
      <c r="K2463" s="372"/>
    </row>
    <row r="2464" spans="1:11" x14ac:dyDescent="0.3">
      <c r="A2464" s="281" t="s">
        <v>1785</v>
      </c>
      <c r="B2464" s="281" t="s">
        <v>1831</v>
      </c>
      <c r="C2464" s="281" t="s">
        <v>1768</v>
      </c>
      <c r="D2464" s="281" t="s">
        <v>1770</v>
      </c>
      <c r="E2464" s="281" t="s">
        <v>928</v>
      </c>
      <c r="F2464" s="281" t="s">
        <v>673</v>
      </c>
      <c r="G2464" s="281" t="s">
        <v>673</v>
      </c>
      <c r="H2464" s="281" t="s">
        <v>673</v>
      </c>
      <c r="I2464" s="281" t="s">
        <v>1090</v>
      </c>
      <c r="J2464" s="281">
        <v>2.32821E-4</v>
      </c>
      <c r="K2464" s="372"/>
    </row>
    <row r="2465" spans="1:11" x14ac:dyDescent="0.3">
      <c r="A2465" s="280" t="s">
        <v>1785</v>
      </c>
      <c r="B2465" s="280" t="s">
        <v>1831</v>
      </c>
      <c r="C2465" s="280" t="s">
        <v>1768</v>
      </c>
      <c r="D2465" s="280" t="s">
        <v>1770</v>
      </c>
      <c r="E2465" s="280" t="s">
        <v>928</v>
      </c>
      <c r="F2465" s="280" t="s">
        <v>673</v>
      </c>
      <c r="G2465" s="280" t="s">
        <v>673</v>
      </c>
      <c r="H2465" s="280" t="s">
        <v>673</v>
      </c>
      <c r="I2465" s="280" t="s">
        <v>1090</v>
      </c>
      <c r="J2465" s="280">
        <v>2.5575000000000001E-4</v>
      </c>
      <c r="K2465" s="372"/>
    </row>
    <row r="2466" spans="1:11" x14ac:dyDescent="0.3">
      <c r="A2466" s="281" t="s">
        <v>1785</v>
      </c>
      <c r="B2466" s="281" t="s">
        <v>1831</v>
      </c>
      <c r="C2466" s="281" t="s">
        <v>1768</v>
      </c>
      <c r="D2466" s="281" t="s">
        <v>1770</v>
      </c>
      <c r="E2466" s="281" t="s">
        <v>928</v>
      </c>
      <c r="F2466" s="281" t="s">
        <v>673</v>
      </c>
      <c r="G2466" s="281" t="s">
        <v>673</v>
      </c>
      <c r="H2466" s="281" t="s">
        <v>673</v>
      </c>
      <c r="I2466" s="281" t="s">
        <v>1090</v>
      </c>
      <c r="J2466" s="281">
        <v>4.0824299999999997E-4</v>
      </c>
      <c r="K2466" s="372"/>
    </row>
    <row r="2467" spans="1:11" x14ac:dyDescent="0.3">
      <c r="A2467" s="280" t="s">
        <v>1785</v>
      </c>
      <c r="B2467" s="280" t="s">
        <v>1831</v>
      </c>
      <c r="C2467" s="280" t="s">
        <v>1768</v>
      </c>
      <c r="D2467" s="280" t="s">
        <v>1770</v>
      </c>
      <c r="E2467" s="280" t="s">
        <v>928</v>
      </c>
      <c r="F2467" s="280" t="s">
        <v>673</v>
      </c>
      <c r="G2467" s="280" t="s">
        <v>673</v>
      </c>
      <c r="H2467" s="280" t="s">
        <v>673</v>
      </c>
      <c r="I2467" s="280" t="s">
        <v>1090</v>
      </c>
      <c r="J2467" s="280">
        <v>1.00888E-4</v>
      </c>
      <c r="K2467" s="372"/>
    </row>
    <row r="2468" spans="1:11" x14ac:dyDescent="0.3">
      <c r="A2468" s="281" t="s">
        <v>1785</v>
      </c>
      <c r="B2468" s="281" t="s">
        <v>1831</v>
      </c>
      <c r="C2468" s="281" t="s">
        <v>1768</v>
      </c>
      <c r="D2468" s="281" t="s">
        <v>1770</v>
      </c>
      <c r="E2468" s="281" t="s">
        <v>928</v>
      </c>
      <c r="F2468" s="281" t="s">
        <v>673</v>
      </c>
      <c r="G2468" s="281" t="s">
        <v>673</v>
      </c>
      <c r="H2468" s="281" t="s">
        <v>673</v>
      </c>
      <c r="I2468" s="281" t="s">
        <v>1090</v>
      </c>
      <c r="J2468" s="281">
        <v>2.6130770000000001E-3</v>
      </c>
      <c r="K2468" s="372"/>
    </row>
    <row r="2469" spans="1:11" x14ac:dyDescent="0.3">
      <c r="A2469" s="280" t="s">
        <v>1785</v>
      </c>
      <c r="B2469" s="280" t="s">
        <v>1831</v>
      </c>
      <c r="C2469" s="280" t="s">
        <v>1768</v>
      </c>
      <c r="D2469" s="280" t="s">
        <v>1770</v>
      </c>
      <c r="E2469" s="280" t="s">
        <v>928</v>
      </c>
      <c r="F2469" s="280" t="s">
        <v>673</v>
      </c>
      <c r="G2469" s="280" t="s">
        <v>673</v>
      </c>
      <c r="H2469" s="280" t="s">
        <v>673</v>
      </c>
      <c r="I2469" s="280" t="s">
        <v>1090</v>
      </c>
      <c r="J2469" s="280">
        <v>2.4842499999999998E-4</v>
      </c>
      <c r="K2469" s="372"/>
    </row>
    <row r="2470" spans="1:11" x14ac:dyDescent="0.3">
      <c r="A2470" s="281" t="s">
        <v>1785</v>
      </c>
      <c r="B2470" s="281" t="s">
        <v>1831</v>
      </c>
      <c r="C2470" s="281" t="s">
        <v>1768</v>
      </c>
      <c r="D2470" s="281" t="s">
        <v>1770</v>
      </c>
      <c r="E2470" s="281" t="s">
        <v>928</v>
      </c>
      <c r="F2470" s="281" t="s">
        <v>673</v>
      </c>
      <c r="G2470" s="281" t="s">
        <v>673</v>
      </c>
      <c r="H2470" s="281" t="s">
        <v>673</v>
      </c>
      <c r="I2470" s="281" t="s">
        <v>1090</v>
      </c>
      <c r="J2470" s="281">
        <v>8.8822900000000004E-4</v>
      </c>
      <c r="K2470" s="372"/>
    </row>
    <row r="2471" spans="1:11" x14ac:dyDescent="0.3">
      <c r="A2471" s="280" t="s">
        <v>1785</v>
      </c>
      <c r="B2471" s="280" t="s">
        <v>1831</v>
      </c>
      <c r="C2471" s="280" t="s">
        <v>1768</v>
      </c>
      <c r="D2471" s="280" t="s">
        <v>1770</v>
      </c>
      <c r="E2471" s="280" t="s">
        <v>928</v>
      </c>
      <c r="F2471" s="280" t="s">
        <v>673</v>
      </c>
      <c r="G2471" s="280" t="s">
        <v>673</v>
      </c>
      <c r="H2471" s="280" t="s">
        <v>673</v>
      </c>
      <c r="I2471" s="280" t="s">
        <v>1090</v>
      </c>
      <c r="J2471" s="280">
        <v>4.9443299999999996E-4</v>
      </c>
      <c r="K2471" s="372"/>
    </row>
    <row r="2472" spans="1:11" x14ac:dyDescent="0.3">
      <c r="A2472" s="281" t="s">
        <v>1785</v>
      </c>
      <c r="B2472" s="281" t="s">
        <v>1831</v>
      </c>
      <c r="C2472" s="281" t="s">
        <v>1768</v>
      </c>
      <c r="D2472" s="281" t="s">
        <v>1770</v>
      </c>
      <c r="E2472" s="281" t="s">
        <v>923</v>
      </c>
      <c r="F2472" s="281" t="s">
        <v>673</v>
      </c>
      <c r="G2472" s="281" t="s">
        <v>673</v>
      </c>
      <c r="H2472" s="281" t="s">
        <v>673</v>
      </c>
      <c r="I2472" s="281" t="s">
        <v>1090</v>
      </c>
      <c r="J2472" s="281">
        <v>9.6251999999999999E-5</v>
      </c>
      <c r="K2472" s="372"/>
    </row>
    <row r="2473" spans="1:11" x14ac:dyDescent="0.3">
      <c r="A2473" s="280" t="s">
        <v>1785</v>
      </c>
      <c r="B2473" s="280" t="s">
        <v>1831</v>
      </c>
      <c r="C2473" s="280" t="s">
        <v>1768</v>
      </c>
      <c r="D2473" s="280" t="s">
        <v>1770</v>
      </c>
      <c r="E2473" s="280" t="s">
        <v>923</v>
      </c>
      <c r="F2473" s="280" t="s">
        <v>673</v>
      </c>
      <c r="G2473" s="280" t="s">
        <v>673</v>
      </c>
      <c r="H2473" s="280" t="s">
        <v>673</v>
      </c>
      <c r="I2473" s="280" t="s">
        <v>1090</v>
      </c>
      <c r="J2473" s="280">
        <v>9.1682999999999999E-4</v>
      </c>
      <c r="K2473" s="372"/>
    </row>
    <row r="2474" spans="1:11" x14ac:dyDescent="0.3">
      <c r="A2474" s="281" t="s">
        <v>1785</v>
      </c>
      <c r="B2474" s="281" t="s">
        <v>1831</v>
      </c>
      <c r="C2474" s="281" t="s">
        <v>1768</v>
      </c>
      <c r="D2474" s="281" t="s">
        <v>1770</v>
      </c>
      <c r="E2474" s="281" t="s">
        <v>923</v>
      </c>
      <c r="F2474" s="281" t="s">
        <v>673</v>
      </c>
      <c r="G2474" s="281" t="s">
        <v>673</v>
      </c>
      <c r="H2474" s="281" t="s">
        <v>673</v>
      </c>
      <c r="I2474" s="281" t="s">
        <v>1090</v>
      </c>
      <c r="J2474" s="281">
        <v>5.72625E-4</v>
      </c>
      <c r="K2474" s="372"/>
    </row>
    <row r="2475" spans="1:11" x14ac:dyDescent="0.3">
      <c r="A2475" s="280" t="s">
        <v>1785</v>
      </c>
      <c r="B2475" s="280" t="s">
        <v>1831</v>
      </c>
      <c r="C2475" s="280" t="s">
        <v>1768</v>
      </c>
      <c r="D2475" s="280" t="s">
        <v>1770</v>
      </c>
      <c r="E2475" s="280" t="s">
        <v>923</v>
      </c>
      <c r="F2475" s="280" t="s">
        <v>673</v>
      </c>
      <c r="G2475" s="280" t="s">
        <v>673</v>
      </c>
      <c r="H2475" s="280" t="s">
        <v>673</v>
      </c>
      <c r="I2475" s="280" t="s">
        <v>1090</v>
      </c>
      <c r="J2475" s="280">
        <v>3.949E-4</v>
      </c>
      <c r="K2475" s="372"/>
    </row>
    <row r="2476" spans="1:11" x14ac:dyDescent="0.3">
      <c r="A2476" s="281" t="s">
        <v>1785</v>
      </c>
      <c r="B2476" s="281" t="s">
        <v>2984</v>
      </c>
      <c r="C2476" s="281" t="s">
        <v>1768</v>
      </c>
      <c r="D2476" s="281" t="s">
        <v>1770</v>
      </c>
      <c r="E2476" s="281" t="s">
        <v>2949</v>
      </c>
      <c r="F2476" s="281" t="s">
        <v>673</v>
      </c>
      <c r="G2476" s="281" t="s">
        <v>673</v>
      </c>
      <c r="H2476" s="281" t="s">
        <v>673</v>
      </c>
      <c r="I2476" s="281" t="s">
        <v>1090</v>
      </c>
      <c r="J2476" s="281">
        <v>1.3499999999999999E-5</v>
      </c>
      <c r="K2476" s="372"/>
    </row>
    <row r="2477" spans="1:11" x14ac:dyDescent="0.3">
      <c r="A2477" s="280" t="s">
        <v>1785</v>
      </c>
      <c r="B2477" s="280" t="s">
        <v>2984</v>
      </c>
      <c r="C2477" s="280" t="s">
        <v>1768</v>
      </c>
      <c r="D2477" s="280" t="s">
        <v>1770</v>
      </c>
      <c r="E2477" s="280" t="s">
        <v>2949</v>
      </c>
      <c r="F2477" s="280" t="s">
        <v>673</v>
      </c>
      <c r="G2477" s="280" t="s">
        <v>673</v>
      </c>
      <c r="H2477" s="280" t="s">
        <v>673</v>
      </c>
      <c r="I2477" s="280" t="s">
        <v>1090</v>
      </c>
      <c r="J2477" s="280">
        <v>1.3499999999999999E-5</v>
      </c>
      <c r="K2477" s="372"/>
    </row>
    <row r="2478" spans="1:11" x14ac:dyDescent="0.3">
      <c r="A2478" s="281" t="s">
        <v>1785</v>
      </c>
      <c r="B2478" s="281" t="s">
        <v>2984</v>
      </c>
      <c r="C2478" s="281" t="s">
        <v>1768</v>
      </c>
      <c r="D2478" s="281" t="s">
        <v>1770</v>
      </c>
      <c r="E2478" s="281" t="s">
        <v>2949</v>
      </c>
      <c r="F2478" s="281" t="s">
        <v>673</v>
      </c>
      <c r="G2478" s="281" t="s">
        <v>673</v>
      </c>
      <c r="H2478" s="281" t="s">
        <v>673</v>
      </c>
      <c r="I2478" s="281" t="s">
        <v>1090</v>
      </c>
      <c r="J2478" s="281">
        <v>1.3499999999999999E-5</v>
      </c>
      <c r="K2478" s="372"/>
    </row>
    <row r="2479" spans="1:11" x14ac:dyDescent="0.3">
      <c r="A2479" s="280" t="s">
        <v>1785</v>
      </c>
      <c r="B2479" s="280" t="s">
        <v>2984</v>
      </c>
      <c r="C2479" s="280" t="s">
        <v>1768</v>
      </c>
      <c r="D2479" s="280" t="s">
        <v>1770</v>
      </c>
      <c r="E2479" s="280" t="s">
        <v>2949</v>
      </c>
      <c r="F2479" s="280" t="s">
        <v>673</v>
      </c>
      <c r="G2479" s="280" t="s">
        <v>673</v>
      </c>
      <c r="H2479" s="280" t="s">
        <v>673</v>
      </c>
      <c r="I2479" s="280" t="s">
        <v>1090</v>
      </c>
      <c r="J2479" s="280">
        <v>1.3499999999999999E-5</v>
      </c>
      <c r="K2479" s="372"/>
    </row>
    <row r="2480" spans="1:11" x14ac:dyDescent="0.3">
      <c r="A2480" s="281" t="s">
        <v>1785</v>
      </c>
      <c r="B2480" s="281" t="s">
        <v>2984</v>
      </c>
      <c r="C2480" s="281" t="s">
        <v>1768</v>
      </c>
      <c r="D2480" s="281" t="s">
        <v>1770</v>
      </c>
      <c r="E2480" s="281" t="s">
        <v>2949</v>
      </c>
      <c r="F2480" s="281" t="s">
        <v>673</v>
      </c>
      <c r="G2480" s="281" t="s">
        <v>673</v>
      </c>
      <c r="H2480" s="281" t="s">
        <v>673</v>
      </c>
      <c r="I2480" s="281" t="s">
        <v>1090</v>
      </c>
      <c r="J2480" s="281">
        <v>1.3499999999999999E-5</v>
      </c>
      <c r="K2480" s="372"/>
    </row>
    <row r="2481" spans="1:11" x14ac:dyDescent="0.3">
      <c r="A2481" s="280" t="s">
        <v>1785</v>
      </c>
      <c r="B2481" s="280" t="s">
        <v>2984</v>
      </c>
      <c r="C2481" s="280" t="s">
        <v>1768</v>
      </c>
      <c r="D2481" s="280" t="s">
        <v>1770</v>
      </c>
      <c r="E2481" s="280" t="s">
        <v>2949</v>
      </c>
      <c r="F2481" s="280" t="s">
        <v>673</v>
      </c>
      <c r="G2481" s="280" t="s">
        <v>673</v>
      </c>
      <c r="H2481" s="280" t="s">
        <v>673</v>
      </c>
      <c r="I2481" s="280" t="s">
        <v>1090</v>
      </c>
      <c r="J2481" s="280">
        <v>1.3499999999999999E-5</v>
      </c>
      <c r="K2481" s="372"/>
    </row>
    <row r="2482" spans="1:11" x14ac:dyDescent="0.3">
      <c r="A2482" s="281" t="s">
        <v>1785</v>
      </c>
      <c r="B2482" s="281" t="s">
        <v>2984</v>
      </c>
      <c r="C2482" s="281" t="s">
        <v>1768</v>
      </c>
      <c r="D2482" s="281" t="s">
        <v>1770</v>
      </c>
      <c r="E2482" s="281" t="s">
        <v>2949</v>
      </c>
      <c r="F2482" s="281" t="s">
        <v>673</v>
      </c>
      <c r="G2482" s="281" t="s">
        <v>673</v>
      </c>
      <c r="H2482" s="281" t="s">
        <v>673</v>
      </c>
      <c r="I2482" s="281" t="s">
        <v>1090</v>
      </c>
      <c r="J2482" s="281">
        <v>1.3499999999999999E-5</v>
      </c>
      <c r="K2482" s="372"/>
    </row>
    <row r="2483" spans="1:11" x14ac:dyDescent="0.3">
      <c r="A2483" s="280" t="s">
        <v>1785</v>
      </c>
      <c r="B2483" s="280" t="s">
        <v>2984</v>
      </c>
      <c r="C2483" s="280" t="s">
        <v>1768</v>
      </c>
      <c r="D2483" s="280" t="s">
        <v>1770</v>
      </c>
      <c r="E2483" s="280" t="s">
        <v>2949</v>
      </c>
      <c r="F2483" s="280" t="s">
        <v>673</v>
      </c>
      <c r="G2483" s="280" t="s">
        <v>673</v>
      </c>
      <c r="H2483" s="280" t="s">
        <v>673</v>
      </c>
      <c r="I2483" s="280" t="s">
        <v>1090</v>
      </c>
      <c r="J2483" s="280">
        <v>1.3499999999999999E-5</v>
      </c>
      <c r="K2483" s="372"/>
    </row>
    <row r="2484" spans="1:11" x14ac:dyDescent="0.3">
      <c r="A2484" s="281" t="s">
        <v>1785</v>
      </c>
      <c r="B2484" s="281" t="s">
        <v>2984</v>
      </c>
      <c r="C2484" s="281" t="s">
        <v>1768</v>
      </c>
      <c r="D2484" s="281" t="s">
        <v>1770</v>
      </c>
      <c r="E2484" s="281" t="s">
        <v>2949</v>
      </c>
      <c r="F2484" s="281" t="s">
        <v>673</v>
      </c>
      <c r="G2484" s="281" t="s">
        <v>673</v>
      </c>
      <c r="H2484" s="281" t="s">
        <v>673</v>
      </c>
      <c r="I2484" s="281" t="s">
        <v>1090</v>
      </c>
      <c r="J2484" s="281">
        <v>1.3499999999999999E-5</v>
      </c>
      <c r="K2484" s="372"/>
    </row>
    <row r="2485" spans="1:11" x14ac:dyDescent="0.3">
      <c r="A2485" s="280" t="s">
        <v>1785</v>
      </c>
      <c r="B2485" s="280" t="s">
        <v>2984</v>
      </c>
      <c r="C2485" s="280" t="s">
        <v>1768</v>
      </c>
      <c r="D2485" s="280" t="s">
        <v>1770</v>
      </c>
      <c r="E2485" s="280" t="s">
        <v>2949</v>
      </c>
      <c r="F2485" s="280" t="s">
        <v>673</v>
      </c>
      <c r="G2485" s="280" t="s">
        <v>673</v>
      </c>
      <c r="H2485" s="280" t="s">
        <v>673</v>
      </c>
      <c r="I2485" s="280" t="s">
        <v>1090</v>
      </c>
      <c r="J2485" s="280">
        <v>1.3499999999999999E-5</v>
      </c>
      <c r="K2485" s="372"/>
    </row>
    <row r="2486" spans="1:11" x14ac:dyDescent="0.3">
      <c r="A2486" s="281" t="s">
        <v>1785</v>
      </c>
      <c r="B2486" s="281" t="s">
        <v>2984</v>
      </c>
      <c r="C2486" s="281" t="s">
        <v>1768</v>
      </c>
      <c r="D2486" s="281" t="s">
        <v>1770</v>
      </c>
      <c r="E2486" s="281" t="s">
        <v>2949</v>
      </c>
      <c r="F2486" s="281" t="s">
        <v>673</v>
      </c>
      <c r="G2486" s="281" t="s">
        <v>673</v>
      </c>
      <c r="H2486" s="281" t="s">
        <v>673</v>
      </c>
      <c r="I2486" s="281" t="s">
        <v>1090</v>
      </c>
      <c r="J2486" s="281">
        <v>1.3499999999999999E-5</v>
      </c>
      <c r="K2486" s="372"/>
    </row>
    <row r="2487" spans="1:11" x14ac:dyDescent="0.3">
      <c r="A2487" s="280" t="s">
        <v>1785</v>
      </c>
      <c r="B2487" s="280" t="s">
        <v>2984</v>
      </c>
      <c r="C2487" s="280" t="s">
        <v>1768</v>
      </c>
      <c r="D2487" s="280" t="s">
        <v>1770</v>
      </c>
      <c r="E2487" s="280" t="s">
        <v>941</v>
      </c>
      <c r="F2487" s="280" t="s">
        <v>673</v>
      </c>
      <c r="G2487" s="280" t="s">
        <v>673</v>
      </c>
      <c r="H2487" s="280" t="s">
        <v>673</v>
      </c>
      <c r="I2487" s="280" t="s">
        <v>1090</v>
      </c>
      <c r="J2487" s="280">
        <v>7.1999999999999997E-6</v>
      </c>
      <c r="K2487" s="372"/>
    </row>
    <row r="2488" spans="1:11" x14ac:dyDescent="0.3">
      <c r="A2488" s="281" t="s">
        <v>1785</v>
      </c>
      <c r="B2488" s="281" t="s">
        <v>2984</v>
      </c>
      <c r="C2488" s="281" t="s">
        <v>1768</v>
      </c>
      <c r="D2488" s="281" t="s">
        <v>1770</v>
      </c>
      <c r="E2488" s="281" t="s">
        <v>941</v>
      </c>
      <c r="F2488" s="281" t="s">
        <v>673</v>
      </c>
      <c r="G2488" s="281" t="s">
        <v>673</v>
      </c>
      <c r="H2488" s="281" t="s">
        <v>673</v>
      </c>
      <c r="I2488" s="281" t="s">
        <v>1090</v>
      </c>
      <c r="J2488" s="281">
        <v>7.1999999999999997E-6</v>
      </c>
      <c r="K2488" s="372"/>
    </row>
    <row r="2489" spans="1:11" x14ac:dyDescent="0.3">
      <c r="A2489" s="280" t="s">
        <v>1785</v>
      </c>
      <c r="B2489" s="280" t="s">
        <v>2984</v>
      </c>
      <c r="C2489" s="280" t="s">
        <v>1768</v>
      </c>
      <c r="D2489" s="280" t="s">
        <v>1770</v>
      </c>
      <c r="E2489" s="280" t="s">
        <v>941</v>
      </c>
      <c r="F2489" s="280" t="s">
        <v>673</v>
      </c>
      <c r="G2489" s="280" t="s">
        <v>673</v>
      </c>
      <c r="H2489" s="280" t="s">
        <v>673</v>
      </c>
      <c r="I2489" s="280" t="s">
        <v>1090</v>
      </c>
      <c r="J2489" s="280">
        <v>7.1999999999999997E-6</v>
      </c>
      <c r="K2489" s="372"/>
    </row>
    <row r="2490" spans="1:11" x14ac:dyDescent="0.3">
      <c r="A2490" s="281" t="s">
        <v>1785</v>
      </c>
      <c r="B2490" s="281" t="s">
        <v>373</v>
      </c>
      <c r="C2490" s="281" t="s">
        <v>1768</v>
      </c>
      <c r="D2490" s="281" t="s">
        <v>1770</v>
      </c>
      <c r="E2490" s="281" t="s">
        <v>917</v>
      </c>
      <c r="F2490" s="281" t="s">
        <v>673</v>
      </c>
      <c r="G2490" s="281" t="s">
        <v>673</v>
      </c>
      <c r="H2490" s="281" t="s">
        <v>673</v>
      </c>
      <c r="I2490" s="281" t="s">
        <v>1090</v>
      </c>
      <c r="J2490" s="281">
        <v>2.6340000000000001E-6</v>
      </c>
      <c r="K2490" s="372"/>
    </row>
    <row r="2491" spans="1:11" x14ac:dyDescent="0.3">
      <c r="A2491" s="280" t="s">
        <v>1785</v>
      </c>
      <c r="B2491" s="280" t="s">
        <v>373</v>
      </c>
      <c r="C2491" s="280" t="s">
        <v>1768</v>
      </c>
      <c r="D2491" s="280" t="s">
        <v>1770</v>
      </c>
      <c r="E2491" s="280" t="s">
        <v>917</v>
      </c>
      <c r="F2491" s="280" t="s">
        <v>673</v>
      </c>
      <c r="G2491" s="280" t="s">
        <v>673</v>
      </c>
      <c r="H2491" s="280" t="s">
        <v>673</v>
      </c>
      <c r="I2491" s="280" t="s">
        <v>1090</v>
      </c>
      <c r="J2491" s="280">
        <v>2.6340000000000001E-6</v>
      </c>
      <c r="K2491" s="372"/>
    </row>
    <row r="2492" spans="1:11" x14ac:dyDescent="0.3">
      <c r="A2492" s="281" t="s">
        <v>1785</v>
      </c>
      <c r="B2492" s="281" t="s">
        <v>373</v>
      </c>
      <c r="C2492" s="281" t="s">
        <v>1768</v>
      </c>
      <c r="D2492" s="281" t="s">
        <v>1770</v>
      </c>
      <c r="E2492" s="281" t="s">
        <v>917</v>
      </c>
      <c r="F2492" s="281" t="s">
        <v>673</v>
      </c>
      <c r="G2492" s="281" t="s">
        <v>673</v>
      </c>
      <c r="H2492" s="281" t="s">
        <v>673</v>
      </c>
      <c r="I2492" s="281" t="s">
        <v>1090</v>
      </c>
      <c r="J2492" s="281">
        <v>2.6340000000000001E-6</v>
      </c>
      <c r="K2492" s="372"/>
    </row>
    <row r="2493" spans="1:11" x14ac:dyDescent="0.3">
      <c r="A2493" s="280" t="s">
        <v>1785</v>
      </c>
      <c r="B2493" s="280" t="s">
        <v>373</v>
      </c>
      <c r="C2493" s="280" t="s">
        <v>1768</v>
      </c>
      <c r="D2493" s="280" t="s">
        <v>1770</v>
      </c>
      <c r="E2493" s="280" t="s">
        <v>917</v>
      </c>
      <c r="F2493" s="280" t="s">
        <v>673</v>
      </c>
      <c r="G2493" s="280" t="s">
        <v>673</v>
      </c>
      <c r="H2493" s="280" t="s">
        <v>673</v>
      </c>
      <c r="I2493" s="280" t="s">
        <v>1090</v>
      </c>
      <c r="J2493" s="280">
        <v>2.6340000000000001E-6</v>
      </c>
      <c r="K2493" s="372"/>
    </row>
    <row r="2494" spans="1:11" x14ac:dyDescent="0.3">
      <c r="A2494" s="281" t="s">
        <v>1785</v>
      </c>
      <c r="B2494" s="281" t="s">
        <v>373</v>
      </c>
      <c r="C2494" s="281" t="s">
        <v>1768</v>
      </c>
      <c r="D2494" s="281" t="s">
        <v>1770</v>
      </c>
      <c r="E2494" s="281" t="s">
        <v>917</v>
      </c>
      <c r="F2494" s="281" t="s">
        <v>673</v>
      </c>
      <c r="G2494" s="281" t="s">
        <v>673</v>
      </c>
      <c r="H2494" s="281" t="s">
        <v>673</v>
      </c>
      <c r="I2494" s="281" t="s">
        <v>1090</v>
      </c>
      <c r="J2494" s="281">
        <v>2.6340000000000001E-6</v>
      </c>
      <c r="K2494" s="372"/>
    </row>
    <row r="2495" spans="1:11" x14ac:dyDescent="0.3">
      <c r="A2495" s="280" t="s">
        <v>1785</v>
      </c>
      <c r="B2495" s="280" t="s">
        <v>373</v>
      </c>
      <c r="C2495" s="280" t="s">
        <v>1768</v>
      </c>
      <c r="D2495" s="280" t="s">
        <v>1770</v>
      </c>
      <c r="E2495" s="280" t="s">
        <v>917</v>
      </c>
      <c r="F2495" s="280" t="s">
        <v>673</v>
      </c>
      <c r="G2495" s="280" t="s">
        <v>673</v>
      </c>
      <c r="H2495" s="280" t="s">
        <v>673</v>
      </c>
      <c r="I2495" s="280" t="s">
        <v>1090</v>
      </c>
      <c r="J2495" s="280">
        <v>2.6340000000000001E-6</v>
      </c>
      <c r="K2495" s="372"/>
    </row>
    <row r="2496" spans="1:11" x14ac:dyDescent="0.3">
      <c r="A2496" s="281" t="s">
        <v>1785</v>
      </c>
      <c r="B2496" s="281" t="s">
        <v>373</v>
      </c>
      <c r="C2496" s="281" t="s">
        <v>1768</v>
      </c>
      <c r="D2496" s="281" t="s">
        <v>1770</v>
      </c>
      <c r="E2496" s="281" t="s">
        <v>917</v>
      </c>
      <c r="F2496" s="281" t="s">
        <v>673</v>
      </c>
      <c r="G2496" s="281" t="s">
        <v>673</v>
      </c>
      <c r="H2496" s="281" t="s">
        <v>673</v>
      </c>
      <c r="I2496" s="281" t="s">
        <v>1090</v>
      </c>
      <c r="J2496" s="281">
        <v>2.6340000000000001E-6</v>
      </c>
      <c r="K2496" s="372"/>
    </row>
    <row r="2497" spans="1:11" x14ac:dyDescent="0.3">
      <c r="A2497" s="280" t="s">
        <v>1785</v>
      </c>
      <c r="B2497" s="280" t="s">
        <v>373</v>
      </c>
      <c r="C2497" s="280" t="s">
        <v>1768</v>
      </c>
      <c r="D2497" s="280" t="s">
        <v>1770</v>
      </c>
      <c r="E2497" s="280" t="s">
        <v>917</v>
      </c>
      <c r="F2497" s="280" t="s">
        <v>673</v>
      </c>
      <c r="G2497" s="280" t="s">
        <v>673</v>
      </c>
      <c r="H2497" s="280" t="s">
        <v>673</v>
      </c>
      <c r="I2497" s="280" t="s">
        <v>1090</v>
      </c>
      <c r="J2497" s="280">
        <v>5.5180000000000004E-6</v>
      </c>
      <c r="K2497" s="372"/>
    </row>
    <row r="2498" spans="1:11" x14ac:dyDescent="0.3">
      <c r="A2498" s="281" t="s">
        <v>1785</v>
      </c>
      <c r="B2498" s="281" t="s">
        <v>373</v>
      </c>
      <c r="C2498" s="281" t="s">
        <v>1768</v>
      </c>
      <c r="D2498" s="281" t="s">
        <v>1770</v>
      </c>
      <c r="E2498" s="281" t="s">
        <v>917</v>
      </c>
      <c r="F2498" s="281" t="s">
        <v>673</v>
      </c>
      <c r="G2498" s="281" t="s">
        <v>673</v>
      </c>
      <c r="H2498" s="281" t="s">
        <v>673</v>
      </c>
      <c r="I2498" s="281" t="s">
        <v>1090</v>
      </c>
      <c r="J2498" s="281">
        <v>5.5180000000000004E-6</v>
      </c>
      <c r="K2498" s="372"/>
    </row>
    <row r="2499" spans="1:11" x14ac:dyDescent="0.3">
      <c r="A2499" s="280" t="s">
        <v>1785</v>
      </c>
      <c r="B2499" s="280" t="s">
        <v>373</v>
      </c>
      <c r="C2499" s="280" t="s">
        <v>1768</v>
      </c>
      <c r="D2499" s="280" t="s">
        <v>1770</v>
      </c>
      <c r="E2499" s="280" t="s">
        <v>917</v>
      </c>
      <c r="F2499" s="280" t="s">
        <v>673</v>
      </c>
      <c r="G2499" s="280" t="s">
        <v>673</v>
      </c>
      <c r="H2499" s="280" t="s">
        <v>673</v>
      </c>
      <c r="I2499" s="280" t="s">
        <v>1090</v>
      </c>
      <c r="J2499" s="280">
        <v>5.5180000000000004E-6</v>
      </c>
      <c r="K2499" s="372"/>
    </row>
    <row r="2500" spans="1:11" x14ac:dyDescent="0.3">
      <c r="A2500" s="281" t="s">
        <v>1785</v>
      </c>
      <c r="B2500" s="281" t="s">
        <v>373</v>
      </c>
      <c r="C2500" s="281" t="s">
        <v>1768</v>
      </c>
      <c r="D2500" s="281" t="s">
        <v>1770</v>
      </c>
      <c r="E2500" s="281" t="s">
        <v>917</v>
      </c>
      <c r="F2500" s="281" t="s">
        <v>673</v>
      </c>
      <c r="G2500" s="281" t="s">
        <v>673</v>
      </c>
      <c r="H2500" s="281" t="s">
        <v>673</v>
      </c>
      <c r="I2500" s="281" t="s">
        <v>1090</v>
      </c>
      <c r="J2500" s="281">
        <v>5.5180000000000004E-6</v>
      </c>
      <c r="K2500" s="372"/>
    </row>
    <row r="2501" spans="1:11" x14ac:dyDescent="0.3">
      <c r="A2501" s="280" t="s">
        <v>1785</v>
      </c>
      <c r="B2501" s="280" t="s">
        <v>373</v>
      </c>
      <c r="C2501" s="280" t="s">
        <v>1768</v>
      </c>
      <c r="D2501" s="280" t="s">
        <v>1770</v>
      </c>
      <c r="E2501" s="280" t="s">
        <v>917</v>
      </c>
      <c r="F2501" s="280" t="s">
        <v>673</v>
      </c>
      <c r="G2501" s="280" t="s">
        <v>673</v>
      </c>
      <c r="H2501" s="280" t="s">
        <v>673</v>
      </c>
      <c r="I2501" s="280" t="s">
        <v>1090</v>
      </c>
      <c r="J2501" s="280">
        <v>5.5180000000000004E-6</v>
      </c>
      <c r="K2501" s="372"/>
    </row>
    <row r="2502" spans="1:11" x14ac:dyDescent="0.3">
      <c r="A2502" s="281" t="s">
        <v>1785</v>
      </c>
      <c r="B2502" s="281" t="s">
        <v>373</v>
      </c>
      <c r="C2502" s="281" t="s">
        <v>1768</v>
      </c>
      <c r="D2502" s="281" t="s">
        <v>1770</v>
      </c>
      <c r="E2502" s="281" t="s">
        <v>917</v>
      </c>
      <c r="F2502" s="281" t="s">
        <v>673</v>
      </c>
      <c r="G2502" s="281" t="s">
        <v>673</v>
      </c>
      <c r="H2502" s="281" t="s">
        <v>673</v>
      </c>
      <c r="I2502" s="281" t="s">
        <v>1090</v>
      </c>
      <c r="J2502" s="281">
        <v>2.6340000000000001E-6</v>
      </c>
      <c r="K2502" s="372"/>
    </row>
    <row r="2503" spans="1:11" x14ac:dyDescent="0.3">
      <c r="A2503" s="280" t="s">
        <v>1785</v>
      </c>
      <c r="B2503" s="280" t="s">
        <v>373</v>
      </c>
      <c r="C2503" s="280" t="s">
        <v>1768</v>
      </c>
      <c r="D2503" s="280" t="s">
        <v>1770</v>
      </c>
      <c r="E2503" s="280" t="s">
        <v>2945</v>
      </c>
      <c r="F2503" s="280" t="s">
        <v>673</v>
      </c>
      <c r="G2503" s="280" t="s">
        <v>673</v>
      </c>
      <c r="H2503" s="280" t="s">
        <v>673</v>
      </c>
      <c r="I2503" s="280" t="s">
        <v>1090</v>
      </c>
      <c r="J2503" s="280">
        <v>1.3670699999999999E-4</v>
      </c>
      <c r="K2503" s="372"/>
    </row>
    <row r="2504" spans="1:11" x14ac:dyDescent="0.3">
      <c r="A2504" s="281" t="s">
        <v>1785</v>
      </c>
      <c r="B2504" s="281" t="s">
        <v>373</v>
      </c>
      <c r="C2504" s="281" t="s">
        <v>1768</v>
      </c>
      <c r="D2504" s="281" t="s">
        <v>1770</v>
      </c>
      <c r="E2504" s="281" t="s">
        <v>2947</v>
      </c>
      <c r="F2504" s="281" t="s">
        <v>673</v>
      </c>
      <c r="G2504" s="281" t="s">
        <v>673</v>
      </c>
      <c r="H2504" s="281" t="s">
        <v>673</v>
      </c>
      <c r="I2504" s="281" t="s">
        <v>1090</v>
      </c>
      <c r="J2504" s="281">
        <v>1E-3</v>
      </c>
      <c r="K2504" s="372"/>
    </row>
    <row r="2505" spans="1:11" x14ac:dyDescent="0.3">
      <c r="A2505" s="280" t="s">
        <v>1785</v>
      </c>
      <c r="B2505" s="280" t="s">
        <v>373</v>
      </c>
      <c r="C2505" s="280" t="s">
        <v>1768</v>
      </c>
      <c r="D2505" s="280" t="s">
        <v>1770</v>
      </c>
      <c r="E2505" s="280" t="s">
        <v>2947</v>
      </c>
      <c r="F2505" s="280" t="s">
        <v>673</v>
      </c>
      <c r="G2505" s="280" t="s">
        <v>673</v>
      </c>
      <c r="H2505" s="280" t="s">
        <v>673</v>
      </c>
      <c r="I2505" s="280" t="s">
        <v>1090</v>
      </c>
      <c r="J2505" s="280">
        <v>5.0000000000000002E-5</v>
      </c>
      <c r="K2505" s="372"/>
    </row>
    <row r="2506" spans="1:11" x14ac:dyDescent="0.3">
      <c r="A2506" s="281" t="s">
        <v>1785</v>
      </c>
      <c r="B2506" s="281" t="s">
        <v>373</v>
      </c>
      <c r="C2506" s="281" t="s">
        <v>1768</v>
      </c>
      <c r="D2506" s="281" t="s">
        <v>1770</v>
      </c>
      <c r="E2506" s="281" t="s">
        <v>2949</v>
      </c>
      <c r="F2506" s="281" t="s">
        <v>673</v>
      </c>
      <c r="G2506" s="281" t="s">
        <v>673</v>
      </c>
      <c r="H2506" s="281" t="s">
        <v>673</v>
      </c>
      <c r="I2506" s="281" t="s">
        <v>1090</v>
      </c>
      <c r="J2506" s="281">
        <v>1.8E-5</v>
      </c>
      <c r="K2506" s="372"/>
    </row>
    <row r="2507" spans="1:11" x14ac:dyDescent="0.3">
      <c r="A2507" s="280" t="s">
        <v>1785</v>
      </c>
      <c r="B2507" s="280" t="s">
        <v>373</v>
      </c>
      <c r="C2507" s="280" t="s">
        <v>1768</v>
      </c>
      <c r="D2507" s="280" t="s">
        <v>1770</v>
      </c>
      <c r="E2507" s="280" t="s">
        <v>2949</v>
      </c>
      <c r="F2507" s="280" t="s">
        <v>673</v>
      </c>
      <c r="G2507" s="280" t="s">
        <v>673</v>
      </c>
      <c r="H2507" s="280" t="s">
        <v>673</v>
      </c>
      <c r="I2507" s="280" t="s">
        <v>1090</v>
      </c>
      <c r="J2507" s="280">
        <v>1.8E-5</v>
      </c>
      <c r="K2507" s="372"/>
    </row>
    <row r="2508" spans="1:11" x14ac:dyDescent="0.3">
      <c r="A2508" s="281" t="s">
        <v>1785</v>
      </c>
      <c r="B2508" s="281" t="s">
        <v>373</v>
      </c>
      <c r="C2508" s="281" t="s">
        <v>1768</v>
      </c>
      <c r="D2508" s="281" t="s">
        <v>1770</v>
      </c>
      <c r="E2508" s="281" t="s">
        <v>2949</v>
      </c>
      <c r="F2508" s="281" t="s">
        <v>673</v>
      </c>
      <c r="G2508" s="281" t="s">
        <v>673</v>
      </c>
      <c r="H2508" s="281" t="s">
        <v>673</v>
      </c>
      <c r="I2508" s="281" t="s">
        <v>1090</v>
      </c>
      <c r="J2508" s="281">
        <v>1.8E-5</v>
      </c>
      <c r="K2508" s="372"/>
    </row>
    <row r="2509" spans="1:11" x14ac:dyDescent="0.3">
      <c r="A2509" s="280" t="s">
        <v>1785</v>
      </c>
      <c r="B2509" s="280" t="s">
        <v>373</v>
      </c>
      <c r="C2509" s="280" t="s">
        <v>1768</v>
      </c>
      <c r="D2509" s="280" t="s">
        <v>1770</v>
      </c>
      <c r="E2509" s="280" t="s">
        <v>2949</v>
      </c>
      <c r="F2509" s="280" t="s">
        <v>673</v>
      </c>
      <c r="G2509" s="280" t="s">
        <v>673</v>
      </c>
      <c r="H2509" s="280" t="s">
        <v>673</v>
      </c>
      <c r="I2509" s="280" t="s">
        <v>1090</v>
      </c>
      <c r="J2509" s="280">
        <v>1.8E-5</v>
      </c>
      <c r="K2509" s="372"/>
    </row>
    <row r="2510" spans="1:11" x14ac:dyDescent="0.3">
      <c r="A2510" s="281" t="s">
        <v>1785</v>
      </c>
      <c r="B2510" s="281" t="s">
        <v>373</v>
      </c>
      <c r="C2510" s="281" t="s">
        <v>1768</v>
      </c>
      <c r="D2510" s="281" t="s">
        <v>1770</v>
      </c>
      <c r="E2510" s="281" t="s">
        <v>2949</v>
      </c>
      <c r="F2510" s="281" t="s">
        <v>673</v>
      </c>
      <c r="G2510" s="281" t="s">
        <v>673</v>
      </c>
      <c r="H2510" s="281" t="s">
        <v>673</v>
      </c>
      <c r="I2510" s="281" t="s">
        <v>1090</v>
      </c>
      <c r="J2510" s="281">
        <v>1.8E-5</v>
      </c>
      <c r="K2510" s="372"/>
    </row>
    <row r="2511" spans="1:11" x14ac:dyDescent="0.3">
      <c r="A2511" s="280" t="s">
        <v>1785</v>
      </c>
      <c r="B2511" s="280" t="s">
        <v>373</v>
      </c>
      <c r="C2511" s="280" t="s">
        <v>1768</v>
      </c>
      <c r="D2511" s="280" t="s">
        <v>1770</v>
      </c>
      <c r="E2511" s="280" t="s">
        <v>2949</v>
      </c>
      <c r="F2511" s="280" t="s">
        <v>673</v>
      </c>
      <c r="G2511" s="280" t="s">
        <v>673</v>
      </c>
      <c r="H2511" s="280" t="s">
        <v>673</v>
      </c>
      <c r="I2511" s="280" t="s">
        <v>1090</v>
      </c>
      <c r="J2511" s="280">
        <v>1.8E-5</v>
      </c>
      <c r="K2511" s="372"/>
    </row>
    <row r="2512" spans="1:11" x14ac:dyDescent="0.3">
      <c r="A2512" s="281" t="s">
        <v>1785</v>
      </c>
      <c r="B2512" s="281" t="s">
        <v>373</v>
      </c>
      <c r="C2512" s="281" t="s">
        <v>1768</v>
      </c>
      <c r="D2512" s="281" t="s">
        <v>1770</v>
      </c>
      <c r="E2512" s="281" t="s">
        <v>2949</v>
      </c>
      <c r="F2512" s="281" t="s">
        <v>673</v>
      </c>
      <c r="G2512" s="281" t="s">
        <v>673</v>
      </c>
      <c r="H2512" s="281" t="s">
        <v>673</v>
      </c>
      <c r="I2512" s="281" t="s">
        <v>1090</v>
      </c>
      <c r="J2512" s="281">
        <v>1.8E-5</v>
      </c>
      <c r="K2512" s="372"/>
    </row>
    <row r="2513" spans="1:11" x14ac:dyDescent="0.3">
      <c r="A2513" s="280" t="s">
        <v>1785</v>
      </c>
      <c r="B2513" s="280" t="s">
        <v>373</v>
      </c>
      <c r="C2513" s="280" t="s">
        <v>1768</v>
      </c>
      <c r="D2513" s="280" t="s">
        <v>1770</v>
      </c>
      <c r="E2513" s="280" t="s">
        <v>2949</v>
      </c>
      <c r="F2513" s="280" t="s">
        <v>673</v>
      </c>
      <c r="G2513" s="280" t="s">
        <v>673</v>
      </c>
      <c r="H2513" s="280" t="s">
        <v>673</v>
      </c>
      <c r="I2513" s="280" t="s">
        <v>1090</v>
      </c>
      <c r="J2513" s="280">
        <v>1.8E-5</v>
      </c>
      <c r="K2513" s="372"/>
    </row>
    <row r="2514" spans="1:11" x14ac:dyDescent="0.3">
      <c r="A2514" s="281" t="s">
        <v>1785</v>
      </c>
      <c r="B2514" s="281" t="s">
        <v>373</v>
      </c>
      <c r="C2514" s="281" t="s">
        <v>1768</v>
      </c>
      <c r="D2514" s="281" t="s">
        <v>1770</v>
      </c>
      <c r="E2514" s="281" t="s">
        <v>2949</v>
      </c>
      <c r="F2514" s="281" t="s">
        <v>673</v>
      </c>
      <c r="G2514" s="281" t="s">
        <v>673</v>
      </c>
      <c r="H2514" s="281" t="s">
        <v>673</v>
      </c>
      <c r="I2514" s="281" t="s">
        <v>1090</v>
      </c>
      <c r="J2514" s="281">
        <v>1.8E-5</v>
      </c>
      <c r="K2514" s="372"/>
    </row>
    <row r="2515" spans="1:11" x14ac:dyDescent="0.3">
      <c r="A2515" s="280" t="s">
        <v>1785</v>
      </c>
      <c r="B2515" s="280" t="s">
        <v>373</v>
      </c>
      <c r="C2515" s="280" t="s">
        <v>1768</v>
      </c>
      <c r="D2515" s="280" t="s">
        <v>1770</v>
      </c>
      <c r="E2515" s="280" t="s">
        <v>2949</v>
      </c>
      <c r="F2515" s="280" t="s">
        <v>673</v>
      </c>
      <c r="G2515" s="280" t="s">
        <v>673</v>
      </c>
      <c r="H2515" s="280" t="s">
        <v>673</v>
      </c>
      <c r="I2515" s="280" t="s">
        <v>1090</v>
      </c>
      <c r="J2515" s="280">
        <v>1.8E-5</v>
      </c>
      <c r="K2515" s="372"/>
    </row>
    <row r="2516" spans="1:11" x14ac:dyDescent="0.3">
      <c r="A2516" s="281" t="s">
        <v>1785</v>
      </c>
      <c r="B2516" s="281" t="s">
        <v>373</v>
      </c>
      <c r="C2516" s="281" t="s">
        <v>1768</v>
      </c>
      <c r="D2516" s="281" t="s">
        <v>1770</v>
      </c>
      <c r="E2516" s="281" t="s">
        <v>2949</v>
      </c>
      <c r="F2516" s="281" t="s">
        <v>673</v>
      </c>
      <c r="G2516" s="281" t="s">
        <v>673</v>
      </c>
      <c r="H2516" s="281" t="s">
        <v>673</v>
      </c>
      <c r="I2516" s="281" t="s">
        <v>1090</v>
      </c>
      <c r="J2516" s="281">
        <v>1.8E-5</v>
      </c>
      <c r="K2516" s="372"/>
    </row>
    <row r="2517" spans="1:11" x14ac:dyDescent="0.3">
      <c r="A2517" s="280" t="s">
        <v>1785</v>
      </c>
      <c r="B2517" s="280" t="s">
        <v>373</v>
      </c>
      <c r="C2517" s="280" t="s">
        <v>1768</v>
      </c>
      <c r="D2517" s="280" t="s">
        <v>1770</v>
      </c>
      <c r="E2517" s="280" t="s">
        <v>2949</v>
      </c>
      <c r="F2517" s="280" t="s">
        <v>673</v>
      </c>
      <c r="G2517" s="280" t="s">
        <v>673</v>
      </c>
      <c r="H2517" s="280" t="s">
        <v>673</v>
      </c>
      <c r="I2517" s="280" t="s">
        <v>1090</v>
      </c>
      <c r="J2517" s="280">
        <v>1.8E-5</v>
      </c>
      <c r="K2517" s="372"/>
    </row>
    <row r="2518" spans="1:11" x14ac:dyDescent="0.3">
      <c r="A2518" s="281" t="s">
        <v>1785</v>
      </c>
      <c r="B2518" s="281" t="s">
        <v>373</v>
      </c>
      <c r="C2518" s="281" t="s">
        <v>1768</v>
      </c>
      <c r="D2518" s="281" t="s">
        <v>1770</v>
      </c>
      <c r="E2518" s="281" t="s">
        <v>2949</v>
      </c>
      <c r="F2518" s="281" t="s">
        <v>673</v>
      </c>
      <c r="G2518" s="281" t="s">
        <v>673</v>
      </c>
      <c r="H2518" s="281" t="s">
        <v>673</v>
      </c>
      <c r="I2518" s="281" t="s">
        <v>1090</v>
      </c>
      <c r="J2518" s="281">
        <v>1.8E-5</v>
      </c>
      <c r="K2518" s="372"/>
    </row>
    <row r="2519" spans="1:11" x14ac:dyDescent="0.3">
      <c r="A2519" s="280" t="s">
        <v>1785</v>
      </c>
      <c r="B2519" s="280" t="s">
        <v>373</v>
      </c>
      <c r="C2519" s="280" t="s">
        <v>1768</v>
      </c>
      <c r="D2519" s="280" t="s">
        <v>1770</v>
      </c>
      <c r="E2519" s="280" t="s">
        <v>928</v>
      </c>
      <c r="F2519" s="280" t="s">
        <v>673</v>
      </c>
      <c r="G2519" s="280" t="s">
        <v>673</v>
      </c>
      <c r="H2519" s="280" t="s">
        <v>673</v>
      </c>
      <c r="I2519" s="280" t="s">
        <v>1090</v>
      </c>
      <c r="J2519" s="280">
        <v>1.5E-5</v>
      </c>
      <c r="K2519" s="372"/>
    </row>
    <row r="2520" spans="1:11" x14ac:dyDescent="0.3">
      <c r="A2520" s="281" t="s">
        <v>1785</v>
      </c>
      <c r="B2520" s="281" t="s">
        <v>373</v>
      </c>
      <c r="C2520" s="281" t="s">
        <v>1768</v>
      </c>
      <c r="D2520" s="281" t="s">
        <v>1770</v>
      </c>
      <c r="E2520" s="281" t="s">
        <v>2952</v>
      </c>
      <c r="F2520" s="281" t="s">
        <v>673</v>
      </c>
      <c r="G2520" s="281" t="s">
        <v>673</v>
      </c>
      <c r="H2520" s="281" t="s">
        <v>673</v>
      </c>
      <c r="I2520" s="281" t="s">
        <v>1090</v>
      </c>
      <c r="J2520" s="281">
        <v>7.4781000000000001E-5</v>
      </c>
      <c r="K2520" s="372"/>
    </row>
    <row r="2521" spans="1:11" x14ac:dyDescent="0.3">
      <c r="A2521" s="280" t="s">
        <v>1785</v>
      </c>
      <c r="B2521" s="280" t="s">
        <v>373</v>
      </c>
      <c r="C2521" s="280" t="s">
        <v>1768</v>
      </c>
      <c r="D2521" s="280" t="s">
        <v>1770</v>
      </c>
      <c r="E2521" s="280" t="s">
        <v>941</v>
      </c>
      <c r="F2521" s="280" t="s">
        <v>673</v>
      </c>
      <c r="G2521" s="280" t="s">
        <v>673</v>
      </c>
      <c r="H2521" s="280" t="s">
        <v>673</v>
      </c>
      <c r="I2521" s="280" t="s">
        <v>1090</v>
      </c>
      <c r="J2521" s="280">
        <v>3.4539999999999999E-6</v>
      </c>
      <c r="K2521" s="372"/>
    </row>
    <row r="2522" spans="1:11" x14ac:dyDescent="0.3">
      <c r="A2522" s="281" t="s">
        <v>1785</v>
      </c>
      <c r="B2522" s="281" t="s">
        <v>373</v>
      </c>
      <c r="C2522" s="281" t="s">
        <v>1768</v>
      </c>
      <c r="D2522" s="281" t="s">
        <v>1770</v>
      </c>
      <c r="E2522" s="281" t="s">
        <v>941</v>
      </c>
      <c r="F2522" s="281" t="s">
        <v>673</v>
      </c>
      <c r="G2522" s="281" t="s">
        <v>673</v>
      </c>
      <c r="H2522" s="281" t="s">
        <v>673</v>
      </c>
      <c r="I2522" s="281" t="s">
        <v>1090</v>
      </c>
      <c r="J2522" s="281">
        <v>3.4539999999999999E-6</v>
      </c>
      <c r="K2522" s="372"/>
    </row>
    <row r="2523" spans="1:11" x14ac:dyDescent="0.3">
      <c r="A2523" s="280" t="s">
        <v>1785</v>
      </c>
      <c r="B2523" s="280" t="s">
        <v>373</v>
      </c>
      <c r="C2523" s="280" t="s">
        <v>1768</v>
      </c>
      <c r="D2523" s="280" t="s">
        <v>1770</v>
      </c>
      <c r="E2523" s="280" t="s">
        <v>941</v>
      </c>
      <c r="F2523" s="280" t="s">
        <v>673</v>
      </c>
      <c r="G2523" s="280" t="s">
        <v>673</v>
      </c>
      <c r="H2523" s="280" t="s">
        <v>673</v>
      </c>
      <c r="I2523" s="280" t="s">
        <v>1090</v>
      </c>
      <c r="J2523" s="280">
        <v>3.4539999999999999E-6</v>
      </c>
      <c r="K2523" s="372"/>
    </row>
    <row r="2524" spans="1:11" x14ac:dyDescent="0.3">
      <c r="A2524" s="281" t="s">
        <v>1785</v>
      </c>
      <c r="B2524" s="281" t="s">
        <v>373</v>
      </c>
      <c r="C2524" s="281" t="s">
        <v>1768</v>
      </c>
      <c r="D2524" s="281" t="s">
        <v>1770</v>
      </c>
      <c r="E2524" s="281" t="s">
        <v>941</v>
      </c>
      <c r="F2524" s="281" t="s">
        <v>673</v>
      </c>
      <c r="G2524" s="281" t="s">
        <v>673</v>
      </c>
      <c r="H2524" s="281" t="s">
        <v>673</v>
      </c>
      <c r="I2524" s="281" t="s">
        <v>1090</v>
      </c>
      <c r="J2524" s="281">
        <v>3.4539999999999999E-6</v>
      </c>
      <c r="K2524" s="372"/>
    </row>
    <row r="2525" spans="1:11" x14ac:dyDescent="0.3">
      <c r="A2525" s="280" t="s">
        <v>1785</v>
      </c>
      <c r="B2525" s="280" t="s">
        <v>373</v>
      </c>
      <c r="C2525" s="280" t="s">
        <v>1768</v>
      </c>
      <c r="D2525" s="280" t="s">
        <v>1770</v>
      </c>
      <c r="E2525" s="280" t="s">
        <v>941</v>
      </c>
      <c r="F2525" s="280" t="s">
        <v>673</v>
      </c>
      <c r="G2525" s="280" t="s">
        <v>673</v>
      </c>
      <c r="H2525" s="280" t="s">
        <v>673</v>
      </c>
      <c r="I2525" s="280" t="s">
        <v>1090</v>
      </c>
      <c r="J2525" s="280">
        <v>3.4539999999999999E-6</v>
      </c>
      <c r="K2525" s="372"/>
    </row>
    <row r="2526" spans="1:11" x14ac:dyDescent="0.3">
      <c r="A2526" s="281" t="s">
        <v>1785</v>
      </c>
      <c r="B2526" s="281" t="s">
        <v>373</v>
      </c>
      <c r="C2526" s="281" t="s">
        <v>1768</v>
      </c>
      <c r="D2526" s="281" t="s">
        <v>1770</v>
      </c>
      <c r="E2526" s="281" t="s">
        <v>941</v>
      </c>
      <c r="F2526" s="281" t="s">
        <v>673</v>
      </c>
      <c r="G2526" s="281" t="s">
        <v>673</v>
      </c>
      <c r="H2526" s="281" t="s">
        <v>673</v>
      </c>
      <c r="I2526" s="281" t="s">
        <v>1090</v>
      </c>
      <c r="J2526" s="281">
        <v>3.4539999999999999E-6</v>
      </c>
      <c r="K2526" s="372"/>
    </row>
    <row r="2527" spans="1:11" x14ac:dyDescent="0.3">
      <c r="A2527" s="280" t="s">
        <v>1785</v>
      </c>
      <c r="B2527" s="280" t="s">
        <v>373</v>
      </c>
      <c r="C2527" s="280" t="s">
        <v>1768</v>
      </c>
      <c r="D2527" s="280" t="s">
        <v>1770</v>
      </c>
      <c r="E2527" s="280" t="s">
        <v>941</v>
      </c>
      <c r="F2527" s="280" t="s">
        <v>673</v>
      </c>
      <c r="G2527" s="280" t="s">
        <v>673</v>
      </c>
      <c r="H2527" s="280" t="s">
        <v>673</v>
      </c>
      <c r="I2527" s="280" t="s">
        <v>1090</v>
      </c>
      <c r="J2527" s="280">
        <v>1.5034E-5</v>
      </c>
      <c r="K2527" s="372"/>
    </row>
    <row r="2528" spans="1:11" x14ac:dyDescent="0.3">
      <c r="A2528" s="281" t="s">
        <v>1785</v>
      </c>
      <c r="B2528" s="281" t="s">
        <v>373</v>
      </c>
      <c r="C2528" s="281" t="s">
        <v>1768</v>
      </c>
      <c r="D2528" s="281" t="s">
        <v>1770</v>
      </c>
      <c r="E2528" s="281" t="s">
        <v>941</v>
      </c>
      <c r="F2528" s="281" t="s">
        <v>673</v>
      </c>
      <c r="G2528" s="281" t="s">
        <v>673</v>
      </c>
      <c r="H2528" s="281" t="s">
        <v>673</v>
      </c>
      <c r="I2528" s="281" t="s">
        <v>1090</v>
      </c>
      <c r="J2528" s="281">
        <v>3.4539999999999999E-6</v>
      </c>
      <c r="K2528" s="372"/>
    </row>
    <row r="2529" spans="1:11" x14ac:dyDescent="0.3">
      <c r="A2529" s="280" t="s">
        <v>1785</v>
      </c>
      <c r="B2529" s="280" t="s">
        <v>373</v>
      </c>
      <c r="C2529" s="280" t="s">
        <v>1768</v>
      </c>
      <c r="D2529" s="280" t="s">
        <v>1770</v>
      </c>
      <c r="E2529" s="280" t="s">
        <v>941</v>
      </c>
      <c r="F2529" s="280" t="s">
        <v>673</v>
      </c>
      <c r="G2529" s="280" t="s">
        <v>673</v>
      </c>
      <c r="H2529" s="280" t="s">
        <v>673</v>
      </c>
      <c r="I2529" s="280" t="s">
        <v>1090</v>
      </c>
      <c r="J2529" s="280">
        <v>3.1038999999999999E-5</v>
      </c>
      <c r="K2529" s="372"/>
    </row>
    <row r="2530" spans="1:11" x14ac:dyDescent="0.3">
      <c r="A2530" s="281" t="s">
        <v>1785</v>
      </c>
      <c r="B2530" s="281" t="s">
        <v>373</v>
      </c>
      <c r="C2530" s="281" t="s">
        <v>1768</v>
      </c>
      <c r="D2530" s="281" t="s">
        <v>1770</v>
      </c>
      <c r="E2530" s="281" t="s">
        <v>941</v>
      </c>
      <c r="F2530" s="281" t="s">
        <v>673</v>
      </c>
      <c r="G2530" s="281" t="s">
        <v>673</v>
      </c>
      <c r="H2530" s="281" t="s">
        <v>673</v>
      </c>
      <c r="I2530" s="281" t="s">
        <v>1090</v>
      </c>
      <c r="J2530" s="281">
        <v>3.7008999999999998E-5</v>
      </c>
      <c r="K2530" s="372"/>
    </row>
    <row r="2531" spans="1:11" x14ac:dyDescent="0.3">
      <c r="A2531" s="280" t="s">
        <v>1785</v>
      </c>
      <c r="B2531" s="280" t="s">
        <v>373</v>
      </c>
      <c r="C2531" s="280" t="s">
        <v>1768</v>
      </c>
      <c r="D2531" s="280" t="s">
        <v>1770</v>
      </c>
      <c r="E2531" s="280" t="s">
        <v>941</v>
      </c>
      <c r="F2531" s="280" t="s">
        <v>673</v>
      </c>
      <c r="G2531" s="280" t="s">
        <v>673</v>
      </c>
      <c r="H2531" s="280" t="s">
        <v>673</v>
      </c>
      <c r="I2531" s="280" t="s">
        <v>1090</v>
      </c>
      <c r="J2531" s="280">
        <v>3.3918999999999998E-5</v>
      </c>
      <c r="K2531" s="372"/>
    </row>
    <row r="2532" spans="1:11" x14ac:dyDescent="0.3">
      <c r="A2532" s="281" t="s">
        <v>1785</v>
      </c>
      <c r="B2532" s="281" t="s">
        <v>373</v>
      </c>
      <c r="C2532" s="281" t="s">
        <v>1768</v>
      </c>
      <c r="D2532" s="281" t="s">
        <v>1770</v>
      </c>
      <c r="E2532" s="281" t="s">
        <v>941</v>
      </c>
      <c r="F2532" s="281" t="s">
        <v>673</v>
      </c>
      <c r="G2532" s="281" t="s">
        <v>673</v>
      </c>
      <c r="H2532" s="281" t="s">
        <v>673</v>
      </c>
      <c r="I2532" s="281" t="s">
        <v>1090</v>
      </c>
      <c r="J2532" s="281">
        <v>3.6769E-5</v>
      </c>
      <c r="K2532" s="372"/>
    </row>
    <row r="2533" spans="1:11" x14ac:dyDescent="0.3">
      <c r="A2533" s="280" t="s">
        <v>1785</v>
      </c>
      <c r="B2533" s="280" t="s">
        <v>373</v>
      </c>
      <c r="C2533" s="280" t="s">
        <v>1768</v>
      </c>
      <c r="D2533" s="280" t="s">
        <v>1770</v>
      </c>
      <c r="E2533" s="280" t="s">
        <v>941</v>
      </c>
      <c r="F2533" s="280" t="s">
        <v>673</v>
      </c>
      <c r="G2533" s="280" t="s">
        <v>673</v>
      </c>
      <c r="H2533" s="280" t="s">
        <v>673</v>
      </c>
      <c r="I2533" s="280" t="s">
        <v>1090</v>
      </c>
      <c r="J2533" s="280">
        <v>4.1254000000000002E-5</v>
      </c>
      <c r="K2533" s="372"/>
    </row>
    <row r="2534" spans="1:11" x14ac:dyDescent="0.3">
      <c r="A2534" s="281" t="s">
        <v>1785</v>
      </c>
      <c r="B2534" s="281" t="s">
        <v>2985</v>
      </c>
      <c r="C2534" s="281" t="s">
        <v>1768</v>
      </c>
      <c r="D2534" s="281" t="s">
        <v>1770</v>
      </c>
      <c r="E2534" s="281" t="s">
        <v>3005</v>
      </c>
      <c r="F2534" s="281" t="s">
        <v>673</v>
      </c>
      <c r="G2534" s="281" t="s">
        <v>673</v>
      </c>
      <c r="H2534" s="281" t="s">
        <v>673</v>
      </c>
      <c r="I2534" s="281" t="s">
        <v>1090</v>
      </c>
      <c r="J2534" s="281">
        <v>8.0000000000000007E-5</v>
      </c>
      <c r="K2534" s="372"/>
    </row>
    <row r="2535" spans="1:11" x14ac:dyDescent="0.3">
      <c r="A2535" s="280" t="s">
        <v>1785</v>
      </c>
      <c r="B2535" s="280" t="s">
        <v>1832</v>
      </c>
      <c r="C2535" s="280" t="s">
        <v>1768</v>
      </c>
      <c r="D2535" s="280" t="s">
        <v>1770</v>
      </c>
      <c r="E2535" s="280" t="s">
        <v>917</v>
      </c>
      <c r="F2535" s="280" t="s">
        <v>673</v>
      </c>
      <c r="G2535" s="280" t="s">
        <v>673</v>
      </c>
      <c r="H2535" s="280" t="s">
        <v>673</v>
      </c>
      <c r="I2535" s="280" t="s">
        <v>1090</v>
      </c>
      <c r="J2535" s="280">
        <v>5.8031649999999999E-3</v>
      </c>
      <c r="K2535" s="372"/>
    </row>
    <row r="2536" spans="1:11" x14ac:dyDescent="0.3">
      <c r="A2536" s="281" t="s">
        <v>1785</v>
      </c>
      <c r="B2536" s="281" t="s">
        <v>1832</v>
      </c>
      <c r="C2536" s="281" t="s">
        <v>1768</v>
      </c>
      <c r="D2536" s="281" t="s">
        <v>1770</v>
      </c>
      <c r="E2536" s="281" t="s">
        <v>917</v>
      </c>
      <c r="F2536" s="281" t="s">
        <v>673</v>
      </c>
      <c r="G2536" s="281" t="s">
        <v>673</v>
      </c>
      <c r="H2536" s="281" t="s">
        <v>673</v>
      </c>
      <c r="I2536" s="281" t="s">
        <v>1090</v>
      </c>
      <c r="J2536" s="281">
        <v>6.9272969999999998E-3</v>
      </c>
      <c r="K2536" s="372"/>
    </row>
    <row r="2537" spans="1:11" x14ac:dyDescent="0.3">
      <c r="A2537" s="280" t="s">
        <v>1785</v>
      </c>
      <c r="B2537" s="280" t="s">
        <v>1832</v>
      </c>
      <c r="C2537" s="280" t="s">
        <v>1768</v>
      </c>
      <c r="D2537" s="280" t="s">
        <v>1770</v>
      </c>
      <c r="E2537" s="280" t="s">
        <v>917</v>
      </c>
      <c r="F2537" s="280" t="s">
        <v>673</v>
      </c>
      <c r="G2537" s="280" t="s">
        <v>673</v>
      </c>
      <c r="H2537" s="280" t="s">
        <v>673</v>
      </c>
      <c r="I2537" s="280" t="s">
        <v>1090</v>
      </c>
      <c r="J2537" s="280">
        <v>5.5236640000000002E-3</v>
      </c>
      <c r="K2537" s="372"/>
    </row>
    <row r="2538" spans="1:11" x14ac:dyDescent="0.3">
      <c r="A2538" s="281" t="s">
        <v>1785</v>
      </c>
      <c r="B2538" s="281" t="s">
        <v>1832</v>
      </c>
      <c r="C2538" s="281" t="s">
        <v>1768</v>
      </c>
      <c r="D2538" s="281" t="s">
        <v>1770</v>
      </c>
      <c r="E2538" s="281" t="s">
        <v>917</v>
      </c>
      <c r="F2538" s="281" t="s">
        <v>673</v>
      </c>
      <c r="G2538" s="281" t="s">
        <v>673</v>
      </c>
      <c r="H2538" s="281" t="s">
        <v>673</v>
      </c>
      <c r="I2538" s="281" t="s">
        <v>1090</v>
      </c>
      <c r="J2538" s="281">
        <v>5.6165850000000003E-3</v>
      </c>
      <c r="K2538" s="372"/>
    </row>
    <row r="2539" spans="1:11" x14ac:dyDescent="0.3">
      <c r="A2539" s="280" t="s">
        <v>1785</v>
      </c>
      <c r="B2539" s="280" t="s">
        <v>1832</v>
      </c>
      <c r="C2539" s="280" t="s">
        <v>1768</v>
      </c>
      <c r="D2539" s="280" t="s">
        <v>1770</v>
      </c>
      <c r="E2539" s="280" t="s">
        <v>917</v>
      </c>
      <c r="F2539" s="280" t="s">
        <v>673</v>
      </c>
      <c r="G2539" s="280" t="s">
        <v>673</v>
      </c>
      <c r="H2539" s="280" t="s">
        <v>673</v>
      </c>
      <c r="I2539" s="280" t="s">
        <v>1090</v>
      </c>
      <c r="J2539" s="280">
        <v>5.4936799999999999E-3</v>
      </c>
      <c r="K2539" s="372"/>
    </row>
    <row r="2540" spans="1:11" x14ac:dyDescent="0.3">
      <c r="A2540" s="281" t="s">
        <v>1785</v>
      </c>
      <c r="B2540" s="281" t="s">
        <v>1832</v>
      </c>
      <c r="C2540" s="281" t="s">
        <v>1768</v>
      </c>
      <c r="D2540" s="281" t="s">
        <v>1770</v>
      </c>
      <c r="E2540" s="281" t="s">
        <v>917</v>
      </c>
      <c r="F2540" s="281" t="s">
        <v>673</v>
      </c>
      <c r="G2540" s="281" t="s">
        <v>673</v>
      </c>
      <c r="H2540" s="281" t="s">
        <v>673</v>
      </c>
      <c r="I2540" s="281" t="s">
        <v>1090</v>
      </c>
      <c r="J2540" s="281">
        <v>5.7848359999999998E-3</v>
      </c>
      <c r="K2540" s="372"/>
    </row>
    <row r="2541" spans="1:11" x14ac:dyDescent="0.3">
      <c r="A2541" s="280" t="s">
        <v>1785</v>
      </c>
      <c r="B2541" s="280" t="s">
        <v>1832</v>
      </c>
      <c r="C2541" s="280" t="s">
        <v>1768</v>
      </c>
      <c r="D2541" s="280" t="s">
        <v>1770</v>
      </c>
      <c r="E2541" s="280" t="s">
        <v>917</v>
      </c>
      <c r="F2541" s="280" t="s">
        <v>673</v>
      </c>
      <c r="G2541" s="280" t="s">
        <v>673</v>
      </c>
      <c r="H2541" s="280" t="s">
        <v>673</v>
      </c>
      <c r="I2541" s="280" t="s">
        <v>1090</v>
      </c>
      <c r="J2541" s="280">
        <v>5.8776439999999996E-3</v>
      </c>
      <c r="K2541" s="372"/>
    </row>
    <row r="2542" spans="1:11" x14ac:dyDescent="0.3">
      <c r="A2542" s="281" t="s">
        <v>1785</v>
      </c>
      <c r="B2542" s="281" t="s">
        <v>1832</v>
      </c>
      <c r="C2542" s="281" t="s">
        <v>1768</v>
      </c>
      <c r="D2542" s="281" t="s">
        <v>1770</v>
      </c>
      <c r="E2542" s="281" t="s">
        <v>917</v>
      </c>
      <c r="F2542" s="281" t="s">
        <v>673</v>
      </c>
      <c r="G2542" s="281" t="s">
        <v>673</v>
      </c>
      <c r="H2542" s="281" t="s">
        <v>673</v>
      </c>
      <c r="I2542" s="281" t="s">
        <v>1090</v>
      </c>
      <c r="J2542" s="281">
        <v>5.5415630000000002E-3</v>
      </c>
      <c r="K2542" s="372"/>
    </row>
    <row r="2543" spans="1:11" x14ac:dyDescent="0.3">
      <c r="A2543" s="280" t="s">
        <v>1785</v>
      </c>
      <c r="B2543" s="280" t="s">
        <v>1832</v>
      </c>
      <c r="C2543" s="280" t="s">
        <v>1768</v>
      </c>
      <c r="D2543" s="280" t="s">
        <v>1770</v>
      </c>
      <c r="E2543" s="280" t="s">
        <v>917</v>
      </c>
      <c r="F2543" s="280" t="s">
        <v>673</v>
      </c>
      <c r="G2543" s="280" t="s">
        <v>673</v>
      </c>
      <c r="H2543" s="280" t="s">
        <v>673</v>
      </c>
      <c r="I2543" s="280" t="s">
        <v>1090</v>
      </c>
      <c r="J2543" s="280">
        <v>5.6471300000000002E-3</v>
      </c>
      <c r="K2543" s="372"/>
    </row>
    <row r="2544" spans="1:11" x14ac:dyDescent="0.3">
      <c r="A2544" s="281" t="s">
        <v>1785</v>
      </c>
      <c r="B2544" s="281" t="s">
        <v>1832</v>
      </c>
      <c r="C2544" s="281" t="s">
        <v>1768</v>
      </c>
      <c r="D2544" s="281" t="s">
        <v>1770</v>
      </c>
      <c r="E2544" s="281" t="s">
        <v>917</v>
      </c>
      <c r="F2544" s="281" t="s">
        <v>673</v>
      </c>
      <c r="G2544" s="281" t="s">
        <v>673</v>
      </c>
      <c r="H2544" s="281" t="s">
        <v>673</v>
      </c>
      <c r="I2544" s="281" t="s">
        <v>1090</v>
      </c>
      <c r="J2544" s="281">
        <v>5.5690130000000003E-3</v>
      </c>
      <c r="K2544" s="372"/>
    </row>
    <row r="2545" spans="1:11" x14ac:dyDescent="0.3">
      <c r="A2545" s="280" t="s">
        <v>1785</v>
      </c>
      <c r="B2545" s="280" t="s">
        <v>1832</v>
      </c>
      <c r="C2545" s="280" t="s">
        <v>1768</v>
      </c>
      <c r="D2545" s="280" t="s">
        <v>1770</v>
      </c>
      <c r="E2545" s="280" t="s">
        <v>2949</v>
      </c>
      <c r="F2545" s="280" t="s">
        <v>673</v>
      </c>
      <c r="G2545" s="280" t="s">
        <v>673</v>
      </c>
      <c r="H2545" s="280" t="s">
        <v>673</v>
      </c>
      <c r="I2545" s="280" t="s">
        <v>1090</v>
      </c>
      <c r="J2545" s="280">
        <v>3.0406E-5</v>
      </c>
      <c r="K2545" s="372"/>
    </row>
    <row r="2546" spans="1:11" x14ac:dyDescent="0.3">
      <c r="A2546" s="281" t="s">
        <v>1785</v>
      </c>
      <c r="B2546" s="281" t="s">
        <v>1832</v>
      </c>
      <c r="C2546" s="281" t="s">
        <v>1768</v>
      </c>
      <c r="D2546" s="281" t="s">
        <v>1770</v>
      </c>
      <c r="E2546" s="281" t="s">
        <v>2949</v>
      </c>
      <c r="F2546" s="281" t="s">
        <v>673</v>
      </c>
      <c r="G2546" s="281" t="s">
        <v>673</v>
      </c>
      <c r="H2546" s="281" t="s">
        <v>673</v>
      </c>
      <c r="I2546" s="281" t="s">
        <v>1090</v>
      </c>
      <c r="J2546" s="281">
        <v>1.5202999999999999E-4</v>
      </c>
      <c r="K2546" s="372"/>
    </row>
    <row r="2547" spans="1:11" x14ac:dyDescent="0.3">
      <c r="A2547" s="280" t="s">
        <v>1785</v>
      </c>
      <c r="B2547" s="280" t="s">
        <v>1832</v>
      </c>
      <c r="C2547" s="280" t="s">
        <v>1768</v>
      </c>
      <c r="D2547" s="280" t="s">
        <v>1770</v>
      </c>
      <c r="E2547" s="280" t="s">
        <v>2949</v>
      </c>
      <c r="F2547" s="280" t="s">
        <v>673</v>
      </c>
      <c r="G2547" s="280" t="s">
        <v>673</v>
      </c>
      <c r="H2547" s="280" t="s">
        <v>673</v>
      </c>
      <c r="I2547" s="280" t="s">
        <v>1090</v>
      </c>
      <c r="J2547" s="280">
        <v>3.0406E-5</v>
      </c>
      <c r="K2547" s="372"/>
    </row>
    <row r="2548" spans="1:11" x14ac:dyDescent="0.3">
      <c r="A2548" s="281" t="s">
        <v>1785</v>
      </c>
      <c r="B2548" s="281" t="s">
        <v>1832</v>
      </c>
      <c r="C2548" s="281" t="s">
        <v>1768</v>
      </c>
      <c r="D2548" s="281" t="s">
        <v>1770</v>
      </c>
      <c r="E2548" s="281" t="s">
        <v>2949</v>
      </c>
      <c r="F2548" s="281" t="s">
        <v>673</v>
      </c>
      <c r="G2548" s="281" t="s">
        <v>673</v>
      </c>
      <c r="H2548" s="281" t="s">
        <v>673</v>
      </c>
      <c r="I2548" s="281" t="s">
        <v>1090</v>
      </c>
      <c r="J2548" s="281">
        <v>2.6933000000000001E-5</v>
      </c>
      <c r="K2548" s="372"/>
    </row>
    <row r="2549" spans="1:11" x14ac:dyDescent="0.3">
      <c r="A2549" s="280" t="s">
        <v>1785</v>
      </c>
      <c r="B2549" s="280" t="s">
        <v>1832</v>
      </c>
      <c r="C2549" s="280" t="s">
        <v>1768</v>
      </c>
      <c r="D2549" s="280" t="s">
        <v>1770</v>
      </c>
      <c r="E2549" s="280" t="s">
        <v>2949</v>
      </c>
      <c r="F2549" s="280" t="s">
        <v>673</v>
      </c>
      <c r="G2549" s="280" t="s">
        <v>673</v>
      </c>
      <c r="H2549" s="280" t="s">
        <v>673</v>
      </c>
      <c r="I2549" s="280" t="s">
        <v>1090</v>
      </c>
      <c r="J2549" s="280">
        <v>3.0406E-5</v>
      </c>
      <c r="K2549" s="372"/>
    </row>
    <row r="2550" spans="1:11" x14ac:dyDescent="0.3">
      <c r="A2550" s="281" t="s">
        <v>1785</v>
      </c>
      <c r="B2550" s="281" t="s">
        <v>1832</v>
      </c>
      <c r="C2550" s="281" t="s">
        <v>1768</v>
      </c>
      <c r="D2550" s="281" t="s">
        <v>1770</v>
      </c>
      <c r="E2550" s="281" t="s">
        <v>2949</v>
      </c>
      <c r="F2550" s="281" t="s">
        <v>673</v>
      </c>
      <c r="G2550" s="281" t="s">
        <v>673</v>
      </c>
      <c r="H2550" s="281" t="s">
        <v>673</v>
      </c>
      <c r="I2550" s="281" t="s">
        <v>1090</v>
      </c>
      <c r="J2550" s="281">
        <v>3.0406E-5</v>
      </c>
      <c r="K2550" s="372"/>
    </row>
    <row r="2551" spans="1:11" x14ac:dyDescent="0.3">
      <c r="A2551" s="280" t="s">
        <v>1785</v>
      </c>
      <c r="B2551" s="280" t="s">
        <v>1832</v>
      </c>
      <c r="C2551" s="280" t="s">
        <v>1768</v>
      </c>
      <c r="D2551" s="280" t="s">
        <v>1770</v>
      </c>
      <c r="E2551" s="280" t="s">
        <v>928</v>
      </c>
      <c r="F2551" s="280" t="s">
        <v>673</v>
      </c>
      <c r="G2551" s="280" t="s">
        <v>673</v>
      </c>
      <c r="H2551" s="280" t="s">
        <v>673</v>
      </c>
      <c r="I2551" s="280" t="s">
        <v>1090</v>
      </c>
      <c r="J2551" s="280">
        <v>9.0748100000000002E-4</v>
      </c>
      <c r="K2551" s="372"/>
    </row>
    <row r="2552" spans="1:11" x14ac:dyDescent="0.3">
      <c r="A2552" s="281" t="s">
        <v>1785</v>
      </c>
      <c r="B2552" s="281" t="s">
        <v>1832</v>
      </c>
      <c r="C2552" s="281" t="s">
        <v>1768</v>
      </c>
      <c r="D2552" s="281" t="s">
        <v>1770</v>
      </c>
      <c r="E2552" s="281" t="s">
        <v>928</v>
      </c>
      <c r="F2552" s="281" t="s">
        <v>673</v>
      </c>
      <c r="G2552" s="281" t="s">
        <v>673</v>
      </c>
      <c r="H2552" s="281" t="s">
        <v>673</v>
      </c>
      <c r="I2552" s="281" t="s">
        <v>1090</v>
      </c>
      <c r="J2552" s="281">
        <v>4.705E-4</v>
      </c>
      <c r="K2552" s="372"/>
    </row>
    <row r="2553" spans="1:11" x14ac:dyDescent="0.3">
      <c r="A2553" s="280" t="s">
        <v>1785</v>
      </c>
      <c r="B2553" s="280" t="s">
        <v>1832</v>
      </c>
      <c r="C2553" s="280" t="s">
        <v>1768</v>
      </c>
      <c r="D2553" s="280" t="s">
        <v>1770</v>
      </c>
      <c r="E2553" s="280" t="s">
        <v>928</v>
      </c>
      <c r="F2553" s="280" t="s">
        <v>673</v>
      </c>
      <c r="G2553" s="280" t="s">
        <v>673</v>
      </c>
      <c r="H2553" s="280" t="s">
        <v>673</v>
      </c>
      <c r="I2553" s="280" t="s">
        <v>1090</v>
      </c>
      <c r="J2553" s="280">
        <v>8.8949999999999994E-5</v>
      </c>
      <c r="K2553" s="372"/>
    </row>
    <row r="2554" spans="1:11" x14ac:dyDescent="0.3">
      <c r="A2554" s="281" t="s">
        <v>1785</v>
      </c>
      <c r="B2554" s="281" t="s">
        <v>1832</v>
      </c>
      <c r="C2554" s="281" t="s">
        <v>1768</v>
      </c>
      <c r="D2554" s="281" t="s">
        <v>1770</v>
      </c>
      <c r="E2554" s="281" t="s">
        <v>928</v>
      </c>
      <c r="F2554" s="281" t="s">
        <v>673</v>
      </c>
      <c r="G2554" s="281" t="s">
        <v>673</v>
      </c>
      <c r="H2554" s="281" t="s">
        <v>673</v>
      </c>
      <c r="I2554" s="281" t="s">
        <v>1090</v>
      </c>
      <c r="J2554" s="281">
        <v>1.4494099999999999E-4</v>
      </c>
      <c r="K2554" s="372"/>
    </row>
    <row r="2555" spans="1:11" x14ac:dyDescent="0.3">
      <c r="A2555" s="280" t="s">
        <v>1785</v>
      </c>
      <c r="B2555" s="280" t="s">
        <v>1832</v>
      </c>
      <c r="C2555" s="280" t="s">
        <v>1768</v>
      </c>
      <c r="D2555" s="280" t="s">
        <v>1770</v>
      </c>
      <c r="E2555" s="280" t="s">
        <v>928</v>
      </c>
      <c r="F2555" s="280" t="s">
        <v>673</v>
      </c>
      <c r="G2555" s="280" t="s">
        <v>673</v>
      </c>
      <c r="H2555" s="280" t="s">
        <v>673</v>
      </c>
      <c r="I2555" s="280" t="s">
        <v>1090</v>
      </c>
      <c r="J2555" s="280">
        <v>1.95675E-4</v>
      </c>
      <c r="K2555" s="372"/>
    </row>
    <row r="2556" spans="1:11" x14ac:dyDescent="0.3">
      <c r="A2556" s="281" t="s">
        <v>1785</v>
      </c>
      <c r="B2556" s="281" t="s">
        <v>1832</v>
      </c>
      <c r="C2556" s="281" t="s">
        <v>1768</v>
      </c>
      <c r="D2556" s="281" t="s">
        <v>1770</v>
      </c>
      <c r="E2556" s="281" t="s">
        <v>928</v>
      </c>
      <c r="F2556" s="281" t="s">
        <v>673</v>
      </c>
      <c r="G2556" s="281" t="s">
        <v>673</v>
      </c>
      <c r="H2556" s="281" t="s">
        <v>673</v>
      </c>
      <c r="I2556" s="281" t="s">
        <v>1090</v>
      </c>
      <c r="J2556" s="281">
        <v>2.13335E-3</v>
      </c>
      <c r="K2556" s="372"/>
    </row>
    <row r="2557" spans="1:11" x14ac:dyDescent="0.3">
      <c r="A2557" s="280" t="s">
        <v>1785</v>
      </c>
      <c r="B2557" s="280" t="s">
        <v>1832</v>
      </c>
      <c r="C2557" s="280" t="s">
        <v>1768</v>
      </c>
      <c r="D2557" s="280" t="s">
        <v>1770</v>
      </c>
      <c r="E2557" s="280" t="s">
        <v>928</v>
      </c>
      <c r="F2557" s="280" t="s">
        <v>673</v>
      </c>
      <c r="G2557" s="280" t="s">
        <v>673</v>
      </c>
      <c r="H2557" s="280" t="s">
        <v>673</v>
      </c>
      <c r="I2557" s="280" t="s">
        <v>1090</v>
      </c>
      <c r="J2557" s="280">
        <v>2.99E-4</v>
      </c>
      <c r="K2557" s="372"/>
    </row>
    <row r="2558" spans="1:11" x14ac:dyDescent="0.3">
      <c r="A2558" s="281" t="s">
        <v>1785</v>
      </c>
      <c r="B2558" s="281" t="s">
        <v>71</v>
      </c>
      <c r="C2558" s="281" t="s">
        <v>1768</v>
      </c>
      <c r="D2558" s="281" t="s">
        <v>1770</v>
      </c>
      <c r="E2558" s="281" t="s">
        <v>2944</v>
      </c>
      <c r="F2558" s="281" t="s">
        <v>673</v>
      </c>
      <c r="G2558" s="281" t="s">
        <v>673</v>
      </c>
      <c r="H2558" s="281" t="s">
        <v>673</v>
      </c>
      <c r="I2558" s="281" t="s">
        <v>1090</v>
      </c>
      <c r="J2558" s="281">
        <v>7.1592060000000004E-3</v>
      </c>
      <c r="K2558" s="372"/>
    </row>
    <row r="2559" spans="1:11" x14ac:dyDescent="0.3">
      <c r="A2559" s="280" t="s">
        <v>1785</v>
      </c>
      <c r="B2559" s="280" t="s">
        <v>71</v>
      </c>
      <c r="C2559" s="280" t="s">
        <v>1768</v>
      </c>
      <c r="D2559" s="280" t="s">
        <v>1770</v>
      </c>
      <c r="E2559" s="280" t="s">
        <v>2944</v>
      </c>
      <c r="F2559" s="280" t="s">
        <v>673</v>
      </c>
      <c r="G2559" s="280" t="s">
        <v>673</v>
      </c>
      <c r="H2559" s="280" t="s">
        <v>673</v>
      </c>
      <c r="I2559" s="280" t="s">
        <v>1090</v>
      </c>
      <c r="J2559" s="280">
        <v>2.7139750000000001E-2</v>
      </c>
      <c r="K2559" s="372"/>
    </row>
    <row r="2560" spans="1:11" x14ac:dyDescent="0.3">
      <c r="A2560" s="281" t="s">
        <v>1785</v>
      </c>
      <c r="B2560" s="281" t="s">
        <v>71</v>
      </c>
      <c r="C2560" s="281" t="s">
        <v>1768</v>
      </c>
      <c r="D2560" s="281" t="s">
        <v>1770</v>
      </c>
      <c r="E2560" s="281" t="s">
        <v>914</v>
      </c>
      <c r="F2560" s="281" t="s">
        <v>673</v>
      </c>
      <c r="G2560" s="281" t="s">
        <v>673</v>
      </c>
      <c r="H2560" s="281" t="s">
        <v>673</v>
      </c>
      <c r="I2560" s="281" t="s">
        <v>1090</v>
      </c>
      <c r="J2560" s="281">
        <v>4.4743615E-2</v>
      </c>
      <c r="K2560" s="372"/>
    </row>
    <row r="2561" spans="1:11" x14ac:dyDescent="0.3">
      <c r="A2561" s="280" t="s">
        <v>1785</v>
      </c>
      <c r="B2561" s="280" t="s">
        <v>71</v>
      </c>
      <c r="C2561" s="280" t="s">
        <v>1768</v>
      </c>
      <c r="D2561" s="280" t="s">
        <v>1770</v>
      </c>
      <c r="E2561" s="280" t="s">
        <v>917</v>
      </c>
      <c r="F2561" s="280" t="s">
        <v>673</v>
      </c>
      <c r="G2561" s="280" t="s">
        <v>673</v>
      </c>
      <c r="H2561" s="280" t="s">
        <v>673</v>
      </c>
      <c r="I2561" s="280" t="s">
        <v>1090</v>
      </c>
      <c r="J2561" s="280">
        <v>4.638E-5</v>
      </c>
      <c r="K2561" s="372"/>
    </row>
    <row r="2562" spans="1:11" x14ac:dyDescent="0.3">
      <c r="A2562" s="281" t="s">
        <v>1785</v>
      </c>
      <c r="B2562" s="281" t="s">
        <v>71</v>
      </c>
      <c r="C2562" s="281" t="s">
        <v>1768</v>
      </c>
      <c r="D2562" s="281" t="s">
        <v>1770</v>
      </c>
      <c r="E2562" s="281" t="s">
        <v>917</v>
      </c>
      <c r="F2562" s="281" t="s">
        <v>673</v>
      </c>
      <c r="G2562" s="281" t="s">
        <v>673</v>
      </c>
      <c r="H2562" s="281" t="s">
        <v>673</v>
      </c>
      <c r="I2562" s="281" t="s">
        <v>1090</v>
      </c>
      <c r="J2562" s="281">
        <v>4.638E-5</v>
      </c>
      <c r="K2562" s="372"/>
    </row>
    <row r="2563" spans="1:11" x14ac:dyDescent="0.3">
      <c r="A2563" s="280" t="s">
        <v>1785</v>
      </c>
      <c r="B2563" s="280" t="s">
        <v>71</v>
      </c>
      <c r="C2563" s="280" t="s">
        <v>1768</v>
      </c>
      <c r="D2563" s="280" t="s">
        <v>1770</v>
      </c>
      <c r="E2563" s="280" t="s">
        <v>917</v>
      </c>
      <c r="F2563" s="280" t="s">
        <v>673</v>
      </c>
      <c r="G2563" s="280" t="s">
        <v>673</v>
      </c>
      <c r="H2563" s="280" t="s">
        <v>673</v>
      </c>
      <c r="I2563" s="280" t="s">
        <v>1090</v>
      </c>
      <c r="J2563" s="280">
        <v>5.9163999999999998E-5</v>
      </c>
      <c r="K2563" s="372"/>
    </row>
    <row r="2564" spans="1:11" x14ac:dyDescent="0.3">
      <c r="A2564" s="281" t="s">
        <v>1785</v>
      </c>
      <c r="B2564" s="281" t="s">
        <v>71</v>
      </c>
      <c r="C2564" s="281" t="s">
        <v>1768</v>
      </c>
      <c r="D2564" s="281" t="s">
        <v>1770</v>
      </c>
      <c r="E2564" s="281" t="s">
        <v>917</v>
      </c>
      <c r="F2564" s="281" t="s">
        <v>673</v>
      </c>
      <c r="G2564" s="281" t="s">
        <v>673</v>
      </c>
      <c r="H2564" s="281" t="s">
        <v>673</v>
      </c>
      <c r="I2564" s="281" t="s">
        <v>1090</v>
      </c>
      <c r="J2564" s="281">
        <v>4.638E-5</v>
      </c>
      <c r="K2564" s="372"/>
    </row>
    <row r="2565" spans="1:11" x14ac:dyDescent="0.3">
      <c r="A2565" s="280" t="s">
        <v>1785</v>
      </c>
      <c r="B2565" s="280" t="s">
        <v>71</v>
      </c>
      <c r="C2565" s="280" t="s">
        <v>1768</v>
      </c>
      <c r="D2565" s="280" t="s">
        <v>1770</v>
      </c>
      <c r="E2565" s="280" t="s">
        <v>917</v>
      </c>
      <c r="F2565" s="280" t="s">
        <v>673</v>
      </c>
      <c r="G2565" s="280" t="s">
        <v>673</v>
      </c>
      <c r="H2565" s="280" t="s">
        <v>673</v>
      </c>
      <c r="I2565" s="280" t="s">
        <v>1090</v>
      </c>
      <c r="J2565" s="280">
        <v>4.638E-5</v>
      </c>
      <c r="K2565" s="372"/>
    </row>
    <row r="2566" spans="1:11" x14ac:dyDescent="0.3">
      <c r="A2566" s="281" t="s">
        <v>1785</v>
      </c>
      <c r="B2566" s="281" t="s">
        <v>71</v>
      </c>
      <c r="C2566" s="281" t="s">
        <v>1768</v>
      </c>
      <c r="D2566" s="281" t="s">
        <v>1770</v>
      </c>
      <c r="E2566" s="281" t="s">
        <v>917</v>
      </c>
      <c r="F2566" s="281" t="s">
        <v>673</v>
      </c>
      <c r="G2566" s="281" t="s">
        <v>673</v>
      </c>
      <c r="H2566" s="281" t="s">
        <v>673</v>
      </c>
      <c r="I2566" s="281" t="s">
        <v>1090</v>
      </c>
      <c r="J2566" s="281">
        <v>4.638E-5</v>
      </c>
      <c r="K2566" s="372"/>
    </row>
    <row r="2567" spans="1:11" x14ac:dyDescent="0.3">
      <c r="A2567" s="280" t="s">
        <v>1785</v>
      </c>
      <c r="B2567" s="280" t="s">
        <v>71</v>
      </c>
      <c r="C2567" s="280" t="s">
        <v>1768</v>
      </c>
      <c r="D2567" s="280" t="s">
        <v>1770</v>
      </c>
      <c r="E2567" s="280" t="s">
        <v>917</v>
      </c>
      <c r="F2567" s="280" t="s">
        <v>673</v>
      </c>
      <c r="G2567" s="280" t="s">
        <v>673</v>
      </c>
      <c r="H2567" s="280" t="s">
        <v>673</v>
      </c>
      <c r="I2567" s="280" t="s">
        <v>1090</v>
      </c>
      <c r="J2567" s="280">
        <v>4.638E-5</v>
      </c>
      <c r="K2567" s="372"/>
    </row>
    <row r="2568" spans="1:11" x14ac:dyDescent="0.3">
      <c r="A2568" s="281" t="s">
        <v>1785</v>
      </c>
      <c r="B2568" s="281" t="s">
        <v>71</v>
      </c>
      <c r="C2568" s="281" t="s">
        <v>1768</v>
      </c>
      <c r="D2568" s="281" t="s">
        <v>1770</v>
      </c>
      <c r="E2568" s="281" t="s">
        <v>917</v>
      </c>
      <c r="F2568" s="281" t="s">
        <v>673</v>
      </c>
      <c r="G2568" s="281" t="s">
        <v>673</v>
      </c>
      <c r="H2568" s="281" t="s">
        <v>673</v>
      </c>
      <c r="I2568" s="281" t="s">
        <v>1090</v>
      </c>
      <c r="J2568" s="281">
        <v>4.638E-5</v>
      </c>
      <c r="K2568" s="372"/>
    </row>
    <row r="2569" spans="1:11" x14ac:dyDescent="0.3">
      <c r="A2569" s="280" t="s">
        <v>1785</v>
      </c>
      <c r="B2569" s="280" t="s">
        <v>71</v>
      </c>
      <c r="C2569" s="280" t="s">
        <v>1768</v>
      </c>
      <c r="D2569" s="280" t="s">
        <v>1770</v>
      </c>
      <c r="E2569" s="280" t="s">
        <v>917</v>
      </c>
      <c r="F2569" s="280" t="s">
        <v>673</v>
      </c>
      <c r="G2569" s="280" t="s">
        <v>673</v>
      </c>
      <c r="H2569" s="280" t="s">
        <v>673</v>
      </c>
      <c r="I2569" s="280" t="s">
        <v>1090</v>
      </c>
      <c r="J2569" s="280">
        <v>5.9163999999999998E-5</v>
      </c>
      <c r="K2569" s="372"/>
    </row>
    <row r="2570" spans="1:11" x14ac:dyDescent="0.3">
      <c r="A2570" s="281" t="s">
        <v>1785</v>
      </c>
      <c r="B2570" s="281" t="s">
        <v>71</v>
      </c>
      <c r="C2570" s="281" t="s">
        <v>1768</v>
      </c>
      <c r="D2570" s="281" t="s">
        <v>1770</v>
      </c>
      <c r="E2570" s="281" t="s">
        <v>917</v>
      </c>
      <c r="F2570" s="281" t="s">
        <v>673</v>
      </c>
      <c r="G2570" s="281" t="s">
        <v>673</v>
      </c>
      <c r="H2570" s="281" t="s">
        <v>673</v>
      </c>
      <c r="I2570" s="281" t="s">
        <v>1090</v>
      </c>
      <c r="J2570" s="281">
        <v>5.9163999999999998E-5</v>
      </c>
      <c r="K2570" s="372"/>
    </row>
    <row r="2571" spans="1:11" x14ac:dyDescent="0.3">
      <c r="A2571" s="280" t="s">
        <v>1785</v>
      </c>
      <c r="B2571" s="280" t="s">
        <v>71</v>
      </c>
      <c r="C2571" s="280" t="s">
        <v>1768</v>
      </c>
      <c r="D2571" s="280" t="s">
        <v>1770</v>
      </c>
      <c r="E2571" s="280" t="s">
        <v>917</v>
      </c>
      <c r="F2571" s="280" t="s">
        <v>673</v>
      </c>
      <c r="G2571" s="280" t="s">
        <v>673</v>
      </c>
      <c r="H2571" s="280" t="s">
        <v>673</v>
      </c>
      <c r="I2571" s="280" t="s">
        <v>1090</v>
      </c>
      <c r="J2571" s="280">
        <v>5.9163999999999998E-5</v>
      </c>
      <c r="K2571" s="372"/>
    </row>
    <row r="2572" spans="1:11" x14ac:dyDescent="0.3">
      <c r="A2572" s="281" t="s">
        <v>1785</v>
      </c>
      <c r="B2572" s="281" t="s">
        <v>71</v>
      </c>
      <c r="C2572" s="281" t="s">
        <v>1768</v>
      </c>
      <c r="D2572" s="281" t="s">
        <v>1770</v>
      </c>
      <c r="E2572" s="281" t="s">
        <v>917</v>
      </c>
      <c r="F2572" s="281" t="s">
        <v>673</v>
      </c>
      <c r="G2572" s="281" t="s">
        <v>673</v>
      </c>
      <c r="H2572" s="281" t="s">
        <v>673</v>
      </c>
      <c r="I2572" s="281" t="s">
        <v>1090</v>
      </c>
      <c r="J2572" s="281">
        <v>4.638E-5</v>
      </c>
      <c r="K2572" s="372"/>
    </row>
    <row r="2573" spans="1:11" x14ac:dyDescent="0.3">
      <c r="A2573" s="280" t="s">
        <v>1785</v>
      </c>
      <c r="B2573" s="280" t="s">
        <v>71</v>
      </c>
      <c r="C2573" s="280" t="s">
        <v>1768</v>
      </c>
      <c r="D2573" s="280" t="s">
        <v>1770</v>
      </c>
      <c r="E2573" s="280" t="s">
        <v>2945</v>
      </c>
      <c r="F2573" s="280" t="s">
        <v>673</v>
      </c>
      <c r="G2573" s="280" t="s">
        <v>673</v>
      </c>
      <c r="H2573" s="280" t="s">
        <v>673</v>
      </c>
      <c r="I2573" s="280" t="s">
        <v>1090</v>
      </c>
      <c r="J2573" s="280">
        <v>5.4000000000000001E-4</v>
      </c>
      <c r="K2573" s="372"/>
    </row>
    <row r="2574" spans="1:11" x14ac:dyDescent="0.3">
      <c r="A2574" s="281" t="s">
        <v>1785</v>
      </c>
      <c r="B2574" s="281" t="s">
        <v>71</v>
      </c>
      <c r="C2574" s="281" t="s">
        <v>1768</v>
      </c>
      <c r="D2574" s="281" t="s">
        <v>1770</v>
      </c>
      <c r="E2574" s="281" t="s">
        <v>2949</v>
      </c>
      <c r="F2574" s="281" t="s">
        <v>673</v>
      </c>
      <c r="G2574" s="281" t="s">
        <v>673</v>
      </c>
      <c r="H2574" s="281" t="s">
        <v>673</v>
      </c>
      <c r="I2574" s="281" t="s">
        <v>1090</v>
      </c>
      <c r="J2574" s="281">
        <v>1.4834999999999999E-5</v>
      </c>
      <c r="K2574" s="372"/>
    </row>
    <row r="2575" spans="1:11" x14ac:dyDescent="0.3">
      <c r="A2575" s="280" t="s">
        <v>1785</v>
      </c>
      <c r="B2575" s="280" t="s">
        <v>71</v>
      </c>
      <c r="C2575" s="280" t="s">
        <v>1768</v>
      </c>
      <c r="D2575" s="280" t="s">
        <v>1770</v>
      </c>
      <c r="E2575" s="280" t="s">
        <v>2949</v>
      </c>
      <c r="F2575" s="280" t="s">
        <v>673</v>
      </c>
      <c r="G2575" s="280" t="s">
        <v>673</v>
      </c>
      <c r="H2575" s="280" t="s">
        <v>673</v>
      </c>
      <c r="I2575" s="280" t="s">
        <v>1090</v>
      </c>
      <c r="J2575" s="280">
        <v>1.4834999999999999E-5</v>
      </c>
      <c r="K2575" s="372"/>
    </row>
    <row r="2576" spans="1:11" x14ac:dyDescent="0.3">
      <c r="A2576" s="281" t="s">
        <v>1785</v>
      </c>
      <c r="B2576" s="281" t="s">
        <v>71</v>
      </c>
      <c r="C2576" s="281" t="s">
        <v>1768</v>
      </c>
      <c r="D2576" s="281" t="s">
        <v>1770</v>
      </c>
      <c r="E2576" s="281" t="s">
        <v>2949</v>
      </c>
      <c r="F2576" s="281" t="s">
        <v>673</v>
      </c>
      <c r="G2576" s="281" t="s">
        <v>673</v>
      </c>
      <c r="H2576" s="281" t="s">
        <v>673</v>
      </c>
      <c r="I2576" s="281" t="s">
        <v>1090</v>
      </c>
      <c r="J2576" s="281">
        <v>1.4834999999999999E-5</v>
      </c>
      <c r="K2576" s="372"/>
    </row>
    <row r="2577" spans="1:11" x14ac:dyDescent="0.3">
      <c r="A2577" s="280" t="s">
        <v>1785</v>
      </c>
      <c r="B2577" s="280" t="s">
        <v>71</v>
      </c>
      <c r="C2577" s="280" t="s">
        <v>1768</v>
      </c>
      <c r="D2577" s="280" t="s">
        <v>1770</v>
      </c>
      <c r="E2577" s="280" t="s">
        <v>2949</v>
      </c>
      <c r="F2577" s="280" t="s">
        <v>673</v>
      </c>
      <c r="G2577" s="280" t="s">
        <v>673</v>
      </c>
      <c r="H2577" s="280" t="s">
        <v>673</v>
      </c>
      <c r="I2577" s="280" t="s">
        <v>1090</v>
      </c>
      <c r="J2577" s="280">
        <v>5.9339999999999998E-5</v>
      </c>
      <c r="K2577" s="372"/>
    </row>
    <row r="2578" spans="1:11" x14ac:dyDescent="0.3">
      <c r="A2578" s="281" t="s">
        <v>1785</v>
      </c>
      <c r="B2578" s="281" t="s">
        <v>71</v>
      </c>
      <c r="C2578" s="281" t="s">
        <v>1768</v>
      </c>
      <c r="D2578" s="281" t="s">
        <v>1770</v>
      </c>
      <c r="E2578" s="281" t="s">
        <v>2950</v>
      </c>
      <c r="F2578" s="281" t="s">
        <v>673</v>
      </c>
      <c r="G2578" s="281" t="s">
        <v>673</v>
      </c>
      <c r="H2578" s="281" t="s">
        <v>673</v>
      </c>
      <c r="I2578" s="281" t="s">
        <v>1090</v>
      </c>
      <c r="J2578" s="281">
        <v>2.2711194000000001E-2</v>
      </c>
      <c r="K2578" s="372"/>
    </row>
    <row r="2579" spans="1:11" x14ac:dyDescent="0.3">
      <c r="A2579" s="280" t="s">
        <v>1785</v>
      </c>
      <c r="B2579" s="280" t="s">
        <v>71</v>
      </c>
      <c r="C2579" s="280" t="s">
        <v>1768</v>
      </c>
      <c r="D2579" s="280" t="s">
        <v>1770</v>
      </c>
      <c r="E2579" s="280" t="s">
        <v>2950</v>
      </c>
      <c r="F2579" s="280" t="s">
        <v>673</v>
      </c>
      <c r="G2579" s="280" t="s">
        <v>673</v>
      </c>
      <c r="H2579" s="280" t="s">
        <v>673</v>
      </c>
      <c r="I2579" s="280" t="s">
        <v>1090</v>
      </c>
      <c r="J2579" s="280">
        <v>4.4736786000000001E-2</v>
      </c>
      <c r="K2579" s="372"/>
    </row>
    <row r="2580" spans="1:11" x14ac:dyDescent="0.3">
      <c r="A2580" s="281" t="s">
        <v>1785</v>
      </c>
      <c r="B2580" s="281" t="s">
        <v>71</v>
      </c>
      <c r="C2580" s="281" t="s">
        <v>1768</v>
      </c>
      <c r="D2580" s="281" t="s">
        <v>1770</v>
      </c>
      <c r="E2580" s="281" t="s">
        <v>2950</v>
      </c>
      <c r="F2580" s="281" t="s">
        <v>673</v>
      </c>
      <c r="G2580" s="281" t="s">
        <v>673</v>
      </c>
      <c r="H2580" s="281" t="s">
        <v>673</v>
      </c>
      <c r="I2580" s="281" t="s">
        <v>1090</v>
      </c>
      <c r="J2580" s="281">
        <v>2.1936135999999998E-2</v>
      </c>
      <c r="K2580" s="372"/>
    </row>
    <row r="2581" spans="1:11" x14ac:dyDescent="0.3">
      <c r="A2581" s="280" t="s">
        <v>1785</v>
      </c>
      <c r="B2581" s="280" t="s">
        <v>71</v>
      </c>
      <c r="C2581" s="280" t="s">
        <v>1768</v>
      </c>
      <c r="D2581" s="280" t="s">
        <v>1770</v>
      </c>
      <c r="E2581" s="280" t="s">
        <v>2950</v>
      </c>
      <c r="F2581" s="280" t="s">
        <v>673</v>
      </c>
      <c r="G2581" s="280" t="s">
        <v>673</v>
      </c>
      <c r="H2581" s="280" t="s">
        <v>673</v>
      </c>
      <c r="I2581" s="280" t="s">
        <v>1090</v>
      </c>
      <c r="J2581" s="280">
        <v>1.2586048000000001E-2</v>
      </c>
      <c r="K2581" s="372"/>
    </row>
    <row r="2582" spans="1:11" x14ac:dyDescent="0.3">
      <c r="A2582" s="281" t="s">
        <v>1785</v>
      </c>
      <c r="B2582" s="281" t="s">
        <v>71</v>
      </c>
      <c r="C2582" s="281" t="s">
        <v>1768</v>
      </c>
      <c r="D2582" s="281" t="s">
        <v>1770</v>
      </c>
      <c r="E2582" s="281" t="s">
        <v>2950</v>
      </c>
      <c r="F2582" s="281" t="s">
        <v>673</v>
      </c>
      <c r="G2582" s="281" t="s">
        <v>673</v>
      </c>
      <c r="H2582" s="281" t="s">
        <v>673</v>
      </c>
      <c r="I2582" s="281" t="s">
        <v>1090</v>
      </c>
      <c r="J2582" s="281">
        <v>1.3322553000000001E-2</v>
      </c>
      <c r="K2582" s="372"/>
    </row>
    <row r="2583" spans="1:11" x14ac:dyDescent="0.3">
      <c r="A2583" s="280" t="s">
        <v>1785</v>
      </c>
      <c r="B2583" s="280" t="s">
        <v>71</v>
      </c>
      <c r="C2583" s="280" t="s">
        <v>1768</v>
      </c>
      <c r="D2583" s="280" t="s">
        <v>1770</v>
      </c>
      <c r="E2583" s="280" t="s">
        <v>2950</v>
      </c>
      <c r="F2583" s="280" t="s">
        <v>673</v>
      </c>
      <c r="G2583" s="280" t="s">
        <v>673</v>
      </c>
      <c r="H2583" s="280" t="s">
        <v>673</v>
      </c>
      <c r="I2583" s="280" t="s">
        <v>1090</v>
      </c>
      <c r="J2583" s="280">
        <v>2.3609687000000001E-2</v>
      </c>
      <c r="K2583" s="372"/>
    </row>
    <row r="2584" spans="1:11" x14ac:dyDescent="0.3">
      <c r="A2584" s="281" t="s">
        <v>1785</v>
      </c>
      <c r="B2584" s="281" t="s">
        <v>71</v>
      </c>
      <c r="C2584" s="281" t="s">
        <v>1768</v>
      </c>
      <c r="D2584" s="281" t="s">
        <v>1770</v>
      </c>
      <c r="E2584" s="281" t="s">
        <v>2950</v>
      </c>
      <c r="F2584" s="281" t="s">
        <v>673</v>
      </c>
      <c r="G2584" s="281" t="s">
        <v>673</v>
      </c>
      <c r="H2584" s="281" t="s">
        <v>673</v>
      </c>
      <c r="I2584" s="281" t="s">
        <v>1090</v>
      </c>
      <c r="J2584" s="281">
        <v>2.0938986E-2</v>
      </c>
      <c r="K2584" s="372"/>
    </row>
    <row r="2585" spans="1:11" x14ac:dyDescent="0.3">
      <c r="A2585" s="280" t="s">
        <v>1785</v>
      </c>
      <c r="B2585" s="280" t="s">
        <v>71</v>
      </c>
      <c r="C2585" s="280" t="s">
        <v>1768</v>
      </c>
      <c r="D2585" s="280" t="s">
        <v>1770</v>
      </c>
      <c r="E2585" s="280" t="s">
        <v>2950</v>
      </c>
      <c r="F2585" s="280" t="s">
        <v>673</v>
      </c>
      <c r="G2585" s="280" t="s">
        <v>673</v>
      </c>
      <c r="H2585" s="280" t="s">
        <v>673</v>
      </c>
      <c r="I2585" s="280" t="s">
        <v>1090</v>
      </c>
      <c r="J2585" s="280">
        <v>2.2047312999999999E-2</v>
      </c>
      <c r="K2585" s="372"/>
    </row>
    <row r="2586" spans="1:11" x14ac:dyDescent="0.3">
      <c r="A2586" s="281" t="s">
        <v>1785</v>
      </c>
      <c r="B2586" s="281" t="s">
        <v>71</v>
      </c>
      <c r="C2586" s="281" t="s">
        <v>1768</v>
      </c>
      <c r="D2586" s="281" t="s">
        <v>1770</v>
      </c>
      <c r="E2586" s="281" t="s">
        <v>2950</v>
      </c>
      <c r="F2586" s="281" t="s">
        <v>673</v>
      </c>
      <c r="G2586" s="281" t="s">
        <v>673</v>
      </c>
      <c r="H2586" s="281" t="s">
        <v>673</v>
      </c>
      <c r="I2586" s="281" t="s">
        <v>1090</v>
      </c>
      <c r="J2586" s="281">
        <v>2.5739277000000001E-2</v>
      </c>
      <c r="K2586" s="372"/>
    </row>
    <row r="2587" spans="1:11" x14ac:dyDescent="0.3">
      <c r="A2587" s="280" t="s">
        <v>1785</v>
      </c>
      <c r="B2587" s="280" t="s">
        <v>71</v>
      </c>
      <c r="C2587" s="280" t="s">
        <v>1768</v>
      </c>
      <c r="D2587" s="280" t="s">
        <v>1770</v>
      </c>
      <c r="E2587" s="280" t="s">
        <v>2950</v>
      </c>
      <c r="F2587" s="280" t="s">
        <v>673</v>
      </c>
      <c r="G2587" s="280" t="s">
        <v>673</v>
      </c>
      <c r="H2587" s="280" t="s">
        <v>673</v>
      </c>
      <c r="I2587" s="280" t="s">
        <v>1090</v>
      </c>
      <c r="J2587" s="280">
        <v>2.2723402E-2</v>
      </c>
      <c r="K2587" s="372"/>
    </row>
    <row r="2588" spans="1:11" x14ac:dyDescent="0.3">
      <c r="A2588" s="281" t="s">
        <v>1785</v>
      </c>
      <c r="B2588" s="281" t="s">
        <v>71</v>
      </c>
      <c r="C2588" s="281" t="s">
        <v>1768</v>
      </c>
      <c r="D2588" s="281" t="s">
        <v>1770</v>
      </c>
      <c r="E2588" s="281" t="s">
        <v>2950</v>
      </c>
      <c r="F2588" s="281" t="s">
        <v>673</v>
      </c>
      <c r="G2588" s="281" t="s">
        <v>673</v>
      </c>
      <c r="H2588" s="281" t="s">
        <v>673</v>
      </c>
      <c r="I2588" s="281" t="s">
        <v>1090</v>
      </c>
      <c r="J2588" s="281">
        <v>1.7975153000000001E-2</v>
      </c>
      <c r="K2588" s="372"/>
    </row>
    <row r="2589" spans="1:11" x14ac:dyDescent="0.3">
      <c r="A2589" s="280" t="s">
        <v>1785</v>
      </c>
      <c r="B2589" s="280" t="s">
        <v>71</v>
      </c>
      <c r="C2589" s="280" t="s">
        <v>1768</v>
      </c>
      <c r="D2589" s="280" t="s">
        <v>1770</v>
      </c>
      <c r="E2589" s="280" t="s">
        <v>2950</v>
      </c>
      <c r="F2589" s="280" t="s">
        <v>673</v>
      </c>
      <c r="G2589" s="280" t="s">
        <v>673</v>
      </c>
      <c r="H2589" s="280" t="s">
        <v>673</v>
      </c>
      <c r="I2589" s="280" t="s">
        <v>1090</v>
      </c>
      <c r="J2589" s="280">
        <v>2.1173131000000001E-2</v>
      </c>
      <c r="K2589" s="372"/>
    </row>
    <row r="2590" spans="1:11" x14ac:dyDescent="0.3">
      <c r="A2590" s="281" t="s">
        <v>1785</v>
      </c>
      <c r="B2590" s="281" t="s">
        <v>71</v>
      </c>
      <c r="C2590" s="281" t="s">
        <v>1768</v>
      </c>
      <c r="D2590" s="281" t="s">
        <v>1770</v>
      </c>
      <c r="E2590" s="281" t="s">
        <v>928</v>
      </c>
      <c r="F2590" s="281" t="s">
        <v>673</v>
      </c>
      <c r="G2590" s="281" t="s">
        <v>673</v>
      </c>
      <c r="H2590" s="281" t="s">
        <v>673</v>
      </c>
      <c r="I2590" s="281" t="s">
        <v>1090</v>
      </c>
      <c r="J2590" s="281">
        <v>4.4443999999999997E-5</v>
      </c>
      <c r="K2590" s="372"/>
    </row>
    <row r="2591" spans="1:11" x14ac:dyDescent="0.3">
      <c r="A2591" s="280" t="s">
        <v>1785</v>
      </c>
      <c r="B2591" s="280" t="s">
        <v>71</v>
      </c>
      <c r="C2591" s="280" t="s">
        <v>1768</v>
      </c>
      <c r="D2591" s="280" t="s">
        <v>1770</v>
      </c>
      <c r="E2591" s="280" t="s">
        <v>928</v>
      </c>
      <c r="F2591" s="280" t="s">
        <v>673</v>
      </c>
      <c r="G2591" s="280" t="s">
        <v>673</v>
      </c>
      <c r="H2591" s="280" t="s">
        <v>673</v>
      </c>
      <c r="I2591" s="280" t="s">
        <v>1090</v>
      </c>
      <c r="J2591" s="280">
        <v>7.4999999999999993E-5</v>
      </c>
      <c r="K2591" s="372"/>
    </row>
    <row r="2592" spans="1:11" x14ac:dyDescent="0.3">
      <c r="A2592" s="281" t="s">
        <v>1785</v>
      </c>
      <c r="B2592" s="281" t="s">
        <v>71</v>
      </c>
      <c r="C2592" s="281" t="s">
        <v>1768</v>
      </c>
      <c r="D2592" s="281" t="s">
        <v>1770</v>
      </c>
      <c r="E2592" s="281" t="s">
        <v>928</v>
      </c>
      <c r="F2592" s="281" t="s">
        <v>673</v>
      </c>
      <c r="G2592" s="281" t="s">
        <v>673</v>
      </c>
      <c r="H2592" s="281" t="s">
        <v>673</v>
      </c>
      <c r="I2592" s="281" t="s">
        <v>1090</v>
      </c>
      <c r="J2592" s="281">
        <v>3.8083000000000001E-5</v>
      </c>
      <c r="K2592" s="372"/>
    </row>
    <row r="2593" spans="1:11" x14ac:dyDescent="0.3">
      <c r="A2593" s="280" t="s">
        <v>1785</v>
      </c>
      <c r="B2593" s="280" t="s">
        <v>71</v>
      </c>
      <c r="C2593" s="280" t="s">
        <v>1768</v>
      </c>
      <c r="D2593" s="280" t="s">
        <v>1770</v>
      </c>
      <c r="E2593" s="280" t="s">
        <v>928</v>
      </c>
      <c r="F2593" s="280" t="s">
        <v>673</v>
      </c>
      <c r="G2593" s="280" t="s">
        <v>673</v>
      </c>
      <c r="H2593" s="280" t="s">
        <v>673</v>
      </c>
      <c r="I2593" s="280" t="s">
        <v>1090</v>
      </c>
      <c r="J2593" s="280">
        <v>5.7291899999999997E-4</v>
      </c>
      <c r="K2593" s="372"/>
    </row>
    <row r="2594" spans="1:11" x14ac:dyDescent="0.3">
      <c r="A2594" s="281" t="s">
        <v>1785</v>
      </c>
      <c r="B2594" s="281" t="s">
        <v>71</v>
      </c>
      <c r="C2594" s="281" t="s">
        <v>1768</v>
      </c>
      <c r="D2594" s="281" t="s">
        <v>1770</v>
      </c>
      <c r="E2594" s="281" t="s">
        <v>928</v>
      </c>
      <c r="F2594" s="281" t="s">
        <v>673</v>
      </c>
      <c r="G2594" s="281" t="s">
        <v>673</v>
      </c>
      <c r="H2594" s="281" t="s">
        <v>673</v>
      </c>
      <c r="I2594" s="281" t="s">
        <v>1090</v>
      </c>
      <c r="J2594" s="281">
        <v>1.52258E-4</v>
      </c>
      <c r="K2594" s="372"/>
    </row>
    <row r="2595" spans="1:11" x14ac:dyDescent="0.3">
      <c r="A2595" s="280" t="s">
        <v>1785</v>
      </c>
      <c r="B2595" s="280" t="s">
        <v>71</v>
      </c>
      <c r="C2595" s="280" t="s">
        <v>1768</v>
      </c>
      <c r="D2595" s="280" t="s">
        <v>1770</v>
      </c>
      <c r="E2595" s="280" t="s">
        <v>928</v>
      </c>
      <c r="F2595" s="280" t="s">
        <v>673</v>
      </c>
      <c r="G2595" s="280" t="s">
        <v>673</v>
      </c>
      <c r="H2595" s="280" t="s">
        <v>673</v>
      </c>
      <c r="I2595" s="280" t="s">
        <v>1090</v>
      </c>
      <c r="J2595" s="280">
        <v>5.4867999999999997E-5</v>
      </c>
      <c r="K2595" s="372"/>
    </row>
    <row r="2596" spans="1:11" x14ac:dyDescent="0.3">
      <c r="A2596" s="281" t="s">
        <v>1785</v>
      </c>
      <c r="B2596" s="281" t="s">
        <v>71</v>
      </c>
      <c r="C2596" s="281" t="s">
        <v>1768</v>
      </c>
      <c r="D2596" s="281" t="s">
        <v>1770</v>
      </c>
      <c r="E2596" s="281" t="s">
        <v>928</v>
      </c>
      <c r="F2596" s="281" t="s">
        <v>673</v>
      </c>
      <c r="G2596" s="281" t="s">
        <v>673</v>
      </c>
      <c r="H2596" s="281" t="s">
        <v>673</v>
      </c>
      <c r="I2596" s="281" t="s">
        <v>1090</v>
      </c>
      <c r="J2596" s="281">
        <v>2.6839099999999999E-4</v>
      </c>
      <c r="K2596" s="372"/>
    </row>
    <row r="2597" spans="1:11" x14ac:dyDescent="0.3">
      <c r="A2597" s="280" t="s">
        <v>1785</v>
      </c>
      <c r="B2597" s="280" t="s">
        <v>71</v>
      </c>
      <c r="C2597" s="280" t="s">
        <v>1768</v>
      </c>
      <c r="D2597" s="280" t="s">
        <v>1770</v>
      </c>
      <c r="E2597" s="280" t="s">
        <v>928</v>
      </c>
      <c r="F2597" s="280" t="s">
        <v>673</v>
      </c>
      <c r="G2597" s="280" t="s">
        <v>673</v>
      </c>
      <c r="H2597" s="280" t="s">
        <v>673</v>
      </c>
      <c r="I2597" s="280" t="s">
        <v>1090</v>
      </c>
      <c r="J2597" s="280">
        <v>1.07404E-4</v>
      </c>
      <c r="K2597" s="372"/>
    </row>
    <row r="2598" spans="1:11" x14ac:dyDescent="0.3">
      <c r="A2598" s="281" t="s">
        <v>1785</v>
      </c>
      <c r="B2598" s="281" t="s">
        <v>71</v>
      </c>
      <c r="C2598" s="281" t="s">
        <v>1768</v>
      </c>
      <c r="D2598" s="281" t="s">
        <v>1770</v>
      </c>
      <c r="E2598" s="281" t="s">
        <v>928</v>
      </c>
      <c r="F2598" s="281" t="s">
        <v>673</v>
      </c>
      <c r="G2598" s="281" t="s">
        <v>673</v>
      </c>
      <c r="H2598" s="281" t="s">
        <v>673</v>
      </c>
      <c r="I2598" s="281" t="s">
        <v>1090</v>
      </c>
      <c r="J2598" s="281">
        <v>1.50891E-4</v>
      </c>
      <c r="K2598" s="372"/>
    </row>
    <row r="2599" spans="1:11" x14ac:dyDescent="0.3">
      <c r="A2599" s="280" t="s">
        <v>1785</v>
      </c>
      <c r="B2599" s="280" t="s">
        <v>71</v>
      </c>
      <c r="C2599" s="280" t="s">
        <v>1768</v>
      </c>
      <c r="D2599" s="280" t="s">
        <v>1770</v>
      </c>
      <c r="E2599" s="280" t="s">
        <v>928</v>
      </c>
      <c r="F2599" s="280" t="s">
        <v>673</v>
      </c>
      <c r="G2599" s="280" t="s">
        <v>673</v>
      </c>
      <c r="H2599" s="280" t="s">
        <v>673</v>
      </c>
      <c r="I2599" s="280" t="s">
        <v>1090</v>
      </c>
      <c r="J2599" s="280">
        <v>5.0000000000000002E-5</v>
      </c>
      <c r="K2599" s="372"/>
    </row>
    <row r="2600" spans="1:11" x14ac:dyDescent="0.3">
      <c r="A2600" s="281" t="s">
        <v>1785</v>
      </c>
      <c r="B2600" s="281" t="s">
        <v>71</v>
      </c>
      <c r="C2600" s="281" t="s">
        <v>1768</v>
      </c>
      <c r="D2600" s="281" t="s">
        <v>1770</v>
      </c>
      <c r="E2600" s="281" t="s">
        <v>928</v>
      </c>
      <c r="F2600" s="281" t="s">
        <v>673</v>
      </c>
      <c r="G2600" s="281" t="s">
        <v>673</v>
      </c>
      <c r="H2600" s="281" t="s">
        <v>673</v>
      </c>
      <c r="I2600" s="281" t="s">
        <v>1090</v>
      </c>
      <c r="J2600" s="281">
        <v>5.1434199999999999E-4</v>
      </c>
      <c r="K2600" s="372"/>
    </row>
    <row r="2601" spans="1:11" x14ac:dyDescent="0.3">
      <c r="A2601" s="280" t="s">
        <v>1785</v>
      </c>
      <c r="B2601" s="280" t="s">
        <v>71</v>
      </c>
      <c r="C2601" s="280" t="s">
        <v>1768</v>
      </c>
      <c r="D2601" s="280" t="s">
        <v>1770</v>
      </c>
      <c r="E2601" s="280" t="s">
        <v>928</v>
      </c>
      <c r="F2601" s="280" t="s">
        <v>673</v>
      </c>
      <c r="G2601" s="280" t="s">
        <v>673</v>
      </c>
      <c r="H2601" s="280" t="s">
        <v>673</v>
      </c>
      <c r="I2601" s="280" t="s">
        <v>1090</v>
      </c>
      <c r="J2601" s="280">
        <v>2.2500000000000001E-5</v>
      </c>
      <c r="K2601" s="372"/>
    </row>
    <row r="2602" spans="1:11" x14ac:dyDescent="0.3">
      <c r="A2602" s="281" t="s">
        <v>1785</v>
      </c>
      <c r="B2602" s="281" t="s">
        <v>71</v>
      </c>
      <c r="C2602" s="281" t="s">
        <v>1768</v>
      </c>
      <c r="D2602" s="281" t="s">
        <v>1770</v>
      </c>
      <c r="E2602" s="281" t="s">
        <v>928</v>
      </c>
      <c r="F2602" s="281" t="s">
        <v>673</v>
      </c>
      <c r="G2602" s="281" t="s">
        <v>673</v>
      </c>
      <c r="H2602" s="281" t="s">
        <v>673</v>
      </c>
      <c r="I2602" s="281" t="s">
        <v>1090</v>
      </c>
      <c r="J2602" s="281">
        <v>1.5435700000000001E-4</v>
      </c>
      <c r="K2602" s="372"/>
    </row>
    <row r="2603" spans="1:11" x14ac:dyDescent="0.3">
      <c r="A2603" s="280" t="s">
        <v>1785</v>
      </c>
      <c r="B2603" s="280" t="s">
        <v>71</v>
      </c>
      <c r="C2603" s="280" t="s">
        <v>1768</v>
      </c>
      <c r="D2603" s="280" t="s">
        <v>1770</v>
      </c>
      <c r="E2603" s="280" t="s">
        <v>928</v>
      </c>
      <c r="F2603" s="280" t="s">
        <v>673</v>
      </c>
      <c r="G2603" s="280" t="s">
        <v>673</v>
      </c>
      <c r="H2603" s="280" t="s">
        <v>673</v>
      </c>
      <c r="I2603" s="280" t="s">
        <v>1090</v>
      </c>
      <c r="J2603" s="280">
        <v>3.8083000000000001E-5</v>
      </c>
      <c r="K2603" s="372"/>
    </row>
    <row r="2604" spans="1:11" x14ac:dyDescent="0.3">
      <c r="A2604" s="281" t="s">
        <v>1785</v>
      </c>
      <c r="B2604" s="281" t="s">
        <v>71</v>
      </c>
      <c r="C2604" s="281" t="s">
        <v>1768</v>
      </c>
      <c r="D2604" s="281" t="s">
        <v>1770</v>
      </c>
      <c r="E2604" s="281" t="s">
        <v>928</v>
      </c>
      <c r="F2604" s="281" t="s">
        <v>673</v>
      </c>
      <c r="G2604" s="281" t="s">
        <v>673</v>
      </c>
      <c r="H2604" s="281" t="s">
        <v>673</v>
      </c>
      <c r="I2604" s="281" t="s">
        <v>1090</v>
      </c>
      <c r="J2604" s="281">
        <v>1.4976740000000001E-3</v>
      </c>
      <c r="K2604" s="372"/>
    </row>
    <row r="2605" spans="1:11" x14ac:dyDescent="0.3">
      <c r="A2605" s="280" t="s">
        <v>1785</v>
      </c>
      <c r="B2605" s="280" t="s">
        <v>71</v>
      </c>
      <c r="C2605" s="280" t="s">
        <v>1768</v>
      </c>
      <c r="D2605" s="280" t="s">
        <v>1770</v>
      </c>
      <c r="E2605" s="280" t="s">
        <v>928</v>
      </c>
      <c r="F2605" s="280" t="s">
        <v>673</v>
      </c>
      <c r="G2605" s="280" t="s">
        <v>673</v>
      </c>
      <c r="H2605" s="280" t="s">
        <v>673</v>
      </c>
      <c r="I2605" s="280" t="s">
        <v>1090</v>
      </c>
      <c r="J2605" s="280">
        <v>3.8289500000000001E-4</v>
      </c>
      <c r="K2605" s="372"/>
    </row>
    <row r="2606" spans="1:11" x14ac:dyDescent="0.3">
      <c r="A2606" s="281" t="s">
        <v>1785</v>
      </c>
      <c r="B2606" s="281" t="s">
        <v>71</v>
      </c>
      <c r="C2606" s="281" t="s">
        <v>1768</v>
      </c>
      <c r="D2606" s="281" t="s">
        <v>1770</v>
      </c>
      <c r="E2606" s="281" t="s">
        <v>941</v>
      </c>
      <c r="F2606" s="281" t="s">
        <v>673</v>
      </c>
      <c r="G2606" s="281" t="s">
        <v>673</v>
      </c>
      <c r="H2606" s="281" t="s">
        <v>673</v>
      </c>
      <c r="I2606" s="281" t="s">
        <v>1090</v>
      </c>
      <c r="J2606" s="281">
        <v>1.2E-5</v>
      </c>
      <c r="K2606" s="372"/>
    </row>
    <row r="2607" spans="1:11" x14ac:dyDescent="0.3">
      <c r="A2607" s="280" t="s">
        <v>1785</v>
      </c>
      <c r="B2607" s="280" t="s">
        <v>71</v>
      </c>
      <c r="C2607" s="280" t="s">
        <v>1768</v>
      </c>
      <c r="D2607" s="280" t="s">
        <v>1770</v>
      </c>
      <c r="E2607" s="280" t="s">
        <v>941</v>
      </c>
      <c r="F2607" s="280" t="s">
        <v>673</v>
      </c>
      <c r="G2607" s="280" t="s">
        <v>673</v>
      </c>
      <c r="H2607" s="280" t="s">
        <v>673</v>
      </c>
      <c r="I2607" s="280" t="s">
        <v>1090</v>
      </c>
      <c r="J2607" s="280">
        <v>1.2E-5</v>
      </c>
      <c r="K2607" s="372"/>
    </row>
    <row r="2608" spans="1:11" x14ac:dyDescent="0.3">
      <c r="A2608" s="281" t="s">
        <v>1785</v>
      </c>
      <c r="B2608" s="281" t="s">
        <v>71</v>
      </c>
      <c r="C2608" s="281" t="s">
        <v>1768</v>
      </c>
      <c r="D2608" s="281" t="s">
        <v>1770</v>
      </c>
      <c r="E2608" s="281" t="s">
        <v>941</v>
      </c>
      <c r="F2608" s="281" t="s">
        <v>673</v>
      </c>
      <c r="G2608" s="281" t="s">
        <v>673</v>
      </c>
      <c r="H2608" s="281" t="s">
        <v>673</v>
      </c>
      <c r="I2608" s="281" t="s">
        <v>1090</v>
      </c>
      <c r="J2608" s="281">
        <v>1.3499999999999999E-5</v>
      </c>
      <c r="K2608" s="372"/>
    </row>
    <row r="2609" spans="1:11" x14ac:dyDescent="0.3">
      <c r="A2609" s="280" t="s">
        <v>1785</v>
      </c>
      <c r="B2609" s="280" t="s">
        <v>71</v>
      </c>
      <c r="C2609" s="280" t="s">
        <v>1768</v>
      </c>
      <c r="D2609" s="280" t="s">
        <v>1770</v>
      </c>
      <c r="E2609" s="280" t="s">
        <v>941</v>
      </c>
      <c r="F2609" s="280" t="s">
        <v>673</v>
      </c>
      <c r="G2609" s="280" t="s">
        <v>673</v>
      </c>
      <c r="H2609" s="280" t="s">
        <v>673</v>
      </c>
      <c r="I2609" s="280" t="s">
        <v>1090</v>
      </c>
      <c r="J2609" s="280">
        <v>1.2E-5</v>
      </c>
      <c r="K2609" s="372"/>
    </row>
    <row r="2610" spans="1:11" x14ac:dyDescent="0.3">
      <c r="A2610" s="281" t="s">
        <v>1785</v>
      </c>
      <c r="B2610" s="281" t="s">
        <v>71</v>
      </c>
      <c r="C2610" s="281" t="s">
        <v>1768</v>
      </c>
      <c r="D2610" s="281" t="s">
        <v>1770</v>
      </c>
      <c r="E2610" s="281" t="s">
        <v>941</v>
      </c>
      <c r="F2610" s="281" t="s">
        <v>673</v>
      </c>
      <c r="G2610" s="281" t="s">
        <v>673</v>
      </c>
      <c r="H2610" s="281" t="s">
        <v>673</v>
      </c>
      <c r="I2610" s="281" t="s">
        <v>1090</v>
      </c>
      <c r="J2610" s="281">
        <v>1.2E-5</v>
      </c>
      <c r="K2610" s="372"/>
    </row>
    <row r="2611" spans="1:11" x14ac:dyDescent="0.3">
      <c r="A2611" s="280" t="s">
        <v>1785</v>
      </c>
      <c r="B2611" s="280" t="s">
        <v>71</v>
      </c>
      <c r="C2611" s="280" t="s">
        <v>1768</v>
      </c>
      <c r="D2611" s="280" t="s">
        <v>1770</v>
      </c>
      <c r="E2611" s="280" t="s">
        <v>941</v>
      </c>
      <c r="F2611" s="280" t="s">
        <v>673</v>
      </c>
      <c r="G2611" s="280" t="s">
        <v>673</v>
      </c>
      <c r="H2611" s="280" t="s">
        <v>673</v>
      </c>
      <c r="I2611" s="280" t="s">
        <v>1090</v>
      </c>
      <c r="J2611" s="280">
        <v>1.2E-5</v>
      </c>
      <c r="K2611" s="372"/>
    </row>
    <row r="2612" spans="1:11" x14ac:dyDescent="0.3">
      <c r="A2612" s="281" t="s">
        <v>1785</v>
      </c>
      <c r="B2612" s="281" t="s">
        <v>71</v>
      </c>
      <c r="C2612" s="281" t="s">
        <v>1768</v>
      </c>
      <c r="D2612" s="281" t="s">
        <v>1770</v>
      </c>
      <c r="E2612" s="281" t="s">
        <v>941</v>
      </c>
      <c r="F2612" s="281" t="s">
        <v>673</v>
      </c>
      <c r="G2612" s="281" t="s">
        <v>673</v>
      </c>
      <c r="H2612" s="281" t="s">
        <v>673</v>
      </c>
      <c r="I2612" s="281" t="s">
        <v>1090</v>
      </c>
      <c r="J2612" s="281">
        <v>1.2E-5</v>
      </c>
      <c r="K2612" s="372"/>
    </row>
    <row r="2613" spans="1:11" x14ac:dyDescent="0.3">
      <c r="A2613" s="280" t="s">
        <v>1785</v>
      </c>
      <c r="B2613" s="280" t="s">
        <v>71</v>
      </c>
      <c r="C2613" s="280" t="s">
        <v>1768</v>
      </c>
      <c r="D2613" s="280" t="s">
        <v>1770</v>
      </c>
      <c r="E2613" s="280" t="s">
        <v>941</v>
      </c>
      <c r="F2613" s="280" t="s">
        <v>673</v>
      </c>
      <c r="G2613" s="280" t="s">
        <v>673</v>
      </c>
      <c r="H2613" s="280" t="s">
        <v>673</v>
      </c>
      <c r="I2613" s="280" t="s">
        <v>1090</v>
      </c>
      <c r="J2613" s="280">
        <v>1.2E-5</v>
      </c>
      <c r="K2613" s="372"/>
    </row>
    <row r="2614" spans="1:11" x14ac:dyDescent="0.3">
      <c r="A2614" s="281" t="s">
        <v>1785</v>
      </c>
      <c r="B2614" s="281" t="s">
        <v>71</v>
      </c>
      <c r="C2614" s="281" t="s">
        <v>1768</v>
      </c>
      <c r="D2614" s="281" t="s">
        <v>1770</v>
      </c>
      <c r="E2614" s="281" t="s">
        <v>941</v>
      </c>
      <c r="F2614" s="281" t="s">
        <v>673</v>
      </c>
      <c r="G2614" s="281" t="s">
        <v>673</v>
      </c>
      <c r="H2614" s="281" t="s">
        <v>673</v>
      </c>
      <c r="I2614" s="281" t="s">
        <v>1090</v>
      </c>
      <c r="J2614" s="281">
        <v>1.3499999999999999E-5</v>
      </c>
      <c r="K2614" s="372"/>
    </row>
    <row r="2615" spans="1:11" x14ac:dyDescent="0.3">
      <c r="A2615" s="280" t="s">
        <v>1785</v>
      </c>
      <c r="B2615" s="280" t="s">
        <v>71</v>
      </c>
      <c r="C2615" s="280" t="s">
        <v>1768</v>
      </c>
      <c r="D2615" s="280" t="s">
        <v>1770</v>
      </c>
      <c r="E2615" s="280" t="s">
        <v>941</v>
      </c>
      <c r="F2615" s="280" t="s">
        <v>673</v>
      </c>
      <c r="G2615" s="280" t="s">
        <v>673</v>
      </c>
      <c r="H2615" s="280" t="s">
        <v>673</v>
      </c>
      <c r="I2615" s="280" t="s">
        <v>1090</v>
      </c>
      <c r="J2615" s="280">
        <v>1.3499999999999999E-5</v>
      </c>
      <c r="K2615" s="372"/>
    </row>
    <row r="2616" spans="1:11" x14ac:dyDescent="0.3">
      <c r="A2616" s="281" t="s">
        <v>1785</v>
      </c>
      <c r="B2616" s="281" t="s">
        <v>71</v>
      </c>
      <c r="C2616" s="281" t="s">
        <v>1768</v>
      </c>
      <c r="D2616" s="281" t="s">
        <v>1770</v>
      </c>
      <c r="E2616" s="281" t="s">
        <v>941</v>
      </c>
      <c r="F2616" s="281" t="s">
        <v>673</v>
      </c>
      <c r="G2616" s="281" t="s">
        <v>673</v>
      </c>
      <c r="H2616" s="281" t="s">
        <v>673</v>
      </c>
      <c r="I2616" s="281" t="s">
        <v>1090</v>
      </c>
      <c r="J2616" s="281">
        <v>1.3499999999999999E-5</v>
      </c>
      <c r="K2616" s="372"/>
    </row>
    <row r="2617" spans="1:11" x14ac:dyDescent="0.3">
      <c r="A2617" s="280" t="s">
        <v>1785</v>
      </c>
      <c r="B2617" s="280" t="s">
        <v>71</v>
      </c>
      <c r="C2617" s="280" t="s">
        <v>1768</v>
      </c>
      <c r="D2617" s="280" t="s">
        <v>1770</v>
      </c>
      <c r="E2617" s="280" t="s">
        <v>941</v>
      </c>
      <c r="F2617" s="280" t="s">
        <v>673</v>
      </c>
      <c r="G2617" s="280" t="s">
        <v>673</v>
      </c>
      <c r="H2617" s="280" t="s">
        <v>673</v>
      </c>
      <c r="I2617" s="280" t="s">
        <v>1090</v>
      </c>
      <c r="J2617" s="280">
        <v>1.2E-5</v>
      </c>
      <c r="K2617" s="372"/>
    </row>
    <row r="2618" spans="1:11" x14ac:dyDescent="0.3">
      <c r="A2618" s="281" t="s">
        <v>1785</v>
      </c>
      <c r="B2618" s="281" t="s">
        <v>71</v>
      </c>
      <c r="C2618" s="281" t="s">
        <v>1768</v>
      </c>
      <c r="D2618" s="281" t="s">
        <v>1770</v>
      </c>
      <c r="E2618" s="281" t="s">
        <v>923</v>
      </c>
      <c r="F2618" s="281" t="s">
        <v>673</v>
      </c>
      <c r="G2618" s="281" t="s">
        <v>673</v>
      </c>
      <c r="H2618" s="281" t="s">
        <v>673</v>
      </c>
      <c r="I2618" s="281" t="s">
        <v>1090</v>
      </c>
      <c r="J2618" s="281">
        <v>4.0263107999999999E-2</v>
      </c>
      <c r="K2618" s="372"/>
    </row>
    <row r="2619" spans="1:11" x14ac:dyDescent="0.3">
      <c r="A2619" s="280" t="s">
        <v>1785</v>
      </c>
      <c r="B2619" s="280" t="s">
        <v>71</v>
      </c>
      <c r="C2619" s="280" t="s">
        <v>1768</v>
      </c>
      <c r="D2619" s="280" t="s">
        <v>1770</v>
      </c>
      <c r="E2619" s="280" t="s">
        <v>923</v>
      </c>
      <c r="F2619" s="280" t="s">
        <v>673</v>
      </c>
      <c r="G2619" s="280" t="s">
        <v>673</v>
      </c>
      <c r="H2619" s="280" t="s">
        <v>673</v>
      </c>
      <c r="I2619" s="280" t="s">
        <v>1090</v>
      </c>
      <c r="J2619" s="280">
        <v>8.7140599999999992E-3</v>
      </c>
      <c r="K2619" s="372"/>
    </row>
    <row r="2620" spans="1:11" x14ac:dyDescent="0.3">
      <c r="A2620" s="281" t="s">
        <v>1785</v>
      </c>
      <c r="B2620" s="281" t="s">
        <v>71</v>
      </c>
      <c r="C2620" s="281" t="s">
        <v>1768</v>
      </c>
      <c r="D2620" s="281" t="s">
        <v>1770</v>
      </c>
      <c r="E2620" s="281" t="s">
        <v>923</v>
      </c>
      <c r="F2620" s="281" t="s">
        <v>673</v>
      </c>
      <c r="G2620" s="281" t="s">
        <v>673</v>
      </c>
      <c r="H2620" s="281" t="s">
        <v>673</v>
      </c>
      <c r="I2620" s="281" t="s">
        <v>1090</v>
      </c>
      <c r="J2620" s="281">
        <v>1.9742521999999998E-2</v>
      </c>
      <c r="K2620" s="372"/>
    </row>
    <row r="2621" spans="1:11" x14ac:dyDescent="0.3">
      <c r="A2621" s="280" t="s">
        <v>1785</v>
      </c>
      <c r="B2621" s="280" t="s">
        <v>71</v>
      </c>
      <c r="C2621" s="280" t="s">
        <v>1768</v>
      </c>
      <c r="D2621" s="280" t="s">
        <v>1770</v>
      </c>
      <c r="E2621" s="280" t="s">
        <v>923</v>
      </c>
      <c r="F2621" s="280" t="s">
        <v>673</v>
      </c>
      <c r="G2621" s="280" t="s">
        <v>673</v>
      </c>
      <c r="H2621" s="280" t="s">
        <v>673</v>
      </c>
      <c r="I2621" s="280" t="s">
        <v>1090</v>
      </c>
      <c r="J2621" s="280">
        <v>1.2712275E-2</v>
      </c>
      <c r="K2621" s="372"/>
    </row>
    <row r="2622" spans="1:11" x14ac:dyDescent="0.3">
      <c r="A2622" s="281" t="s">
        <v>1785</v>
      </c>
      <c r="B2622" s="281" t="s">
        <v>71</v>
      </c>
      <c r="C2622" s="281" t="s">
        <v>1768</v>
      </c>
      <c r="D2622" s="281" t="s">
        <v>1770</v>
      </c>
      <c r="E2622" s="281" t="s">
        <v>923</v>
      </c>
      <c r="F2622" s="281" t="s">
        <v>673</v>
      </c>
      <c r="G2622" s="281" t="s">
        <v>673</v>
      </c>
      <c r="H2622" s="281" t="s">
        <v>673</v>
      </c>
      <c r="I2622" s="281" t="s">
        <v>1090</v>
      </c>
      <c r="J2622" s="281">
        <v>1.1327443E-2</v>
      </c>
      <c r="K2622" s="372"/>
    </row>
    <row r="2623" spans="1:11" x14ac:dyDescent="0.3">
      <c r="A2623" s="280" t="s">
        <v>1785</v>
      </c>
      <c r="B2623" s="280" t="s">
        <v>71</v>
      </c>
      <c r="C2623" s="280" t="s">
        <v>1768</v>
      </c>
      <c r="D2623" s="280" t="s">
        <v>1770</v>
      </c>
      <c r="E2623" s="280" t="s">
        <v>923</v>
      </c>
      <c r="F2623" s="280" t="s">
        <v>673</v>
      </c>
      <c r="G2623" s="280" t="s">
        <v>673</v>
      </c>
      <c r="H2623" s="280" t="s">
        <v>673</v>
      </c>
      <c r="I2623" s="280" t="s">
        <v>1090</v>
      </c>
      <c r="J2623" s="280">
        <v>7.863887E-3</v>
      </c>
      <c r="K2623" s="372"/>
    </row>
    <row r="2624" spans="1:11" x14ac:dyDescent="0.3">
      <c r="A2624" s="281" t="s">
        <v>1785</v>
      </c>
      <c r="B2624" s="281" t="s">
        <v>71</v>
      </c>
      <c r="C2624" s="281" t="s">
        <v>1768</v>
      </c>
      <c r="D2624" s="281" t="s">
        <v>1770</v>
      </c>
      <c r="E2624" s="281" t="s">
        <v>923</v>
      </c>
      <c r="F2624" s="281" t="s">
        <v>673</v>
      </c>
      <c r="G2624" s="281" t="s">
        <v>673</v>
      </c>
      <c r="H2624" s="281" t="s">
        <v>673</v>
      </c>
      <c r="I2624" s="281" t="s">
        <v>1090</v>
      </c>
      <c r="J2624" s="281">
        <v>1.1990297E-2</v>
      </c>
      <c r="K2624" s="372"/>
    </row>
    <row r="2625" spans="1:11" x14ac:dyDescent="0.3">
      <c r="A2625" s="280" t="s">
        <v>1785</v>
      </c>
      <c r="B2625" s="280" t="s">
        <v>71</v>
      </c>
      <c r="C2625" s="280" t="s">
        <v>1768</v>
      </c>
      <c r="D2625" s="280" t="s">
        <v>1770</v>
      </c>
      <c r="E2625" s="280" t="s">
        <v>923</v>
      </c>
      <c r="F2625" s="280" t="s">
        <v>673</v>
      </c>
      <c r="G2625" s="280" t="s">
        <v>673</v>
      </c>
      <c r="H2625" s="280" t="s">
        <v>673</v>
      </c>
      <c r="I2625" s="280" t="s">
        <v>1090</v>
      </c>
      <c r="J2625" s="280">
        <v>2.1248718E-2</v>
      </c>
      <c r="K2625" s="372"/>
    </row>
    <row r="2626" spans="1:11" x14ac:dyDescent="0.3">
      <c r="A2626" s="281" t="s">
        <v>1785</v>
      </c>
      <c r="B2626" s="281" t="s">
        <v>71</v>
      </c>
      <c r="C2626" s="281" t="s">
        <v>1768</v>
      </c>
      <c r="D2626" s="281" t="s">
        <v>1770</v>
      </c>
      <c r="E2626" s="281" t="s">
        <v>923</v>
      </c>
      <c r="F2626" s="281" t="s">
        <v>673</v>
      </c>
      <c r="G2626" s="281" t="s">
        <v>673</v>
      </c>
      <c r="H2626" s="281" t="s">
        <v>673</v>
      </c>
      <c r="I2626" s="281" t="s">
        <v>1090</v>
      </c>
      <c r="J2626" s="281">
        <v>9.8732239999999999E-3</v>
      </c>
      <c r="K2626" s="372"/>
    </row>
    <row r="2627" spans="1:11" x14ac:dyDescent="0.3">
      <c r="A2627" s="280" t="s">
        <v>1785</v>
      </c>
      <c r="B2627" s="280" t="s">
        <v>71</v>
      </c>
      <c r="C2627" s="280" t="s">
        <v>1768</v>
      </c>
      <c r="D2627" s="280" t="s">
        <v>1770</v>
      </c>
      <c r="E2627" s="280" t="s">
        <v>923</v>
      </c>
      <c r="F2627" s="280" t="s">
        <v>673</v>
      </c>
      <c r="G2627" s="280" t="s">
        <v>673</v>
      </c>
      <c r="H2627" s="280" t="s">
        <v>673</v>
      </c>
      <c r="I2627" s="280" t="s">
        <v>1090</v>
      </c>
      <c r="J2627" s="280">
        <v>1.8845087E-2</v>
      </c>
      <c r="K2627" s="372"/>
    </row>
    <row r="2628" spans="1:11" x14ac:dyDescent="0.3">
      <c r="A2628" s="281" t="s">
        <v>1785</v>
      </c>
      <c r="B2628" s="281" t="s">
        <v>71</v>
      </c>
      <c r="C2628" s="281" t="s">
        <v>1768</v>
      </c>
      <c r="D2628" s="281" t="s">
        <v>1770</v>
      </c>
      <c r="E2628" s="281" t="s">
        <v>923</v>
      </c>
      <c r="F2628" s="281" t="s">
        <v>673</v>
      </c>
      <c r="G2628" s="281" t="s">
        <v>673</v>
      </c>
      <c r="H2628" s="281" t="s">
        <v>673</v>
      </c>
      <c r="I2628" s="281" t="s">
        <v>1090</v>
      </c>
      <c r="J2628" s="281">
        <v>1.9842581000000001E-2</v>
      </c>
      <c r="K2628" s="372"/>
    </row>
    <row r="2629" spans="1:11" x14ac:dyDescent="0.3">
      <c r="A2629" s="280" t="s">
        <v>1785</v>
      </c>
      <c r="B2629" s="280" t="s">
        <v>71</v>
      </c>
      <c r="C2629" s="280" t="s">
        <v>1768</v>
      </c>
      <c r="D2629" s="280" t="s">
        <v>1770</v>
      </c>
      <c r="E2629" s="280" t="s">
        <v>923</v>
      </c>
      <c r="F2629" s="280" t="s">
        <v>673</v>
      </c>
      <c r="G2629" s="280" t="s">
        <v>673</v>
      </c>
      <c r="H2629" s="280" t="s">
        <v>673</v>
      </c>
      <c r="I2629" s="280" t="s">
        <v>1090</v>
      </c>
      <c r="J2629" s="280">
        <v>2.3165348999999998E-2</v>
      </c>
      <c r="K2629" s="372"/>
    </row>
    <row r="2630" spans="1:11" x14ac:dyDescent="0.3">
      <c r="A2630" s="281" t="s">
        <v>1785</v>
      </c>
      <c r="B2630" s="281" t="s">
        <v>71</v>
      </c>
      <c r="C2630" s="281" t="s">
        <v>1768</v>
      </c>
      <c r="D2630" s="281" t="s">
        <v>1770</v>
      </c>
      <c r="E2630" s="281" t="s">
        <v>923</v>
      </c>
      <c r="F2630" s="281" t="s">
        <v>673</v>
      </c>
      <c r="G2630" s="281" t="s">
        <v>673</v>
      </c>
      <c r="H2630" s="281" t="s">
        <v>673</v>
      </c>
      <c r="I2630" s="281" t="s">
        <v>1090</v>
      </c>
      <c r="J2630" s="281">
        <v>2.0451061999999999E-2</v>
      </c>
      <c r="K2630" s="372"/>
    </row>
    <row r="2631" spans="1:11" x14ac:dyDescent="0.3">
      <c r="A2631" s="280" t="s">
        <v>1785</v>
      </c>
      <c r="B2631" s="280" t="s">
        <v>71</v>
      </c>
      <c r="C2631" s="280" t="s">
        <v>1768</v>
      </c>
      <c r="D2631" s="280" t="s">
        <v>1770</v>
      </c>
      <c r="E2631" s="280" t="s">
        <v>923</v>
      </c>
      <c r="F2631" s="280" t="s">
        <v>673</v>
      </c>
      <c r="G2631" s="280" t="s">
        <v>673</v>
      </c>
      <c r="H2631" s="280" t="s">
        <v>673</v>
      </c>
      <c r="I2631" s="280" t="s">
        <v>1090</v>
      </c>
      <c r="J2631" s="280">
        <v>3.5232107999999998E-2</v>
      </c>
      <c r="K2631" s="372"/>
    </row>
    <row r="2632" spans="1:11" x14ac:dyDescent="0.3">
      <c r="A2632" s="281" t="s">
        <v>1785</v>
      </c>
      <c r="B2632" s="281" t="s">
        <v>71</v>
      </c>
      <c r="C2632" s="281" t="s">
        <v>1768</v>
      </c>
      <c r="D2632" s="281" t="s">
        <v>1770</v>
      </c>
      <c r="E2632" s="281" t="s">
        <v>923</v>
      </c>
      <c r="F2632" s="281" t="s">
        <v>673</v>
      </c>
      <c r="G2632" s="281" t="s">
        <v>673</v>
      </c>
      <c r="H2632" s="281" t="s">
        <v>673</v>
      </c>
      <c r="I2632" s="281" t="s">
        <v>1090</v>
      </c>
      <c r="J2632" s="281">
        <v>9.411595E-3</v>
      </c>
      <c r="K2632" s="372"/>
    </row>
    <row r="2633" spans="1:11" x14ac:dyDescent="0.3">
      <c r="A2633" s="280" t="s">
        <v>1785</v>
      </c>
      <c r="B2633" s="280" t="s">
        <v>71</v>
      </c>
      <c r="C2633" s="280" t="s">
        <v>1768</v>
      </c>
      <c r="D2633" s="280" t="s">
        <v>1770</v>
      </c>
      <c r="E2633" s="280" t="s">
        <v>923</v>
      </c>
      <c r="F2633" s="280" t="s">
        <v>673</v>
      </c>
      <c r="G2633" s="280" t="s">
        <v>673</v>
      </c>
      <c r="H2633" s="280" t="s">
        <v>673</v>
      </c>
      <c r="I2633" s="280" t="s">
        <v>1090</v>
      </c>
      <c r="J2633" s="280">
        <v>1.9055817999999999E-2</v>
      </c>
      <c r="K2633" s="372"/>
    </row>
    <row r="2634" spans="1:11" x14ac:dyDescent="0.3">
      <c r="A2634" s="281" t="s">
        <v>1785</v>
      </c>
      <c r="B2634" s="281" t="s">
        <v>2986</v>
      </c>
      <c r="C2634" s="281" t="s">
        <v>1768</v>
      </c>
      <c r="D2634" s="281" t="s">
        <v>1770</v>
      </c>
      <c r="E2634" s="281" t="s">
        <v>2944</v>
      </c>
      <c r="F2634" s="281" t="s">
        <v>673</v>
      </c>
      <c r="G2634" s="281" t="s">
        <v>673</v>
      </c>
      <c r="H2634" s="281" t="s">
        <v>673</v>
      </c>
      <c r="I2634" s="281" t="s">
        <v>1090</v>
      </c>
      <c r="J2634" s="281">
        <v>7.4999999999999993E-5</v>
      </c>
      <c r="K2634" s="372"/>
    </row>
    <row r="2635" spans="1:11" x14ac:dyDescent="0.3">
      <c r="A2635" s="280" t="s">
        <v>1785</v>
      </c>
      <c r="B2635" s="280" t="s">
        <v>2986</v>
      </c>
      <c r="C2635" s="280" t="s">
        <v>1768</v>
      </c>
      <c r="D2635" s="280" t="s">
        <v>1770</v>
      </c>
      <c r="E2635" s="280" t="s">
        <v>2944</v>
      </c>
      <c r="F2635" s="280" t="s">
        <v>673</v>
      </c>
      <c r="G2635" s="280" t="s">
        <v>673</v>
      </c>
      <c r="H2635" s="280" t="s">
        <v>673</v>
      </c>
      <c r="I2635" s="280" t="s">
        <v>1090</v>
      </c>
      <c r="J2635" s="280">
        <v>7.4999999999999993E-5</v>
      </c>
      <c r="K2635" s="372"/>
    </row>
    <row r="2636" spans="1:11" x14ac:dyDescent="0.3">
      <c r="A2636" s="281" t="s">
        <v>1785</v>
      </c>
      <c r="B2636" s="281" t="s">
        <v>2986</v>
      </c>
      <c r="C2636" s="281" t="s">
        <v>1768</v>
      </c>
      <c r="D2636" s="281" t="s">
        <v>1770</v>
      </c>
      <c r="E2636" s="281" t="s">
        <v>914</v>
      </c>
      <c r="F2636" s="281" t="s">
        <v>673</v>
      </c>
      <c r="G2636" s="281" t="s">
        <v>673</v>
      </c>
      <c r="H2636" s="281" t="s">
        <v>673</v>
      </c>
      <c r="I2636" s="281" t="s">
        <v>1090</v>
      </c>
      <c r="J2636" s="281">
        <v>1.75E-4</v>
      </c>
      <c r="K2636" s="372"/>
    </row>
    <row r="2637" spans="1:11" x14ac:dyDescent="0.3">
      <c r="A2637" s="280" t="s">
        <v>1785</v>
      </c>
      <c r="B2637" s="280" t="s">
        <v>2986</v>
      </c>
      <c r="C2637" s="280" t="s">
        <v>1768</v>
      </c>
      <c r="D2637" s="280" t="s">
        <v>1770</v>
      </c>
      <c r="E2637" s="280" t="s">
        <v>914</v>
      </c>
      <c r="F2637" s="280" t="s">
        <v>673</v>
      </c>
      <c r="G2637" s="280" t="s">
        <v>673</v>
      </c>
      <c r="H2637" s="280" t="s">
        <v>673</v>
      </c>
      <c r="I2637" s="280" t="s">
        <v>1090</v>
      </c>
      <c r="J2637" s="280">
        <v>1.75E-4</v>
      </c>
      <c r="K2637" s="372"/>
    </row>
    <row r="2638" spans="1:11" x14ac:dyDescent="0.3">
      <c r="A2638" s="281" t="s">
        <v>1785</v>
      </c>
      <c r="B2638" s="281" t="s">
        <v>2986</v>
      </c>
      <c r="C2638" s="281" t="s">
        <v>1768</v>
      </c>
      <c r="D2638" s="281" t="s">
        <v>1770</v>
      </c>
      <c r="E2638" s="281" t="s">
        <v>2945</v>
      </c>
      <c r="F2638" s="281" t="s">
        <v>673</v>
      </c>
      <c r="G2638" s="281" t="s">
        <v>673</v>
      </c>
      <c r="H2638" s="281" t="s">
        <v>673</v>
      </c>
      <c r="I2638" s="281" t="s">
        <v>1090</v>
      </c>
      <c r="J2638" s="281">
        <v>3.0000000000000001E-5</v>
      </c>
      <c r="K2638" s="372"/>
    </row>
    <row r="2639" spans="1:11" x14ac:dyDescent="0.3">
      <c r="A2639" s="280" t="s">
        <v>1785</v>
      </c>
      <c r="B2639" s="280" t="s">
        <v>2986</v>
      </c>
      <c r="C2639" s="280" t="s">
        <v>1768</v>
      </c>
      <c r="D2639" s="280" t="s">
        <v>1770</v>
      </c>
      <c r="E2639" s="280" t="s">
        <v>2945</v>
      </c>
      <c r="F2639" s="280" t="s">
        <v>673</v>
      </c>
      <c r="G2639" s="280" t="s">
        <v>673</v>
      </c>
      <c r="H2639" s="280" t="s">
        <v>673</v>
      </c>
      <c r="I2639" s="280" t="s">
        <v>1090</v>
      </c>
      <c r="J2639" s="280">
        <v>3.0000000000000001E-5</v>
      </c>
      <c r="K2639" s="372"/>
    </row>
    <row r="2640" spans="1:11" x14ac:dyDescent="0.3">
      <c r="A2640" s="281" t="s">
        <v>1785</v>
      </c>
      <c r="B2640" s="281" t="s">
        <v>2986</v>
      </c>
      <c r="C2640" s="281" t="s">
        <v>1768</v>
      </c>
      <c r="D2640" s="281" t="s">
        <v>1770</v>
      </c>
      <c r="E2640" s="281" t="s">
        <v>2945</v>
      </c>
      <c r="F2640" s="281" t="s">
        <v>673</v>
      </c>
      <c r="G2640" s="281" t="s">
        <v>673</v>
      </c>
      <c r="H2640" s="281" t="s">
        <v>673</v>
      </c>
      <c r="I2640" s="281" t="s">
        <v>1090</v>
      </c>
      <c r="J2640" s="281">
        <v>3.0000000000000001E-5</v>
      </c>
      <c r="K2640" s="372"/>
    </row>
    <row r="2641" spans="1:11" x14ac:dyDescent="0.3">
      <c r="A2641" s="280" t="s">
        <v>1785</v>
      </c>
      <c r="B2641" s="280" t="s">
        <v>2986</v>
      </c>
      <c r="C2641" s="280" t="s">
        <v>1768</v>
      </c>
      <c r="D2641" s="280" t="s">
        <v>1770</v>
      </c>
      <c r="E2641" s="280" t="s">
        <v>2951</v>
      </c>
      <c r="F2641" s="280" t="s">
        <v>673</v>
      </c>
      <c r="G2641" s="280" t="s">
        <v>673</v>
      </c>
      <c r="H2641" s="280" t="s">
        <v>673</v>
      </c>
      <c r="I2641" s="280" t="s">
        <v>1090</v>
      </c>
      <c r="J2641" s="280">
        <v>1.9999999999999999E-6</v>
      </c>
      <c r="K2641" s="372"/>
    </row>
    <row r="2642" spans="1:11" x14ac:dyDescent="0.3">
      <c r="A2642" s="281" t="s">
        <v>1785</v>
      </c>
      <c r="B2642" s="281" t="s">
        <v>2986</v>
      </c>
      <c r="C2642" s="281" t="s">
        <v>1768</v>
      </c>
      <c r="D2642" s="281" t="s">
        <v>1770</v>
      </c>
      <c r="E2642" s="281" t="s">
        <v>2951</v>
      </c>
      <c r="F2642" s="281" t="s">
        <v>673</v>
      </c>
      <c r="G2642" s="281" t="s">
        <v>673</v>
      </c>
      <c r="H2642" s="281" t="s">
        <v>673</v>
      </c>
      <c r="I2642" s="281" t="s">
        <v>1090</v>
      </c>
      <c r="J2642" s="281">
        <v>1.9999999999999999E-6</v>
      </c>
      <c r="K2642" s="372"/>
    </row>
    <row r="2643" spans="1:11" x14ac:dyDescent="0.3">
      <c r="A2643" s="280" t="s">
        <v>1785</v>
      </c>
      <c r="B2643" s="280" t="s">
        <v>2986</v>
      </c>
      <c r="C2643" s="280" t="s">
        <v>1768</v>
      </c>
      <c r="D2643" s="280" t="s">
        <v>1770</v>
      </c>
      <c r="E2643" s="280" t="s">
        <v>2951</v>
      </c>
      <c r="F2643" s="280" t="s">
        <v>673</v>
      </c>
      <c r="G2643" s="280" t="s">
        <v>673</v>
      </c>
      <c r="H2643" s="280" t="s">
        <v>673</v>
      </c>
      <c r="I2643" s="280" t="s">
        <v>1090</v>
      </c>
      <c r="J2643" s="280">
        <v>1.9999999999999999E-6</v>
      </c>
      <c r="K2643" s="372"/>
    </row>
    <row r="2644" spans="1:11" x14ac:dyDescent="0.3">
      <c r="A2644" s="281" t="s">
        <v>1785</v>
      </c>
      <c r="B2644" s="281" t="s">
        <v>2987</v>
      </c>
      <c r="C2644" s="281" t="s">
        <v>1768</v>
      </c>
      <c r="D2644" s="281" t="s">
        <v>1770</v>
      </c>
      <c r="E2644" s="281" t="s">
        <v>3005</v>
      </c>
      <c r="F2644" s="281" t="s">
        <v>673</v>
      </c>
      <c r="G2644" s="281" t="s">
        <v>673</v>
      </c>
      <c r="H2644" s="281" t="s">
        <v>673</v>
      </c>
      <c r="I2644" s="281" t="s">
        <v>1090</v>
      </c>
      <c r="J2644" s="281">
        <v>3.0000000000000001E-5</v>
      </c>
      <c r="K2644" s="372"/>
    </row>
    <row r="2645" spans="1:11" x14ac:dyDescent="0.3">
      <c r="A2645" s="280" t="s">
        <v>1785</v>
      </c>
      <c r="B2645" s="280" t="s">
        <v>194</v>
      </c>
      <c r="C2645" s="280" t="s">
        <v>1768</v>
      </c>
      <c r="D2645" s="280" t="s">
        <v>1770</v>
      </c>
      <c r="E2645" s="280" t="s">
        <v>917</v>
      </c>
      <c r="F2645" s="280" t="s">
        <v>673</v>
      </c>
      <c r="G2645" s="280" t="s">
        <v>673</v>
      </c>
      <c r="H2645" s="280" t="s">
        <v>673</v>
      </c>
      <c r="I2645" s="280" t="s">
        <v>1090</v>
      </c>
      <c r="J2645" s="280">
        <v>1.9408000000000001E-4</v>
      </c>
      <c r="K2645" s="372"/>
    </row>
    <row r="2646" spans="1:11" x14ac:dyDescent="0.3">
      <c r="A2646" s="281" t="s">
        <v>1785</v>
      </c>
      <c r="B2646" s="281" t="s">
        <v>194</v>
      </c>
      <c r="C2646" s="281" t="s">
        <v>1768</v>
      </c>
      <c r="D2646" s="281" t="s">
        <v>1770</v>
      </c>
      <c r="E2646" s="281" t="s">
        <v>917</v>
      </c>
      <c r="F2646" s="281" t="s">
        <v>673</v>
      </c>
      <c r="G2646" s="281" t="s">
        <v>673</v>
      </c>
      <c r="H2646" s="281" t="s">
        <v>673</v>
      </c>
      <c r="I2646" s="281" t="s">
        <v>1090</v>
      </c>
      <c r="J2646" s="281">
        <v>1.9408000000000001E-4</v>
      </c>
      <c r="K2646" s="372"/>
    </row>
    <row r="2647" spans="1:11" x14ac:dyDescent="0.3">
      <c r="A2647" s="280" t="s">
        <v>1785</v>
      </c>
      <c r="B2647" s="280" t="s">
        <v>194</v>
      </c>
      <c r="C2647" s="280" t="s">
        <v>1768</v>
      </c>
      <c r="D2647" s="280" t="s">
        <v>1770</v>
      </c>
      <c r="E2647" s="280" t="s">
        <v>917</v>
      </c>
      <c r="F2647" s="280" t="s">
        <v>673</v>
      </c>
      <c r="G2647" s="280" t="s">
        <v>673</v>
      </c>
      <c r="H2647" s="280" t="s">
        <v>673</v>
      </c>
      <c r="I2647" s="280" t="s">
        <v>1090</v>
      </c>
      <c r="J2647" s="280">
        <v>2.3158E-4</v>
      </c>
      <c r="K2647" s="372"/>
    </row>
    <row r="2648" spans="1:11" x14ac:dyDescent="0.3">
      <c r="A2648" s="281" t="s">
        <v>1785</v>
      </c>
      <c r="B2648" s="281" t="s">
        <v>194</v>
      </c>
      <c r="C2648" s="281" t="s">
        <v>1768</v>
      </c>
      <c r="D2648" s="281" t="s">
        <v>1770</v>
      </c>
      <c r="E2648" s="281" t="s">
        <v>917</v>
      </c>
      <c r="F2648" s="281" t="s">
        <v>673</v>
      </c>
      <c r="G2648" s="281" t="s">
        <v>673</v>
      </c>
      <c r="H2648" s="281" t="s">
        <v>673</v>
      </c>
      <c r="I2648" s="281" t="s">
        <v>1090</v>
      </c>
      <c r="J2648" s="281">
        <v>2.3158E-4</v>
      </c>
      <c r="K2648" s="372"/>
    </row>
    <row r="2649" spans="1:11" x14ac:dyDescent="0.3">
      <c r="A2649" s="280" t="s">
        <v>1785</v>
      </c>
      <c r="B2649" s="280" t="s">
        <v>194</v>
      </c>
      <c r="C2649" s="280" t="s">
        <v>1768</v>
      </c>
      <c r="D2649" s="280" t="s">
        <v>1770</v>
      </c>
      <c r="E2649" s="280" t="s">
        <v>917</v>
      </c>
      <c r="F2649" s="280" t="s">
        <v>673</v>
      </c>
      <c r="G2649" s="280" t="s">
        <v>673</v>
      </c>
      <c r="H2649" s="280" t="s">
        <v>673</v>
      </c>
      <c r="I2649" s="280" t="s">
        <v>1090</v>
      </c>
      <c r="J2649" s="280">
        <v>2.3158E-4</v>
      </c>
      <c r="K2649" s="372"/>
    </row>
    <row r="2650" spans="1:11" x14ac:dyDescent="0.3">
      <c r="A2650" s="281" t="s">
        <v>1785</v>
      </c>
      <c r="B2650" s="281" t="s">
        <v>194</v>
      </c>
      <c r="C2650" s="281" t="s">
        <v>1768</v>
      </c>
      <c r="D2650" s="281" t="s">
        <v>1770</v>
      </c>
      <c r="E2650" s="281" t="s">
        <v>917</v>
      </c>
      <c r="F2650" s="281" t="s">
        <v>673</v>
      </c>
      <c r="G2650" s="281" t="s">
        <v>673</v>
      </c>
      <c r="H2650" s="281" t="s">
        <v>673</v>
      </c>
      <c r="I2650" s="281" t="s">
        <v>1090</v>
      </c>
      <c r="J2650" s="281">
        <v>2.3158E-4</v>
      </c>
      <c r="K2650" s="372"/>
    </row>
    <row r="2651" spans="1:11" x14ac:dyDescent="0.3">
      <c r="A2651" s="280" t="s">
        <v>1785</v>
      </c>
      <c r="B2651" s="280" t="s">
        <v>194</v>
      </c>
      <c r="C2651" s="280" t="s">
        <v>1768</v>
      </c>
      <c r="D2651" s="280" t="s">
        <v>1770</v>
      </c>
      <c r="E2651" s="280" t="s">
        <v>917</v>
      </c>
      <c r="F2651" s="280" t="s">
        <v>673</v>
      </c>
      <c r="G2651" s="280" t="s">
        <v>673</v>
      </c>
      <c r="H2651" s="280" t="s">
        <v>673</v>
      </c>
      <c r="I2651" s="280" t="s">
        <v>1090</v>
      </c>
      <c r="J2651" s="280">
        <v>1.9408000000000001E-4</v>
      </c>
      <c r="K2651" s="372"/>
    </row>
    <row r="2652" spans="1:11" x14ac:dyDescent="0.3">
      <c r="A2652" s="281" t="s">
        <v>1785</v>
      </c>
      <c r="B2652" s="281" t="s">
        <v>194</v>
      </c>
      <c r="C2652" s="281" t="s">
        <v>1768</v>
      </c>
      <c r="D2652" s="281" t="s">
        <v>1770</v>
      </c>
      <c r="E2652" s="281" t="s">
        <v>917</v>
      </c>
      <c r="F2652" s="281" t="s">
        <v>673</v>
      </c>
      <c r="G2652" s="281" t="s">
        <v>673</v>
      </c>
      <c r="H2652" s="281" t="s">
        <v>673</v>
      </c>
      <c r="I2652" s="281" t="s">
        <v>1090</v>
      </c>
      <c r="J2652" s="281">
        <v>2.3158E-4</v>
      </c>
      <c r="K2652" s="372"/>
    </row>
    <row r="2653" spans="1:11" x14ac:dyDescent="0.3">
      <c r="A2653" s="280" t="s">
        <v>1785</v>
      </c>
      <c r="B2653" s="280" t="s">
        <v>194</v>
      </c>
      <c r="C2653" s="280" t="s">
        <v>1768</v>
      </c>
      <c r="D2653" s="280" t="s">
        <v>1770</v>
      </c>
      <c r="E2653" s="280" t="s">
        <v>917</v>
      </c>
      <c r="F2653" s="280" t="s">
        <v>673</v>
      </c>
      <c r="G2653" s="280" t="s">
        <v>673</v>
      </c>
      <c r="H2653" s="280" t="s">
        <v>673</v>
      </c>
      <c r="I2653" s="280" t="s">
        <v>1090</v>
      </c>
      <c r="J2653" s="280">
        <v>2.3158E-4</v>
      </c>
      <c r="K2653" s="372"/>
    </row>
    <row r="2654" spans="1:11" x14ac:dyDescent="0.3">
      <c r="A2654" s="281" t="s">
        <v>1785</v>
      </c>
      <c r="B2654" s="281" t="s">
        <v>194</v>
      </c>
      <c r="C2654" s="281" t="s">
        <v>1768</v>
      </c>
      <c r="D2654" s="281" t="s">
        <v>1770</v>
      </c>
      <c r="E2654" s="281" t="s">
        <v>917</v>
      </c>
      <c r="F2654" s="281" t="s">
        <v>673</v>
      </c>
      <c r="G2654" s="281" t="s">
        <v>673</v>
      </c>
      <c r="H2654" s="281" t="s">
        <v>673</v>
      </c>
      <c r="I2654" s="281" t="s">
        <v>1090</v>
      </c>
      <c r="J2654" s="281">
        <v>2.3158E-4</v>
      </c>
      <c r="K2654" s="372"/>
    </row>
    <row r="2655" spans="1:11" x14ac:dyDescent="0.3">
      <c r="A2655" s="280" t="s">
        <v>1785</v>
      </c>
      <c r="B2655" s="280" t="s">
        <v>194</v>
      </c>
      <c r="C2655" s="280" t="s">
        <v>1768</v>
      </c>
      <c r="D2655" s="280" t="s">
        <v>1770</v>
      </c>
      <c r="E2655" s="280" t="s">
        <v>917</v>
      </c>
      <c r="F2655" s="280" t="s">
        <v>673</v>
      </c>
      <c r="G2655" s="280" t="s">
        <v>673</v>
      </c>
      <c r="H2655" s="280" t="s">
        <v>673</v>
      </c>
      <c r="I2655" s="280" t="s">
        <v>1090</v>
      </c>
      <c r="J2655" s="280">
        <v>2.3158E-4</v>
      </c>
      <c r="K2655" s="372"/>
    </row>
    <row r="2656" spans="1:11" x14ac:dyDescent="0.3">
      <c r="A2656" s="281" t="s">
        <v>1785</v>
      </c>
      <c r="B2656" s="281" t="s">
        <v>194</v>
      </c>
      <c r="C2656" s="281" t="s">
        <v>1768</v>
      </c>
      <c r="D2656" s="281" t="s">
        <v>1770</v>
      </c>
      <c r="E2656" s="281" t="s">
        <v>917</v>
      </c>
      <c r="F2656" s="281" t="s">
        <v>673</v>
      </c>
      <c r="G2656" s="281" t="s">
        <v>673</v>
      </c>
      <c r="H2656" s="281" t="s">
        <v>673</v>
      </c>
      <c r="I2656" s="281" t="s">
        <v>1090</v>
      </c>
      <c r="J2656" s="281">
        <v>2.3158E-4</v>
      </c>
      <c r="K2656" s="372"/>
    </row>
    <row r="2657" spans="1:11" x14ac:dyDescent="0.3">
      <c r="A2657" s="280" t="s">
        <v>1785</v>
      </c>
      <c r="B2657" s="280" t="s">
        <v>194</v>
      </c>
      <c r="C2657" s="280" t="s">
        <v>1768</v>
      </c>
      <c r="D2657" s="280" t="s">
        <v>1770</v>
      </c>
      <c r="E2657" s="280" t="s">
        <v>2949</v>
      </c>
      <c r="F2657" s="280" t="s">
        <v>673</v>
      </c>
      <c r="G2657" s="280" t="s">
        <v>673</v>
      </c>
      <c r="H2657" s="280" t="s">
        <v>673</v>
      </c>
      <c r="I2657" s="280" t="s">
        <v>1090</v>
      </c>
      <c r="J2657" s="280">
        <v>2.425E-5</v>
      </c>
      <c r="K2657" s="372"/>
    </row>
    <row r="2658" spans="1:11" x14ac:dyDescent="0.3">
      <c r="A2658" s="281" t="s">
        <v>1785</v>
      </c>
      <c r="B2658" s="281" t="s">
        <v>194</v>
      </c>
      <c r="C2658" s="281" t="s">
        <v>1768</v>
      </c>
      <c r="D2658" s="281" t="s">
        <v>1770</v>
      </c>
      <c r="E2658" s="281" t="s">
        <v>2949</v>
      </c>
      <c r="F2658" s="281" t="s">
        <v>673</v>
      </c>
      <c r="G2658" s="281" t="s">
        <v>673</v>
      </c>
      <c r="H2658" s="281" t="s">
        <v>673</v>
      </c>
      <c r="I2658" s="281" t="s">
        <v>1090</v>
      </c>
      <c r="J2658" s="281">
        <v>2.425E-5</v>
      </c>
      <c r="K2658" s="372"/>
    </row>
    <row r="2659" spans="1:11" x14ac:dyDescent="0.3">
      <c r="A2659" s="280" t="s">
        <v>1785</v>
      </c>
      <c r="B2659" s="280" t="s">
        <v>194</v>
      </c>
      <c r="C2659" s="280" t="s">
        <v>1768</v>
      </c>
      <c r="D2659" s="280" t="s">
        <v>1770</v>
      </c>
      <c r="E2659" s="280" t="s">
        <v>2949</v>
      </c>
      <c r="F2659" s="280" t="s">
        <v>673</v>
      </c>
      <c r="G2659" s="280" t="s">
        <v>673</v>
      </c>
      <c r="H2659" s="280" t="s">
        <v>673</v>
      </c>
      <c r="I2659" s="280" t="s">
        <v>1090</v>
      </c>
      <c r="J2659" s="280">
        <v>2.425E-5</v>
      </c>
      <c r="K2659" s="372"/>
    </row>
    <row r="2660" spans="1:11" x14ac:dyDescent="0.3">
      <c r="A2660" s="281" t="s">
        <v>1785</v>
      </c>
      <c r="B2660" s="281" t="s">
        <v>194</v>
      </c>
      <c r="C2660" s="281" t="s">
        <v>1768</v>
      </c>
      <c r="D2660" s="281" t="s">
        <v>1770</v>
      </c>
      <c r="E2660" s="281" t="s">
        <v>2949</v>
      </c>
      <c r="F2660" s="281" t="s">
        <v>673</v>
      </c>
      <c r="G2660" s="281" t="s">
        <v>673</v>
      </c>
      <c r="H2660" s="281" t="s">
        <v>673</v>
      </c>
      <c r="I2660" s="281" t="s">
        <v>1090</v>
      </c>
      <c r="J2660" s="281">
        <v>2.425E-5</v>
      </c>
      <c r="K2660" s="372"/>
    </row>
    <row r="2661" spans="1:11" x14ac:dyDescent="0.3">
      <c r="A2661" s="280" t="s">
        <v>1785</v>
      </c>
      <c r="B2661" s="280" t="s">
        <v>194</v>
      </c>
      <c r="C2661" s="280" t="s">
        <v>1768</v>
      </c>
      <c r="D2661" s="280" t="s">
        <v>1770</v>
      </c>
      <c r="E2661" s="280" t="s">
        <v>2949</v>
      </c>
      <c r="F2661" s="280" t="s">
        <v>673</v>
      </c>
      <c r="G2661" s="280" t="s">
        <v>673</v>
      </c>
      <c r="H2661" s="280" t="s">
        <v>673</v>
      </c>
      <c r="I2661" s="280" t="s">
        <v>1090</v>
      </c>
      <c r="J2661" s="280">
        <v>2.425E-5</v>
      </c>
      <c r="K2661" s="372"/>
    </row>
    <row r="2662" spans="1:11" x14ac:dyDescent="0.3">
      <c r="A2662" s="281" t="s">
        <v>1785</v>
      </c>
      <c r="B2662" s="281" t="s">
        <v>194</v>
      </c>
      <c r="C2662" s="281" t="s">
        <v>1768</v>
      </c>
      <c r="D2662" s="281" t="s">
        <v>1770</v>
      </c>
      <c r="E2662" s="281" t="s">
        <v>2949</v>
      </c>
      <c r="F2662" s="281" t="s">
        <v>673</v>
      </c>
      <c r="G2662" s="281" t="s">
        <v>673</v>
      </c>
      <c r="H2662" s="281" t="s">
        <v>673</v>
      </c>
      <c r="I2662" s="281" t="s">
        <v>1090</v>
      </c>
      <c r="J2662" s="281">
        <v>2.425E-5</v>
      </c>
      <c r="K2662" s="372"/>
    </row>
    <row r="2663" spans="1:11" x14ac:dyDescent="0.3">
      <c r="A2663" s="280" t="s">
        <v>1785</v>
      </c>
      <c r="B2663" s="280" t="s">
        <v>194</v>
      </c>
      <c r="C2663" s="280" t="s">
        <v>1768</v>
      </c>
      <c r="D2663" s="280" t="s">
        <v>1770</v>
      </c>
      <c r="E2663" s="280" t="s">
        <v>2949</v>
      </c>
      <c r="F2663" s="280" t="s">
        <v>673</v>
      </c>
      <c r="G2663" s="280" t="s">
        <v>673</v>
      </c>
      <c r="H2663" s="280" t="s">
        <v>673</v>
      </c>
      <c r="I2663" s="280" t="s">
        <v>1090</v>
      </c>
      <c r="J2663" s="280">
        <v>2.425E-5</v>
      </c>
      <c r="K2663" s="372"/>
    </row>
    <row r="2664" spans="1:11" x14ac:dyDescent="0.3">
      <c r="A2664" s="281" t="s">
        <v>1785</v>
      </c>
      <c r="B2664" s="281" t="s">
        <v>194</v>
      </c>
      <c r="C2664" s="281" t="s">
        <v>1768</v>
      </c>
      <c r="D2664" s="281" t="s">
        <v>1770</v>
      </c>
      <c r="E2664" s="281" t="s">
        <v>2949</v>
      </c>
      <c r="F2664" s="281" t="s">
        <v>673</v>
      </c>
      <c r="G2664" s="281" t="s">
        <v>673</v>
      </c>
      <c r="H2664" s="281" t="s">
        <v>673</v>
      </c>
      <c r="I2664" s="281" t="s">
        <v>1090</v>
      </c>
      <c r="J2664" s="281">
        <v>2.425E-5</v>
      </c>
      <c r="K2664" s="372"/>
    </row>
    <row r="2665" spans="1:11" x14ac:dyDescent="0.3">
      <c r="A2665" s="280" t="s">
        <v>1785</v>
      </c>
      <c r="B2665" s="280" t="s">
        <v>194</v>
      </c>
      <c r="C2665" s="280" t="s">
        <v>1768</v>
      </c>
      <c r="D2665" s="280" t="s">
        <v>1770</v>
      </c>
      <c r="E2665" s="280" t="s">
        <v>2949</v>
      </c>
      <c r="F2665" s="280" t="s">
        <v>673</v>
      </c>
      <c r="G2665" s="280" t="s">
        <v>673</v>
      </c>
      <c r="H2665" s="280" t="s">
        <v>673</v>
      </c>
      <c r="I2665" s="280" t="s">
        <v>1090</v>
      </c>
      <c r="J2665" s="280">
        <v>2.425E-5</v>
      </c>
      <c r="K2665" s="372"/>
    </row>
    <row r="2666" spans="1:11" x14ac:dyDescent="0.3">
      <c r="A2666" s="281" t="s">
        <v>1785</v>
      </c>
      <c r="B2666" s="281" t="s">
        <v>194</v>
      </c>
      <c r="C2666" s="281" t="s">
        <v>1768</v>
      </c>
      <c r="D2666" s="281" t="s">
        <v>1770</v>
      </c>
      <c r="E2666" s="281" t="s">
        <v>2949</v>
      </c>
      <c r="F2666" s="281" t="s">
        <v>673</v>
      </c>
      <c r="G2666" s="281" t="s">
        <v>673</v>
      </c>
      <c r="H2666" s="281" t="s">
        <v>673</v>
      </c>
      <c r="I2666" s="281" t="s">
        <v>1090</v>
      </c>
      <c r="J2666" s="281">
        <v>2.425E-5</v>
      </c>
      <c r="K2666" s="372"/>
    </row>
    <row r="2667" spans="1:11" x14ac:dyDescent="0.3">
      <c r="A2667" s="280" t="s">
        <v>1785</v>
      </c>
      <c r="B2667" s="280" t="s">
        <v>194</v>
      </c>
      <c r="C2667" s="280" t="s">
        <v>1768</v>
      </c>
      <c r="D2667" s="280" t="s">
        <v>1770</v>
      </c>
      <c r="E2667" s="280" t="s">
        <v>2949</v>
      </c>
      <c r="F2667" s="280" t="s">
        <v>673</v>
      </c>
      <c r="G2667" s="280" t="s">
        <v>673</v>
      </c>
      <c r="H2667" s="280" t="s">
        <v>673</v>
      </c>
      <c r="I2667" s="280" t="s">
        <v>1090</v>
      </c>
      <c r="J2667" s="280">
        <v>2.425E-5</v>
      </c>
      <c r="K2667" s="372"/>
    </row>
    <row r="2668" spans="1:11" x14ac:dyDescent="0.3">
      <c r="A2668" s="281" t="s">
        <v>1785</v>
      </c>
      <c r="B2668" s="281" t="s">
        <v>194</v>
      </c>
      <c r="C2668" s="281" t="s">
        <v>1768</v>
      </c>
      <c r="D2668" s="281" t="s">
        <v>1770</v>
      </c>
      <c r="E2668" s="281" t="s">
        <v>2949</v>
      </c>
      <c r="F2668" s="281" t="s">
        <v>673</v>
      </c>
      <c r="G2668" s="281" t="s">
        <v>673</v>
      </c>
      <c r="H2668" s="281" t="s">
        <v>673</v>
      </c>
      <c r="I2668" s="281" t="s">
        <v>1090</v>
      </c>
      <c r="J2668" s="281">
        <v>2.425E-5</v>
      </c>
      <c r="K2668" s="372"/>
    </row>
    <row r="2669" spans="1:11" x14ac:dyDescent="0.3">
      <c r="A2669" s="280" t="s">
        <v>1785</v>
      </c>
      <c r="B2669" s="280" t="s">
        <v>194</v>
      </c>
      <c r="C2669" s="280" t="s">
        <v>1768</v>
      </c>
      <c r="D2669" s="280" t="s">
        <v>1770</v>
      </c>
      <c r="E2669" s="280" t="s">
        <v>928</v>
      </c>
      <c r="F2669" s="280" t="s">
        <v>673</v>
      </c>
      <c r="G2669" s="280" t="s">
        <v>673</v>
      </c>
      <c r="H2669" s="280" t="s">
        <v>673</v>
      </c>
      <c r="I2669" s="280" t="s">
        <v>1090</v>
      </c>
      <c r="J2669" s="280">
        <v>1.2500000000000001E-5</v>
      </c>
      <c r="K2669" s="372"/>
    </row>
    <row r="2670" spans="1:11" x14ac:dyDescent="0.3">
      <c r="A2670" s="281" t="s">
        <v>1785</v>
      </c>
      <c r="B2670" s="281" t="s">
        <v>194</v>
      </c>
      <c r="C2670" s="281" t="s">
        <v>1768</v>
      </c>
      <c r="D2670" s="281" t="s">
        <v>1770</v>
      </c>
      <c r="E2670" s="281" t="s">
        <v>928</v>
      </c>
      <c r="F2670" s="281" t="s">
        <v>673</v>
      </c>
      <c r="G2670" s="281" t="s">
        <v>673</v>
      </c>
      <c r="H2670" s="281" t="s">
        <v>673</v>
      </c>
      <c r="I2670" s="281" t="s">
        <v>1090</v>
      </c>
      <c r="J2670" s="281">
        <v>1.2500000000000001E-5</v>
      </c>
      <c r="K2670" s="372"/>
    </row>
    <row r="2671" spans="1:11" x14ac:dyDescent="0.3">
      <c r="A2671" s="280" t="s">
        <v>1785</v>
      </c>
      <c r="B2671" s="280" t="s">
        <v>194</v>
      </c>
      <c r="C2671" s="280" t="s">
        <v>1768</v>
      </c>
      <c r="D2671" s="280" t="s">
        <v>1770</v>
      </c>
      <c r="E2671" s="280" t="s">
        <v>928</v>
      </c>
      <c r="F2671" s="280" t="s">
        <v>673</v>
      </c>
      <c r="G2671" s="280" t="s">
        <v>673</v>
      </c>
      <c r="H2671" s="280" t="s">
        <v>673</v>
      </c>
      <c r="I2671" s="280" t="s">
        <v>1090</v>
      </c>
      <c r="J2671" s="280">
        <v>1.2500000000000001E-5</v>
      </c>
      <c r="K2671" s="372"/>
    </row>
    <row r="2672" spans="1:11" x14ac:dyDescent="0.3">
      <c r="A2672" s="281" t="s">
        <v>1785</v>
      </c>
      <c r="B2672" s="281" t="s">
        <v>194</v>
      </c>
      <c r="C2672" s="281" t="s">
        <v>1768</v>
      </c>
      <c r="D2672" s="281" t="s">
        <v>1770</v>
      </c>
      <c r="E2672" s="281" t="s">
        <v>928</v>
      </c>
      <c r="F2672" s="281" t="s">
        <v>673</v>
      </c>
      <c r="G2672" s="281" t="s">
        <v>673</v>
      </c>
      <c r="H2672" s="281" t="s">
        <v>673</v>
      </c>
      <c r="I2672" s="281" t="s">
        <v>1090</v>
      </c>
      <c r="J2672" s="281">
        <v>2.5000000000000001E-5</v>
      </c>
      <c r="K2672" s="372"/>
    </row>
    <row r="2673" spans="1:11" x14ac:dyDescent="0.3">
      <c r="A2673" s="280" t="s">
        <v>1785</v>
      </c>
      <c r="B2673" s="280" t="s">
        <v>194</v>
      </c>
      <c r="C2673" s="280" t="s">
        <v>1768</v>
      </c>
      <c r="D2673" s="280" t="s">
        <v>1770</v>
      </c>
      <c r="E2673" s="280" t="s">
        <v>928</v>
      </c>
      <c r="F2673" s="280" t="s">
        <v>673</v>
      </c>
      <c r="G2673" s="280" t="s">
        <v>673</v>
      </c>
      <c r="H2673" s="280" t="s">
        <v>673</v>
      </c>
      <c r="I2673" s="280" t="s">
        <v>1090</v>
      </c>
      <c r="J2673" s="280">
        <v>1.2500000000000001E-5</v>
      </c>
      <c r="K2673" s="372"/>
    </row>
    <row r="2674" spans="1:11" x14ac:dyDescent="0.3">
      <c r="A2674" s="281" t="s">
        <v>1785</v>
      </c>
      <c r="B2674" s="281" t="s">
        <v>194</v>
      </c>
      <c r="C2674" s="281" t="s">
        <v>1768</v>
      </c>
      <c r="D2674" s="281" t="s">
        <v>1770</v>
      </c>
      <c r="E2674" s="281" t="s">
        <v>928</v>
      </c>
      <c r="F2674" s="281" t="s">
        <v>673</v>
      </c>
      <c r="G2674" s="281" t="s">
        <v>673</v>
      </c>
      <c r="H2674" s="281" t="s">
        <v>673</v>
      </c>
      <c r="I2674" s="281" t="s">
        <v>1090</v>
      </c>
      <c r="J2674" s="281">
        <v>1.2500000000000001E-5</v>
      </c>
      <c r="K2674" s="372"/>
    </row>
    <row r="2675" spans="1:11" x14ac:dyDescent="0.3">
      <c r="A2675" s="280" t="s">
        <v>1785</v>
      </c>
      <c r="B2675" s="280" t="s">
        <v>194</v>
      </c>
      <c r="C2675" s="280" t="s">
        <v>1768</v>
      </c>
      <c r="D2675" s="280" t="s">
        <v>1770</v>
      </c>
      <c r="E2675" s="280" t="s">
        <v>928</v>
      </c>
      <c r="F2675" s="280" t="s">
        <v>673</v>
      </c>
      <c r="G2675" s="280" t="s">
        <v>673</v>
      </c>
      <c r="H2675" s="280" t="s">
        <v>673</v>
      </c>
      <c r="I2675" s="280" t="s">
        <v>1090</v>
      </c>
      <c r="J2675" s="280">
        <v>1.2500000000000001E-5</v>
      </c>
      <c r="K2675" s="372"/>
    </row>
    <row r="2676" spans="1:11" x14ac:dyDescent="0.3">
      <c r="A2676" s="281" t="s">
        <v>1785</v>
      </c>
      <c r="B2676" s="281" t="s">
        <v>194</v>
      </c>
      <c r="C2676" s="281" t="s">
        <v>1768</v>
      </c>
      <c r="D2676" s="281" t="s">
        <v>1770</v>
      </c>
      <c r="E2676" s="281" t="s">
        <v>928</v>
      </c>
      <c r="F2676" s="281" t="s">
        <v>673</v>
      </c>
      <c r="G2676" s="281" t="s">
        <v>673</v>
      </c>
      <c r="H2676" s="281" t="s">
        <v>673</v>
      </c>
      <c r="I2676" s="281" t="s">
        <v>1090</v>
      </c>
      <c r="J2676" s="281">
        <v>1.2500000000000001E-5</v>
      </c>
      <c r="K2676" s="372"/>
    </row>
    <row r="2677" spans="1:11" x14ac:dyDescent="0.3">
      <c r="A2677" s="280" t="s">
        <v>1785</v>
      </c>
      <c r="B2677" s="280" t="s">
        <v>194</v>
      </c>
      <c r="C2677" s="280" t="s">
        <v>1768</v>
      </c>
      <c r="D2677" s="280" t="s">
        <v>1770</v>
      </c>
      <c r="E2677" s="280" t="s">
        <v>928</v>
      </c>
      <c r="F2677" s="280" t="s">
        <v>673</v>
      </c>
      <c r="G2677" s="280" t="s">
        <v>673</v>
      </c>
      <c r="H2677" s="280" t="s">
        <v>673</v>
      </c>
      <c r="I2677" s="280" t="s">
        <v>1090</v>
      </c>
      <c r="J2677" s="280">
        <v>1.2500000000000001E-5</v>
      </c>
      <c r="K2677" s="372"/>
    </row>
    <row r="2678" spans="1:11" x14ac:dyDescent="0.3">
      <c r="A2678" s="281" t="s">
        <v>1785</v>
      </c>
      <c r="B2678" s="281" t="s">
        <v>194</v>
      </c>
      <c r="C2678" s="281" t="s">
        <v>1768</v>
      </c>
      <c r="D2678" s="281" t="s">
        <v>1770</v>
      </c>
      <c r="E2678" s="281" t="s">
        <v>928</v>
      </c>
      <c r="F2678" s="281" t="s">
        <v>673</v>
      </c>
      <c r="G2678" s="281" t="s">
        <v>673</v>
      </c>
      <c r="H2678" s="281" t="s">
        <v>673</v>
      </c>
      <c r="I2678" s="281" t="s">
        <v>1090</v>
      </c>
      <c r="J2678" s="281">
        <v>1.2500000000000001E-5</v>
      </c>
      <c r="K2678" s="372"/>
    </row>
    <row r="2679" spans="1:11" x14ac:dyDescent="0.3">
      <c r="A2679" s="280" t="s">
        <v>1785</v>
      </c>
      <c r="B2679" s="280" t="s">
        <v>194</v>
      </c>
      <c r="C2679" s="280" t="s">
        <v>1768</v>
      </c>
      <c r="D2679" s="280" t="s">
        <v>1770</v>
      </c>
      <c r="E2679" s="280" t="s">
        <v>928</v>
      </c>
      <c r="F2679" s="280" t="s">
        <v>673</v>
      </c>
      <c r="G2679" s="280" t="s">
        <v>673</v>
      </c>
      <c r="H2679" s="280" t="s">
        <v>673</v>
      </c>
      <c r="I2679" s="280" t="s">
        <v>1090</v>
      </c>
      <c r="J2679" s="280">
        <v>4.9299999999999999E-5</v>
      </c>
      <c r="K2679" s="372"/>
    </row>
    <row r="2680" spans="1:11" x14ac:dyDescent="0.3">
      <c r="A2680" s="281" t="s">
        <v>1785</v>
      </c>
      <c r="B2680" s="281" t="s">
        <v>422</v>
      </c>
      <c r="C2680" s="281" t="s">
        <v>1768</v>
      </c>
      <c r="D2680" s="281" t="s">
        <v>1770</v>
      </c>
      <c r="E2680" s="281" t="s">
        <v>914</v>
      </c>
      <c r="F2680" s="281" t="s">
        <v>673</v>
      </c>
      <c r="G2680" s="281" t="s">
        <v>673</v>
      </c>
      <c r="H2680" s="281" t="s">
        <v>673</v>
      </c>
      <c r="I2680" s="281" t="s">
        <v>1090</v>
      </c>
      <c r="J2680" s="281">
        <v>9.2500000000000004E-4</v>
      </c>
      <c r="K2680" s="372"/>
    </row>
    <row r="2681" spans="1:11" x14ac:dyDescent="0.3">
      <c r="A2681" s="280" t="s">
        <v>1785</v>
      </c>
      <c r="B2681" s="280" t="s">
        <v>422</v>
      </c>
      <c r="C2681" s="280" t="s">
        <v>1768</v>
      </c>
      <c r="D2681" s="280" t="s">
        <v>1770</v>
      </c>
      <c r="E2681" s="280" t="s">
        <v>2945</v>
      </c>
      <c r="F2681" s="280" t="s">
        <v>673</v>
      </c>
      <c r="G2681" s="280" t="s">
        <v>673</v>
      </c>
      <c r="H2681" s="280" t="s">
        <v>673</v>
      </c>
      <c r="I2681" s="280" t="s">
        <v>1090</v>
      </c>
      <c r="J2681" s="280">
        <v>2.9999999999999997E-4</v>
      </c>
      <c r="K2681" s="372"/>
    </row>
    <row r="2682" spans="1:11" x14ac:dyDescent="0.3">
      <c r="A2682" s="281" t="s">
        <v>1785</v>
      </c>
      <c r="B2682" s="281" t="s">
        <v>422</v>
      </c>
      <c r="C2682" s="281" t="s">
        <v>1768</v>
      </c>
      <c r="D2682" s="281" t="s">
        <v>1770</v>
      </c>
      <c r="E2682" s="281" t="s">
        <v>2951</v>
      </c>
      <c r="F2682" s="281" t="s">
        <v>673</v>
      </c>
      <c r="G2682" s="281" t="s">
        <v>673</v>
      </c>
      <c r="H2682" s="281" t="s">
        <v>673</v>
      </c>
      <c r="I2682" s="281" t="s">
        <v>1090</v>
      </c>
      <c r="J2682" s="281">
        <v>1.9999999999999999E-6</v>
      </c>
      <c r="K2682" s="372"/>
    </row>
    <row r="2683" spans="1:11" x14ac:dyDescent="0.3">
      <c r="A2683" s="280" t="s">
        <v>1785</v>
      </c>
      <c r="B2683" s="280" t="s">
        <v>1835</v>
      </c>
      <c r="C2683" s="280" t="s">
        <v>1768</v>
      </c>
      <c r="D2683" s="280" t="s">
        <v>1770</v>
      </c>
      <c r="E2683" s="280" t="s">
        <v>917</v>
      </c>
      <c r="F2683" s="280" t="s">
        <v>673</v>
      </c>
      <c r="G2683" s="280" t="s">
        <v>673</v>
      </c>
      <c r="H2683" s="280" t="s">
        <v>673</v>
      </c>
      <c r="I2683" s="280" t="s">
        <v>1090</v>
      </c>
      <c r="J2683" s="280">
        <v>2.3420839999999999E-3</v>
      </c>
      <c r="K2683" s="372"/>
    </row>
    <row r="2684" spans="1:11" x14ac:dyDescent="0.3">
      <c r="A2684" s="281" t="s">
        <v>1785</v>
      </c>
      <c r="B2684" s="281" t="s">
        <v>1835</v>
      </c>
      <c r="C2684" s="281" t="s">
        <v>1768</v>
      </c>
      <c r="D2684" s="281" t="s">
        <v>1770</v>
      </c>
      <c r="E2684" s="281" t="s">
        <v>917</v>
      </c>
      <c r="F2684" s="281" t="s">
        <v>673</v>
      </c>
      <c r="G2684" s="281" t="s">
        <v>673</v>
      </c>
      <c r="H2684" s="281" t="s">
        <v>673</v>
      </c>
      <c r="I2684" s="281" t="s">
        <v>1090</v>
      </c>
      <c r="J2684" s="281">
        <v>1.5492870000000001E-3</v>
      </c>
      <c r="K2684" s="372"/>
    </row>
    <row r="2685" spans="1:11" x14ac:dyDescent="0.3">
      <c r="A2685" s="280" t="s">
        <v>1785</v>
      </c>
      <c r="B2685" s="280" t="s">
        <v>1835</v>
      </c>
      <c r="C2685" s="280" t="s">
        <v>1768</v>
      </c>
      <c r="D2685" s="280" t="s">
        <v>1770</v>
      </c>
      <c r="E2685" s="280" t="s">
        <v>917</v>
      </c>
      <c r="F2685" s="280" t="s">
        <v>673</v>
      </c>
      <c r="G2685" s="280" t="s">
        <v>673</v>
      </c>
      <c r="H2685" s="280" t="s">
        <v>673</v>
      </c>
      <c r="I2685" s="280" t="s">
        <v>1090</v>
      </c>
      <c r="J2685" s="280">
        <v>1.543754E-3</v>
      </c>
      <c r="K2685" s="372"/>
    </row>
    <row r="2686" spans="1:11" x14ac:dyDescent="0.3">
      <c r="A2686" s="281" t="s">
        <v>1785</v>
      </c>
      <c r="B2686" s="281" t="s">
        <v>1835</v>
      </c>
      <c r="C2686" s="281" t="s">
        <v>1768</v>
      </c>
      <c r="D2686" s="281" t="s">
        <v>1770</v>
      </c>
      <c r="E2686" s="281" t="s">
        <v>917</v>
      </c>
      <c r="F2686" s="281" t="s">
        <v>673</v>
      </c>
      <c r="G2686" s="281" t="s">
        <v>673</v>
      </c>
      <c r="H2686" s="281" t="s">
        <v>673</v>
      </c>
      <c r="I2686" s="281" t="s">
        <v>1090</v>
      </c>
      <c r="J2686" s="281">
        <v>1.544176E-3</v>
      </c>
      <c r="K2686" s="372"/>
    </row>
    <row r="2687" spans="1:11" x14ac:dyDescent="0.3">
      <c r="A2687" s="280" t="s">
        <v>1785</v>
      </c>
      <c r="B2687" s="280" t="s">
        <v>1835</v>
      </c>
      <c r="C2687" s="280" t="s">
        <v>1768</v>
      </c>
      <c r="D2687" s="280" t="s">
        <v>1770</v>
      </c>
      <c r="E2687" s="280" t="s">
        <v>917</v>
      </c>
      <c r="F2687" s="280" t="s">
        <v>673</v>
      </c>
      <c r="G2687" s="280" t="s">
        <v>673</v>
      </c>
      <c r="H2687" s="280" t="s">
        <v>673</v>
      </c>
      <c r="I2687" s="280" t="s">
        <v>1090</v>
      </c>
      <c r="J2687" s="280">
        <v>1.5502109999999999E-3</v>
      </c>
      <c r="K2687" s="372"/>
    </row>
    <row r="2688" spans="1:11" x14ac:dyDescent="0.3">
      <c r="A2688" s="281" t="s">
        <v>1785</v>
      </c>
      <c r="B2688" s="281" t="s">
        <v>1835</v>
      </c>
      <c r="C2688" s="281" t="s">
        <v>1768</v>
      </c>
      <c r="D2688" s="281" t="s">
        <v>1770</v>
      </c>
      <c r="E2688" s="281" t="s">
        <v>917</v>
      </c>
      <c r="F2688" s="281" t="s">
        <v>673</v>
      </c>
      <c r="G2688" s="281" t="s">
        <v>673</v>
      </c>
      <c r="H2688" s="281" t="s">
        <v>673</v>
      </c>
      <c r="I2688" s="281" t="s">
        <v>1090</v>
      </c>
      <c r="J2688" s="281">
        <v>1.643951E-3</v>
      </c>
      <c r="K2688" s="372"/>
    </row>
    <row r="2689" spans="1:11" x14ac:dyDescent="0.3">
      <c r="A2689" s="280" t="s">
        <v>1785</v>
      </c>
      <c r="B2689" s="280" t="s">
        <v>1835</v>
      </c>
      <c r="C2689" s="280" t="s">
        <v>1768</v>
      </c>
      <c r="D2689" s="280" t="s">
        <v>1770</v>
      </c>
      <c r="E2689" s="280" t="s">
        <v>917</v>
      </c>
      <c r="F2689" s="280" t="s">
        <v>673</v>
      </c>
      <c r="G2689" s="280" t="s">
        <v>673</v>
      </c>
      <c r="H2689" s="280" t="s">
        <v>673</v>
      </c>
      <c r="I2689" s="280" t="s">
        <v>1090</v>
      </c>
      <c r="J2689" s="280">
        <v>1.5548280000000001E-3</v>
      </c>
      <c r="K2689" s="372"/>
    </row>
    <row r="2690" spans="1:11" x14ac:dyDescent="0.3">
      <c r="A2690" s="281" t="s">
        <v>1785</v>
      </c>
      <c r="B2690" s="281" t="s">
        <v>1835</v>
      </c>
      <c r="C2690" s="281" t="s">
        <v>1768</v>
      </c>
      <c r="D2690" s="281" t="s">
        <v>1770</v>
      </c>
      <c r="E2690" s="281" t="s">
        <v>917</v>
      </c>
      <c r="F2690" s="281" t="s">
        <v>673</v>
      </c>
      <c r="G2690" s="281" t="s">
        <v>673</v>
      </c>
      <c r="H2690" s="281" t="s">
        <v>673</v>
      </c>
      <c r="I2690" s="281" t="s">
        <v>1090</v>
      </c>
      <c r="J2690" s="281">
        <v>1.5213749999999999E-3</v>
      </c>
      <c r="K2690" s="372"/>
    </row>
    <row r="2691" spans="1:11" x14ac:dyDescent="0.3">
      <c r="A2691" s="280" t="s">
        <v>1785</v>
      </c>
      <c r="B2691" s="280" t="s">
        <v>1835</v>
      </c>
      <c r="C2691" s="280" t="s">
        <v>1768</v>
      </c>
      <c r="D2691" s="280" t="s">
        <v>1770</v>
      </c>
      <c r="E2691" s="280" t="s">
        <v>917</v>
      </c>
      <c r="F2691" s="280" t="s">
        <v>673</v>
      </c>
      <c r="G2691" s="280" t="s">
        <v>673</v>
      </c>
      <c r="H2691" s="280" t="s">
        <v>673</v>
      </c>
      <c r="I2691" s="280" t="s">
        <v>1090</v>
      </c>
      <c r="J2691" s="280">
        <v>1.546338E-3</v>
      </c>
      <c r="K2691" s="372"/>
    </row>
    <row r="2692" spans="1:11" x14ac:dyDescent="0.3">
      <c r="A2692" s="281" t="s">
        <v>1785</v>
      </c>
      <c r="B2692" s="281" t="s">
        <v>1835</v>
      </c>
      <c r="C2692" s="281" t="s">
        <v>1768</v>
      </c>
      <c r="D2692" s="281" t="s">
        <v>1770</v>
      </c>
      <c r="E2692" s="281" t="s">
        <v>917</v>
      </c>
      <c r="F2692" s="281" t="s">
        <v>673</v>
      </c>
      <c r="G2692" s="281" t="s">
        <v>673</v>
      </c>
      <c r="H2692" s="281" t="s">
        <v>673</v>
      </c>
      <c r="I2692" s="281" t="s">
        <v>1090</v>
      </c>
      <c r="J2692" s="281">
        <v>1.5366360000000001E-3</v>
      </c>
      <c r="K2692" s="372"/>
    </row>
    <row r="2693" spans="1:11" x14ac:dyDescent="0.3">
      <c r="A2693" s="280" t="s">
        <v>1785</v>
      </c>
      <c r="B2693" s="280" t="s">
        <v>1835</v>
      </c>
      <c r="C2693" s="280" t="s">
        <v>1768</v>
      </c>
      <c r="D2693" s="280" t="s">
        <v>1770</v>
      </c>
      <c r="E2693" s="280" t="s">
        <v>917</v>
      </c>
      <c r="F2693" s="280" t="s">
        <v>673</v>
      </c>
      <c r="G2693" s="280" t="s">
        <v>673</v>
      </c>
      <c r="H2693" s="280" t="s">
        <v>673</v>
      </c>
      <c r="I2693" s="280" t="s">
        <v>1090</v>
      </c>
      <c r="J2693" s="280">
        <v>2.2057119999999999E-3</v>
      </c>
      <c r="K2693" s="372"/>
    </row>
    <row r="2694" spans="1:11" x14ac:dyDescent="0.3">
      <c r="A2694" s="281" t="s">
        <v>1785</v>
      </c>
      <c r="B2694" s="281" t="s">
        <v>1835</v>
      </c>
      <c r="C2694" s="281" t="s">
        <v>1768</v>
      </c>
      <c r="D2694" s="281" t="s">
        <v>1770</v>
      </c>
      <c r="E2694" s="281" t="s">
        <v>917</v>
      </c>
      <c r="F2694" s="281" t="s">
        <v>673</v>
      </c>
      <c r="G2694" s="281" t="s">
        <v>673</v>
      </c>
      <c r="H2694" s="281" t="s">
        <v>673</v>
      </c>
      <c r="I2694" s="281" t="s">
        <v>1090</v>
      </c>
      <c r="J2694" s="281">
        <v>1.4825050000000001E-3</v>
      </c>
      <c r="K2694" s="372"/>
    </row>
    <row r="2695" spans="1:11" x14ac:dyDescent="0.3">
      <c r="A2695" s="280" t="s">
        <v>1785</v>
      </c>
      <c r="B2695" s="280" t="s">
        <v>1835</v>
      </c>
      <c r="C2695" s="280" t="s">
        <v>1768</v>
      </c>
      <c r="D2695" s="280" t="s">
        <v>1770</v>
      </c>
      <c r="E2695" s="280" t="s">
        <v>2950</v>
      </c>
      <c r="F2695" s="280" t="s">
        <v>673</v>
      </c>
      <c r="G2695" s="280" t="s">
        <v>673</v>
      </c>
      <c r="H2695" s="280" t="s">
        <v>673</v>
      </c>
      <c r="I2695" s="280" t="s">
        <v>1090</v>
      </c>
      <c r="J2695" s="280">
        <v>1.05109E-4</v>
      </c>
      <c r="K2695" s="372"/>
    </row>
    <row r="2696" spans="1:11" x14ac:dyDescent="0.3">
      <c r="A2696" s="281" t="s">
        <v>1785</v>
      </c>
      <c r="B2696" s="281" t="s">
        <v>1835</v>
      </c>
      <c r="C2696" s="281" t="s">
        <v>1768</v>
      </c>
      <c r="D2696" s="281" t="s">
        <v>1770</v>
      </c>
      <c r="E2696" s="281" t="s">
        <v>2950</v>
      </c>
      <c r="F2696" s="281" t="s">
        <v>673</v>
      </c>
      <c r="G2696" s="281" t="s">
        <v>673</v>
      </c>
      <c r="H2696" s="281" t="s">
        <v>673</v>
      </c>
      <c r="I2696" s="281" t="s">
        <v>1090</v>
      </c>
      <c r="J2696" s="281">
        <v>5.6029999999999997E-5</v>
      </c>
      <c r="K2696" s="372"/>
    </row>
    <row r="2697" spans="1:11" x14ac:dyDescent="0.3">
      <c r="A2697" s="280" t="s">
        <v>1785</v>
      </c>
      <c r="B2697" s="280" t="s">
        <v>1835</v>
      </c>
      <c r="C2697" s="280" t="s">
        <v>1768</v>
      </c>
      <c r="D2697" s="280" t="s">
        <v>1770</v>
      </c>
      <c r="E2697" s="280" t="s">
        <v>2950</v>
      </c>
      <c r="F2697" s="280" t="s">
        <v>673</v>
      </c>
      <c r="G2697" s="280" t="s">
        <v>673</v>
      </c>
      <c r="H2697" s="280" t="s">
        <v>673</v>
      </c>
      <c r="I2697" s="280" t="s">
        <v>1090</v>
      </c>
      <c r="J2697" s="280">
        <v>1.0479E-4</v>
      </c>
      <c r="K2697" s="372"/>
    </row>
    <row r="2698" spans="1:11" x14ac:dyDescent="0.3">
      <c r="A2698" s="281" t="s">
        <v>1785</v>
      </c>
      <c r="B2698" s="281" t="s">
        <v>1835</v>
      </c>
      <c r="C2698" s="281" t="s">
        <v>1768</v>
      </c>
      <c r="D2698" s="281" t="s">
        <v>1770</v>
      </c>
      <c r="E2698" s="281" t="s">
        <v>2950</v>
      </c>
      <c r="F2698" s="281" t="s">
        <v>673</v>
      </c>
      <c r="G2698" s="281" t="s">
        <v>673</v>
      </c>
      <c r="H2698" s="281" t="s">
        <v>673</v>
      </c>
      <c r="I2698" s="281" t="s">
        <v>1090</v>
      </c>
      <c r="J2698" s="281">
        <v>8.5020999999999998E-5</v>
      </c>
      <c r="K2698" s="372"/>
    </row>
    <row r="2699" spans="1:11" x14ac:dyDescent="0.3">
      <c r="A2699" s="280" t="s">
        <v>1785</v>
      </c>
      <c r="B2699" s="280" t="s">
        <v>1835</v>
      </c>
      <c r="C2699" s="280" t="s">
        <v>1768</v>
      </c>
      <c r="D2699" s="280" t="s">
        <v>1770</v>
      </c>
      <c r="E2699" s="280" t="s">
        <v>2950</v>
      </c>
      <c r="F2699" s="280" t="s">
        <v>673</v>
      </c>
      <c r="G2699" s="280" t="s">
        <v>673</v>
      </c>
      <c r="H2699" s="280" t="s">
        <v>673</v>
      </c>
      <c r="I2699" s="280" t="s">
        <v>1090</v>
      </c>
      <c r="J2699" s="280">
        <v>1.01939E-4</v>
      </c>
      <c r="K2699" s="372"/>
    </row>
    <row r="2700" spans="1:11" x14ac:dyDescent="0.3">
      <c r="A2700" s="281" t="s">
        <v>1785</v>
      </c>
      <c r="B2700" s="281" t="s">
        <v>1835</v>
      </c>
      <c r="C2700" s="281" t="s">
        <v>1768</v>
      </c>
      <c r="D2700" s="281" t="s">
        <v>1770</v>
      </c>
      <c r="E2700" s="281" t="s">
        <v>2950</v>
      </c>
      <c r="F2700" s="281" t="s">
        <v>673</v>
      </c>
      <c r="G2700" s="281" t="s">
        <v>673</v>
      </c>
      <c r="H2700" s="281" t="s">
        <v>673</v>
      </c>
      <c r="I2700" s="281" t="s">
        <v>1090</v>
      </c>
      <c r="J2700" s="281">
        <v>1.03256E-4</v>
      </c>
      <c r="K2700" s="372"/>
    </row>
    <row r="2701" spans="1:11" x14ac:dyDescent="0.3">
      <c r="A2701" s="280" t="s">
        <v>1785</v>
      </c>
      <c r="B2701" s="280" t="s">
        <v>1835</v>
      </c>
      <c r="C2701" s="280" t="s">
        <v>1768</v>
      </c>
      <c r="D2701" s="280" t="s">
        <v>1770</v>
      </c>
      <c r="E2701" s="280" t="s">
        <v>2950</v>
      </c>
      <c r="F2701" s="280" t="s">
        <v>673</v>
      </c>
      <c r="G2701" s="280" t="s">
        <v>673</v>
      </c>
      <c r="H2701" s="280" t="s">
        <v>673</v>
      </c>
      <c r="I2701" s="280" t="s">
        <v>1090</v>
      </c>
      <c r="J2701" s="280">
        <v>8.8752999999999995E-5</v>
      </c>
      <c r="K2701" s="372"/>
    </row>
    <row r="2702" spans="1:11" x14ac:dyDescent="0.3">
      <c r="A2702" s="281" t="s">
        <v>1785</v>
      </c>
      <c r="B2702" s="281" t="s">
        <v>1835</v>
      </c>
      <c r="C2702" s="281" t="s">
        <v>1768</v>
      </c>
      <c r="D2702" s="281" t="s">
        <v>1770</v>
      </c>
      <c r="E2702" s="281" t="s">
        <v>2950</v>
      </c>
      <c r="F2702" s="281" t="s">
        <v>673</v>
      </c>
      <c r="G2702" s="281" t="s">
        <v>673</v>
      </c>
      <c r="H2702" s="281" t="s">
        <v>673</v>
      </c>
      <c r="I2702" s="281" t="s">
        <v>1090</v>
      </c>
      <c r="J2702" s="281">
        <v>8.7588000000000002E-5</v>
      </c>
      <c r="K2702" s="372"/>
    </row>
    <row r="2703" spans="1:11" x14ac:dyDescent="0.3">
      <c r="A2703" s="280" t="s">
        <v>1785</v>
      </c>
      <c r="B2703" s="280" t="s">
        <v>1835</v>
      </c>
      <c r="C2703" s="280" t="s">
        <v>1768</v>
      </c>
      <c r="D2703" s="280" t="s">
        <v>1770</v>
      </c>
      <c r="E2703" s="280" t="s">
        <v>2950</v>
      </c>
      <c r="F2703" s="280" t="s">
        <v>673</v>
      </c>
      <c r="G2703" s="280" t="s">
        <v>673</v>
      </c>
      <c r="H2703" s="280" t="s">
        <v>673</v>
      </c>
      <c r="I2703" s="280" t="s">
        <v>1090</v>
      </c>
      <c r="J2703" s="280">
        <v>1.0295500000000001E-4</v>
      </c>
      <c r="K2703" s="372"/>
    </row>
    <row r="2704" spans="1:11" x14ac:dyDescent="0.3">
      <c r="A2704" s="281" t="s">
        <v>1785</v>
      </c>
      <c r="B2704" s="281" t="s">
        <v>1835</v>
      </c>
      <c r="C2704" s="281" t="s">
        <v>1768</v>
      </c>
      <c r="D2704" s="281" t="s">
        <v>1770</v>
      </c>
      <c r="E2704" s="281" t="s">
        <v>2950</v>
      </c>
      <c r="F2704" s="281" t="s">
        <v>673</v>
      </c>
      <c r="G2704" s="281" t="s">
        <v>673</v>
      </c>
      <c r="H2704" s="281" t="s">
        <v>673</v>
      </c>
      <c r="I2704" s="281" t="s">
        <v>1090</v>
      </c>
      <c r="J2704" s="281">
        <v>3.7112400000000002E-4</v>
      </c>
      <c r="K2704" s="372"/>
    </row>
    <row r="2705" spans="1:11" x14ac:dyDescent="0.3">
      <c r="A2705" s="280" t="s">
        <v>1785</v>
      </c>
      <c r="B2705" s="280" t="s">
        <v>1835</v>
      </c>
      <c r="C2705" s="280" t="s">
        <v>1768</v>
      </c>
      <c r="D2705" s="280" t="s">
        <v>1770</v>
      </c>
      <c r="E2705" s="280" t="s">
        <v>2950</v>
      </c>
      <c r="F2705" s="280" t="s">
        <v>673</v>
      </c>
      <c r="G2705" s="280" t="s">
        <v>673</v>
      </c>
      <c r="H2705" s="280" t="s">
        <v>673</v>
      </c>
      <c r="I2705" s="280" t="s">
        <v>1090</v>
      </c>
      <c r="J2705" s="280">
        <v>1.9613650000000001E-3</v>
      </c>
      <c r="K2705" s="372"/>
    </row>
    <row r="2706" spans="1:11" x14ac:dyDescent="0.3">
      <c r="A2706" s="281" t="s">
        <v>1785</v>
      </c>
      <c r="B2706" s="281" t="s">
        <v>1835</v>
      </c>
      <c r="C2706" s="281" t="s">
        <v>1768</v>
      </c>
      <c r="D2706" s="281" t="s">
        <v>1770</v>
      </c>
      <c r="E2706" s="281" t="s">
        <v>928</v>
      </c>
      <c r="F2706" s="281" t="s">
        <v>673</v>
      </c>
      <c r="G2706" s="281" t="s">
        <v>673</v>
      </c>
      <c r="H2706" s="281" t="s">
        <v>673</v>
      </c>
      <c r="I2706" s="281" t="s">
        <v>1090</v>
      </c>
      <c r="J2706" s="281">
        <v>7.5000000000000002E-6</v>
      </c>
      <c r="K2706" s="372"/>
    </row>
    <row r="2707" spans="1:11" x14ac:dyDescent="0.3">
      <c r="A2707" s="280" t="s">
        <v>1785</v>
      </c>
      <c r="B2707" s="280" t="s">
        <v>1835</v>
      </c>
      <c r="C2707" s="280" t="s">
        <v>1768</v>
      </c>
      <c r="D2707" s="280" t="s">
        <v>1770</v>
      </c>
      <c r="E2707" s="280" t="s">
        <v>928</v>
      </c>
      <c r="F2707" s="280" t="s">
        <v>673</v>
      </c>
      <c r="G2707" s="280" t="s">
        <v>673</v>
      </c>
      <c r="H2707" s="280" t="s">
        <v>673</v>
      </c>
      <c r="I2707" s="280" t="s">
        <v>1090</v>
      </c>
      <c r="J2707" s="280">
        <v>8.4999999999999999E-6</v>
      </c>
      <c r="K2707" s="372"/>
    </row>
    <row r="2708" spans="1:11" x14ac:dyDescent="0.3">
      <c r="A2708" s="281" t="s">
        <v>1785</v>
      </c>
      <c r="B2708" s="281" t="s">
        <v>1835</v>
      </c>
      <c r="C2708" s="281" t="s">
        <v>1768</v>
      </c>
      <c r="D2708" s="281" t="s">
        <v>1770</v>
      </c>
      <c r="E2708" s="281" t="s">
        <v>928</v>
      </c>
      <c r="F2708" s="281" t="s">
        <v>673</v>
      </c>
      <c r="G2708" s="281" t="s">
        <v>673</v>
      </c>
      <c r="H2708" s="281" t="s">
        <v>673</v>
      </c>
      <c r="I2708" s="281" t="s">
        <v>1090</v>
      </c>
      <c r="J2708" s="281">
        <v>8.2799999999999993E-5</v>
      </c>
      <c r="K2708" s="372"/>
    </row>
    <row r="2709" spans="1:11" x14ac:dyDescent="0.3">
      <c r="A2709" s="280" t="s">
        <v>1785</v>
      </c>
      <c r="B2709" s="280" t="s">
        <v>1835</v>
      </c>
      <c r="C2709" s="280" t="s">
        <v>1768</v>
      </c>
      <c r="D2709" s="280" t="s">
        <v>1770</v>
      </c>
      <c r="E2709" s="280" t="s">
        <v>928</v>
      </c>
      <c r="F2709" s="280" t="s">
        <v>673</v>
      </c>
      <c r="G2709" s="280" t="s">
        <v>673</v>
      </c>
      <c r="H2709" s="280" t="s">
        <v>673</v>
      </c>
      <c r="I2709" s="280" t="s">
        <v>1090</v>
      </c>
      <c r="J2709" s="280">
        <v>5.3212500000000005E-4</v>
      </c>
      <c r="K2709" s="372"/>
    </row>
    <row r="2710" spans="1:11" x14ac:dyDescent="0.3">
      <c r="A2710" s="281" t="s">
        <v>1785</v>
      </c>
      <c r="B2710" s="281" t="s">
        <v>1835</v>
      </c>
      <c r="C2710" s="281" t="s">
        <v>1768</v>
      </c>
      <c r="D2710" s="281" t="s">
        <v>1770</v>
      </c>
      <c r="E2710" s="281" t="s">
        <v>928</v>
      </c>
      <c r="F2710" s="281" t="s">
        <v>673</v>
      </c>
      <c r="G2710" s="281" t="s">
        <v>673</v>
      </c>
      <c r="H2710" s="281" t="s">
        <v>673</v>
      </c>
      <c r="I2710" s="281" t="s">
        <v>1090</v>
      </c>
      <c r="J2710" s="281">
        <v>2.438338E-3</v>
      </c>
      <c r="K2710" s="372"/>
    </row>
    <row r="2711" spans="1:11" x14ac:dyDescent="0.3">
      <c r="A2711" s="280" t="s">
        <v>1785</v>
      </c>
      <c r="B2711" s="280" t="s">
        <v>1835</v>
      </c>
      <c r="C2711" s="280" t="s">
        <v>1768</v>
      </c>
      <c r="D2711" s="280" t="s">
        <v>1770</v>
      </c>
      <c r="E2711" s="280" t="s">
        <v>928</v>
      </c>
      <c r="F2711" s="280" t="s">
        <v>673</v>
      </c>
      <c r="G2711" s="280" t="s">
        <v>673</v>
      </c>
      <c r="H2711" s="280" t="s">
        <v>673</v>
      </c>
      <c r="I2711" s="280" t="s">
        <v>1090</v>
      </c>
      <c r="J2711" s="280">
        <v>1.0818570000000001E-3</v>
      </c>
      <c r="K2711" s="372"/>
    </row>
    <row r="2712" spans="1:11" x14ac:dyDescent="0.3">
      <c r="A2712" s="281" t="s">
        <v>1785</v>
      </c>
      <c r="B2712" s="281" t="s">
        <v>1835</v>
      </c>
      <c r="C2712" s="281" t="s">
        <v>1768</v>
      </c>
      <c r="D2712" s="281" t="s">
        <v>1770</v>
      </c>
      <c r="E2712" s="281" t="s">
        <v>928</v>
      </c>
      <c r="F2712" s="281" t="s">
        <v>673</v>
      </c>
      <c r="G2712" s="281" t="s">
        <v>673</v>
      </c>
      <c r="H2712" s="281" t="s">
        <v>673</v>
      </c>
      <c r="I2712" s="281" t="s">
        <v>1090</v>
      </c>
      <c r="J2712" s="281">
        <v>2.1908E-4</v>
      </c>
      <c r="K2712" s="372"/>
    </row>
    <row r="2713" spans="1:11" x14ac:dyDescent="0.3">
      <c r="A2713" s="280" t="s">
        <v>1785</v>
      </c>
      <c r="B2713" s="280" t="s">
        <v>1835</v>
      </c>
      <c r="C2713" s="280" t="s">
        <v>1768</v>
      </c>
      <c r="D2713" s="280" t="s">
        <v>1770</v>
      </c>
      <c r="E2713" s="280" t="s">
        <v>928</v>
      </c>
      <c r="F2713" s="280" t="s">
        <v>673</v>
      </c>
      <c r="G2713" s="280" t="s">
        <v>673</v>
      </c>
      <c r="H2713" s="280" t="s">
        <v>673</v>
      </c>
      <c r="I2713" s="280" t="s">
        <v>1090</v>
      </c>
      <c r="J2713" s="280">
        <v>4.08775E-4</v>
      </c>
      <c r="K2713" s="372"/>
    </row>
    <row r="2714" spans="1:11" x14ac:dyDescent="0.3">
      <c r="A2714" s="281" t="s">
        <v>1785</v>
      </c>
      <c r="B2714" s="281" t="s">
        <v>1835</v>
      </c>
      <c r="C2714" s="281" t="s">
        <v>1768</v>
      </c>
      <c r="D2714" s="281" t="s">
        <v>1770</v>
      </c>
      <c r="E2714" s="281" t="s">
        <v>928</v>
      </c>
      <c r="F2714" s="281" t="s">
        <v>673</v>
      </c>
      <c r="G2714" s="281" t="s">
        <v>673</v>
      </c>
      <c r="H2714" s="281" t="s">
        <v>673</v>
      </c>
      <c r="I2714" s="281" t="s">
        <v>1090</v>
      </c>
      <c r="J2714" s="281">
        <v>3.4405E-5</v>
      </c>
      <c r="K2714" s="372"/>
    </row>
    <row r="2715" spans="1:11" x14ac:dyDescent="0.3">
      <c r="A2715" s="280" t="s">
        <v>1785</v>
      </c>
      <c r="B2715" s="280" t="s">
        <v>1835</v>
      </c>
      <c r="C2715" s="280" t="s">
        <v>1768</v>
      </c>
      <c r="D2715" s="280" t="s">
        <v>1770</v>
      </c>
      <c r="E2715" s="280" t="s">
        <v>928</v>
      </c>
      <c r="F2715" s="280" t="s">
        <v>673</v>
      </c>
      <c r="G2715" s="280" t="s">
        <v>673</v>
      </c>
      <c r="H2715" s="280" t="s">
        <v>673</v>
      </c>
      <c r="I2715" s="280" t="s">
        <v>1090</v>
      </c>
      <c r="J2715" s="280">
        <v>9.1655000000000003E-5</v>
      </c>
      <c r="K2715" s="372"/>
    </row>
    <row r="2716" spans="1:11" x14ac:dyDescent="0.3">
      <c r="A2716" s="281" t="s">
        <v>1785</v>
      </c>
      <c r="B2716" s="281" t="s">
        <v>1835</v>
      </c>
      <c r="C2716" s="281" t="s">
        <v>1768</v>
      </c>
      <c r="D2716" s="281" t="s">
        <v>1770</v>
      </c>
      <c r="E2716" s="281" t="s">
        <v>928</v>
      </c>
      <c r="F2716" s="281" t="s">
        <v>673</v>
      </c>
      <c r="G2716" s="281" t="s">
        <v>673</v>
      </c>
      <c r="H2716" s="281" t="s">
        <v>673</v>
      </c>
      <c r="I2716" s="281" t="s">
        <v>1090</v>
      </c>
      <c r="J2716" s="281">
        <v>1.4006999999999999E-3</v>
      </c>
      <c r="K2716" s="372"/>
    </row>
    <row r="2717" spans="1:11" x14ac:dyDescent="0.3">
      <c r="A2717" s="280" t="s">
        <v>1785</v>
      </c>
      <c r="B2717" s="280" t="s">
        <v>1835</v>
      </c>
      <c r="C2717" s="280" t="s">
        <v>1768</v>
      </c>
      <c r="D2717" s="280" t="s">
        <v>1770</v>
      </c>
      <c r="E2717" s="280" t="s">
        <v>923</v>
      </c>
      <c r="F2717" s="280" t="s">
        <v>673</v>
      </c>
      <c r="G2717" s="280" t="s">
        <v>673</v>
      </c>
      <c r="H2717" s="280" t="s">
        <v>673</v>
      </c>
      <c r="I2717" s="280" t="s">
        <v>1090</v>
      </c>
      <c r="J2717" s="280">
        <v>9.4598000000000005E-5</v>
      </c>
      <c r="K2717" s="372"/>
    </row>
    <row r="2718" spans="1:11" x14ac:dyDescent="0.3">
      <c r="A2718" s="281" t="s">
        <v>1785</v>
      </c>
      <c r="B2718" s="281" t="s">
        <v>1835</v>
      </c>
      <c r="C2718" s="281" t="s">
        <v>1768</v>
      </c>
      <c r="D2718" s="281" t="s">
        <v>1770</v>
      </c>
      <c r="E2718" s="281" t="s">
        <v>923</v>
      </c>
      <c r="F2718" s="281" t="s">
        <v>673</v>
      </c>
      <c r="G2718" s="281" t="s">
        <v>673</v>
      </c>
      <c r="H2718" s="281" t="s">
        <v>673</v>
      </c>
      <c r="I2718" s="281" t="s">
        <v>1090</v>
      </c>
      <c r="J2718" s="281">
        <v>5.0426000000000001E-5</v>
      </c>
      <c r="K2718" s="372"/>
    </row>
    <row r="2719" spans="1:11" x14ac:dyDescent="0.3">
      <c r="A2719" s="280" t="s">
        <v>1785</v>
      </c>
      <c r="B2719" s="280" t="s">
        <v>1835</v>
      </c>
      <c r="C2719" s="280" t="s">
        <v>1768</v>
      </c>
      <c r="D2719" s="280" t="s">
        <v>1770</v>
      </c>
      <c r="E2719" s="280" t="s">
        <v>923</v>
      </c>
      <c r="F2719" s="280" t="s">
        <v>673</v>
      </c>
      <c r="G2719" s="280" t="s">
        <v>673</v>
      </c>
      <c r="H2719" s="280" t="s">
        <v>673</v>
      </c>
      <c r="I2719" s="280" t="s">
        <v>1090</v>
      </c>
      <c r="J2719" s="280">
        <v>3.12906E-4</v>
      </c>
      <c r="K2719" s="372"/>
    </row>
    <row r="2720" spans="1:11" x14ac:dyDescent="0.3">
      <c r="A2720" s="281" t="s">
        <v>1785</v>
      </c>
      <c r="B2720" s="281" t="s">
        <v>1835</v>
      </c>
      <c r="C2720" s="281" t="s">
        <v>1768</v>
      </c>
      <c r="D2720" s="281" t="s">
        <v>1770</v>
      </c>
      <c r="E2720" s="281" t="s">
        <v>923</v>
      </c>
      <c r="F2720" s="281" t="s">
        <v>673</v>
      </c>
      <c r="G2720" s="281" t="s">
        <v>673</v>
      </c>
      <c r="H2720" s="281" t="s">
        <v>673</v>
      </c>
      <c r="I2720" s="281" t="s">
        <v>1090</v>
      </c>
      <c r="J2720" s="281">
        <v>7.6520000000000006E-5</v>
      </c>
      <c r="K2720" s="372"/>
    </row>
    <row r="2721" spans="1:11" x14ac:dyDescent="0.3">
      <c r="A2721" s="280" t="s">
        <v>1785</v>
      </c>
      <c r="B2721" s="280" t="s">
        <v>1835</v>
      </c>
      <c r="C2721" s="280" t="s">
        <v>1768</v>
      </c>
      <c r="D2721" s="280" t="s">
        <v>1770</v>
      </c>
      <c r="E2721" s="280" t="s">
        <v>923</v>
      </c>
      <c r="F2721" s="280" t="s">
        <v>673</v>
      </c>
      <c r="G2721" s="280" t="s">
        <v>673</v>
      </c>
      <c r="H2721" s="280" t="s">
        <v>673</v>
      </c>
      <c r="I2721" s="280" t="s">
        <v>1090</v>
      </c>
      <c r="J2721" s="280">
        <v>7.9877999999999997E-5</v>
      </c>
      <c r="K2721" s="372"/>
    </row>
    <row r="2722" spans="1:11" x14ac:dyDescent="0.3">
      <c r="A2722" s="281" t="s">
        <v>1785</v>
      </c>
      <c r="B2722" s="281" t="s">
        <v>1835</v>
      </c>
      <c r="C2722" s="281" t="s">
        <v>1768</v>
      </c>
      <c r="D2722" s="281" t="s">
        <v>1770</v>
      </c>
      <c r="E2722" s="281" t="s">
        <v>923</v>
      </c>
      <c r="F2722" s="281" t="s">
        <v>673</v>
      </c>
      <c r="G2722" s="281" t="s">
        <v>673</v>
      </c>
      <c r="H2722" s="281" t="s">
        <v>673</v>
      </c>
      <c r="I2722" s="281" t="s">
        <v>1090</v>
      </c>
      <c r="J2722" s="281">
        <v>1.17274E-4</v>
      </c>
      <c r="K2722" s="372"/>
    </row>
    <row r="2723" spans="1:11" x14ac:dyDescent="0.3">
      <c r="A2723" s="280" t="s">
        <v>1785</v>
      </c>
      <c r="B2723" s="280" t="s">
        <v>1835</v>
      </c>
      <c r="C2723" s="280" t="s">
        <v>1768</v>
      </c>
      <c r="D2723" s="280" t="s">
        <v>1770</v>
      </c>
      <c r="E2723" s="280" t="s">
        <v>923</v>
      </c>
      <c r="F2723" s="280" t="s">
        <v>673</v>
      </c>
      <c r="G2723" s="280" t="s">
        <v>673</v>
      </c>
      <c r="H2723" s="280" t="s">
        <v>673</v>
      </c>
      <c r="I2723" s="280" t="s">
        <v>1090</v>
      </c>
      <c r="J2723" s="280">
        <v>9.1744999999999997E-5</v>
      </c>
      <c r="K2723" s="372"/>
    </row>
    <row r="2724" spans="1:11" x14ac:dyDescent="0.3">
      <c r="A2724" s="281" t="s">
        <v>1785</v>
      </c>
      <c r="B2724" s="281" t="s">
        <v>1835</v>
      </c>
      <c r="C2724" s="281" t="s">
        <v>1768</v>
      </c>
      <c r="D2724" s="281" t="s">
        <v>1770</v>
      </c>
      <c r="E2724" s="281" t="s">
        <v>923</v>
      </c>
      <c r="F2724" s="281" t="s">
        <v>673</v>
      </c>
      <c r="G2724" s="281" t="s">
        <v>673</v>
      </c>
      <c r="H2724" s="281" t="s">
        <v>673</v>
      </c>
      <c r="I2724" s="281" t="s">
        <v>1090</v>
      </c>
      <c r="J2724" s="281">
        <v>9.2934000000000002E-5</v>
      </c>
      <c r="K2724" s="372"/>
    </row>
    <row r="2725" spans="1:11" x14ac:dyDescent="0.3">
      <c r="A2725" s="280" t="s">
        <v>1785</v>
      </c>
      <c r="B2725" s="280" t="s">
        <v>1835</v>
      </c>
      <c r="C2725" s="280" t="s">
        <v>1768</v>
      </c>
      <c r="D2725" s="280" t="s">
        <v>1770</v>
      </c>
      <c r="E2725" s="280" t="s">
        <v>923</v>
      </c>
      <c r="F2725" s="280" t="s">
        <v>673</v>
      </c>
      <c r="G2725" s="280" t="s">
        <v>673</v>
      </c>
      <c r="H2725" s="280" t="s">
        <v>673</v>
      </c>
      <c r="I2725" s="280" t="s">
        <v>1090</v>
      </c>
      <c r="J2725" s="280">
        <v>7.8829E-5</v>
      </c>
      <c r="K2725" s="372"/>
    </row>
    <row r="2726" spans="1:11" x14ac:dyDescent="0.3">
      <c r="A2726" s="281" t="s">
        <v>1785</v>
      </c>
      <c r="B2726" s="281" t="s">
        <v>1835</v>
      </c>
      <c r="C2726" s="281" t="s">
        <v>1768</v>
      </c>
      <c r="D2726" s="281" t="s">
        <v>1770</v>
      </c>
      <c r="E2726" s="281" t="s">
        <v>923</v>
      </c>
      <c r="F2726" s="281" t="s">
        <v>673</v>
      </c>
      <c r="G2726" s="281" t="s">
        <v>673</v>
      </c>
      <c r="H2726" s="281" t="s">
        <v>673</v>
      </c>
      <c r="I2726" s="281" t="s">
        <v>1090</v>
      </c>
      <c r="J2726" s="281">
        <v>9.2659999999999997E-5</v>
      </c>
      <c r="K2726" s="372"/>
    </row>
    <row r="2727" spans="1:11" x14ac:dyDescent="0.3">
      <c r="A2727" s="280" t="s">
        <v>1785</v>
      </c>
      <c r="B2727" s="280" t="s">
        <v>1835</v>
      </c>
      <c r="C2727" s="280" t="s">
        <v>1768</v>
      </c>
      <c r="D2727" s="280" t="s">
        <v>1770</v>
      </c>
      <c r="E2727" s="280" t="s">
        <v>923</v>
      </c>
      <c r="F2727" s="280" t="s">
        <v>673</v>
      </c>
      <c r="G2727" s="280" t="s">
        <v>673</v>
      </c>
      <c r="H2727" s="280" t="s">
        <v>673</v>
      </c>
      <c r="I2727" s="280" t="s">
        <v>1090</v>
      </c>
      <c r="J2727" s="280">
        <v>1.674837E-3</v>
      </c>
      <c r="K2727" s="372"/>
    </row>
    <row r="2728" spans="1:11" x14ac:dyDescent="0.3">
      <c r="A2728" s="281" t="s">
        <v>1785</v>
      </c>
      <c r="B2728" s="281" t="s">
        <v>1835</v>
      </c>
      <c r="C2728" s="281" t="s">
        <v>1768</v>
      </c>
      <c r="D2728" s="281" t="s">
        <v>1770</v>
      </c>
      <c r="E2728" s="281" t="s">
        <v>923</v>
      </c>
      <c r="F2728" s="281" t="s">
        <v>673</v>
      </c>
      <c r="G2728" s="281" t="s">
        <v>673</v>
      </c>
      <c r="H2728" s="281" t="s">
        <v>673</v>
      </c>
      <c r="I2728" s="281" t="s">
        <v>1090</v>
      </c>
      <c r="J2728" s="281">
        <v>1.7652270000000001E-3</v>
      </c>
      <c r="K2728" s="372"/>
    </row>
    <row r="2729" spans="1:11" x14ac:dyDescent="0.3">
      <c r="A2729" s="280" t="s">
        <v>1785</v>
      </c>
      <c r="B2729" s="280" t="s">
        <v>84</v>
      </c>
      <c r="C2729" s="280" t="s">
        <v>1768</v>
      </c>
      <c r="D2729" s="280" t="s">
        <v>1770</v>
      </c>
      <c r="E2729" s="280" t="s">
        <v>917</v>
      </c>
      <c r="F2729" s="280" t="s">
        <v>673</v>
      </c>
      <c r="G2729" s="280" t="s">
        <v>673</v>
      </c>
      <c r="H2729" s="280" t="s">
        <v>673</v>
      </c>
      <c r="I2729" s="280" t="s">
        <v>1090</v>
      </c>
      <c r="J2729" s="280">
        <v>4.8304899999999999E-4</v>
      </c>
      <c r="K2729" s="372"/>
    </row>
    <row r="2730" spans="1:11" x14ac:dyDescent="0.3">
      <c r="A2730" s="281" t="s">
        <v>1785</v>
      </c>
      <c r="B2730" s="281" t="s">
        <v>84</v>
      </c>
      <c r="C2730" s="281" t="s">
        <v>1768</v>
      </c>
      <c r="D2730" s="281" t="s">
        <v>1770</v>
      </c>
      <c r="E2730" s="281" t="s">
        <v>2945</v>
      </c>
      <c r="F2730" s="281" t="s">
        <v>673</v>
      </c>
      <c r="G2730" s="281" t="s">
        <v>673</v>
      </c>
      <c r="H2730" s="281" t="s">
        <v>673</v>
      </c>
      <c r="I2730" s="281" t="s">
        <v>1090</v>
      </c>
      <c r="J2730" s="281">
        <v>1.1100000000000001E-3</v>
      </c>
      <c r="K2730" s="372"/>
    </row>
    <row r="2731" spans="1:11" x14ac:dyDescent="0.3">
      <c r="A2731" s="280" t="s">
        <v>1785</v>
      </c>
      <c r="B2731" s="280" t="s">
        <v>84</v>
      </c>
      <c r="C2731" s="280" t="s">
        <v>1768</v>
      </c>
      <c r="D2731" s="280" t="s">
        <v>1770</v>
      </c>
      <c r="E2731" s="280" t="s">
        <v>2945</v>
      </c>
      <c r="F2731" s="280" t="s">
        <v>673</v>
      </c>
      <c r="G2731" s="280" t="s">
        <v>673</v>
      </c>
      <c r="H2731" s="280" t="s">
        <v>673</v>
      </c>
      <c r="I2731" s="280" t="s">
        <v>1090</v>
      </c>
      <c r="J2731" s="280">
        <v>4.2599999999999999E-3</v>
      </c>
      <c r="K2731" s="372"/>
    </row>
    <row r="2732" spans="1:11" x14ac:dyDescent="0.3">
      <c r="A2732" s="281" t="s">
        <v>1785</v>
      </c>
      <c r="B2732" s="281" t="s">
        <v>84</v>
      </c>
      <c r="C2732" s="281" t="s">
        <v>1768</v>
      </c>
      <c r="D2732" s="281" t="s">
        <v>1770</v>
      </c>
      <c r="E2732" s="281" t="s">
        <v>2949</v>
      </c>
      <c r="F2732" s="281" t="s">
        <v>673</v>
      </c>
      <c r="G2732" s="281" t="s">
        <v>673</v>
      </c>
      <c r="H2732" s="281" t="s">
        <v>673</v>
      </c>
      <c r="I2732" s="281" t="s">
        <v>1090</v>
      </c>
      <c r="J2732" s="281">
        <v>4.4499999999999997E-7</v>
      </c>
      <c r="K2732" s="372"/>
    </row>
    <row r="2733" spans="1:11" x14ac:dyDescent="0.3">
      <c r="A2733" s="280" t="s">
        <v>1785</v>
      </c>
      <c r="B2733" s="280" t="s">
        <v>84</v>
      </c>
      <c r="C2733" s="280" t="s">
        <v>1768</v>
      </c>
      <c r="D2733" s="280" t="s">
        <v>1770</v>
      </c>
      <c r="E2733" s="280" t="s">
        <v>2949</v>
      </c>
      <c r="F2733" s="280" t="s">
        <v>673</v>
      </c>
      <c r="G2733" s="280" t="s">
        <v>673</v>
      </c>
      <c r="H2733" s="280" t="s">
        <v>673</v>
      </c>
      <c r="I2733" s="280" t="s">
        <v>1090</v>
      </c>
      <c r="J2733" s="280">
        <v>4.9249999999999998E-5</v>
      </c>
      <c r="K2733" s="372"/>
    </row>
    <row r="2734" spans="1:11" x14ac:dyDescent="0.3">
      <c r="A2734" s="281" t="s">
        <v>1785</v>
      </c>
      <c r="B2734" s="281" t="s">
        <v>84</v>
      </c>
      <c r="C2734" s="281" t="s">
        <v>1768</v>
      </c>
      <c r="D2734" s="281" t="s">
        <v>1770</v>
      </c>
      <c r="E2734" s="281" t="s">
        <v>2949</v>
      </c>
      <c r="F2734" s="281" t="s">
        <v>673</v>
      </c>
      <c r="G2734" s="281" t="s">
        <v>673</v>
      </c>
      <c r="H2734" s="281" t="s">
        <v>673</v>
      </c>
      <c r="I2734" s="281" t="s">
        <v>1090</v>
      </c>
      <c r="J2734" s="281">
        <v>4.9249999999999998E-5</v>
      </c>
      <c r="K2734" s="372"/>
    </row>
    <row r="2735" spans="1:11" x14ac:dyDescent="0.3">
      <c r="A2735" s="280" t="s">
        <v>1785</v>
      </c>
      <c r="B2735" s="280" t="s">
        <v>84</v>
      </c>
      <c r="C2735" s="280" t="s">
        <v>1768</v>
      </c>
      <c r="D2735" s="280" t="s">
        <v>1770</v>
      </c>
      <c r="E2735" s="280" t="s">
        <v>2949</v>
      </c>
      <c r="F2735" s="280" t="s">
        <v>673</v>
      </c>
      <c r="G2735" s="280" t="s">
        <v>673</v>
      </c>
      <c r="H2735" s="280" t="s">
        <v>673</v>
      </c>
      <c r="I2735" s="280" t="s">
        <v>1090</v>
      </c>
      <c r="J2735" s="280">
        <v>4.9249999999999998E-5</v>
      </c>
      <c r="K2735" s="372"/>
    </row>
    <row r="2736" spans="1:11" x14ac:dyDescent="0.3">
      <c r="A2736" s="281" t="s">
        <v>1785</v>
      </c>
      <c r="B2736" s="281" t="s">
        <v>84</v>
      </c>
      <c r="C2736" s="281" t="s">
        <v>1768</v>
      </c>
      <c r="D2736" s="281" t="s">
        <v>1770</v>
      </c>
      <c r="E2736" s="281" t="s">
        <v>2949</v>
      </c>
      <c r="F2736" s="281" t="s">
        <v>673</v>
      </c>
      <c r="G2736" s="281" t="s">
        <v>673</v>
      </c>
      <c r="H2736" s="281" t="s">
        <v>673</v>
      </c>
      <c r="I2736" s="281" t="s">
        <v>1090</v>
      </c>
      <c r="J2736" s="281">
        <v>4.9249999999999998E-5</v>
      </c>
      <c r="K2736" s="372"/>
    </row>
    <row r="2737" spans="1:11" x14ac:dyDescent="0.3">
      <c r="A2737" s="280" t="s">
        <v>1785</v>
      </c>
      <c r="B2737" s="280" t="s">
        <v>84</v>
      </c>
      <c r="C2737" s="280" t="s">
        <v>1768</v>
      </c>
      <c r="D2737" s="280" t="s">
        <v>1770</v>
      </c>
      <c r="E2737" s="280" t="s">
        <v>2949</v>
      </c>
      <c r="F2737" s="280" t="s">
        <v>673</v>
      </c>
      <c r="G2737" s="280" t="s">
        <v>673</v>
      </c>
      <c r="H2737" s="280" t="s">
        <v>673</v>
      </c>
      <c r="I2737" s="280" t="s">
        <v>1090</v>
      </c>
      <c r="J2737" s="280">
        <v>4.9249999999999998E-5</v>
      </c>
      <c r="K2737" s="372"/>
    </row>
    <row r="2738" spans="1:11" x14ac:dyDescent="0.3">
      <c r="A2738" s="281" t="s">
        <v>1785</v>
      </c>
      <c r="B2738" s="281" t="s">
        <v>84</v>
      </c>
      <c r="C2738" s="281" t="s">
        <v>1768</v>
      </c>
      <c r="D2738" s="281" t="s">
        <v>1770</v>
      </c>
      <c r="E2738" s="281" t="s">
        <v>2949</v>
      </c>
      <c r="F2738" s="281" t="s">
        <v>673</v>
      </c>
      <c r="G2738" s="281" t="s">
        <v>673</v>
      </c>
      <c r="H2738" s="281" t="s">
        <v>673</v>
      </c>
      <c r="I2738" s="281" t="s">
        <v>1090</v>
      </c>
      <c r="J2738" s="281">
        <v>4.9249999999999998E-5</v>
      </c>
      <c r="K2738" s="372"/>
    </row>
    <row r="2739" spans="1:11" x14ac:dyDescent="0.3">
      <c r="A2739" s="280" t="s">
        <v>1785</v>
      </c>
      <c r="B2739" s="280" t="s">
        <v>84</v>
      </c>
      <c r="C2739" s="280" t="s">
        <v>1768</v>
      </c>
      <c r="D2739" s="280" t="s">
        <v>1770</v>
      </c>
      <c r="E2739" s="280" t="s">
        <v>2949</v>
      </c>
      <c r="F2739" s="280" t="s">
        <v>673</v>
      </c>
      <c r="G2739" s="280" t="s">
        <v>673</v>
      </c>
      <c r="H2739" s="280" t="s">
        <v>673</v>
      </c>
      <c r="I2739" s="280" t="s">
        <v>1090</v>
      </c>
      <c r="J2739" s="280">
        <v>4.9249999999999998E-5</v>
      </c>
      <c r="K2739" s="372"/>
    </row>
    <row r="2740" spans="1:11" x14ac:dyDescent="0.3">
      <c r="A2740" s="281" t="s">
        <v>1785</v>
      </c>
      <c r="B2740" s="281" t="s">
        <v>84</v>
      </c>
      <c r="C2740" s="281" t="s">
        <v>1768</v>
      </c>
      <c r="D2740" s="281" t="s">
        <v>1770</v>
      </c>
      <c r="E2740" s="281" t="s">
        <v>2949</v>
      </c>
      <c r="F2740" s="281" t="s">
        <v>673</v>
      </c>
      <c r="G2740" s="281" t="s">
        <v>673</v>
      </c>
      <c r="H2740" s="281" t="s">
        <v>673</v>
      </c>
      <c r="I2740" s="281" t="s">
        <v>1090</v>
      </c>
      <c r="J2740" s="281">
        <v>4.9249999999999998E-5</v>
      </c>
      <c r="K2740" s="372"/>
    </row>
    <row r="2741" spans="1:11" x14ac:dyDescent="0.3">
      <c r="A2741" s="280" t="s">
        <v>1785</v>
      </c>
      <c r="B2741" s="280" t="s">
        <v>84</v>
      </c>
      <c r="C2741" s="280" t="s">
        <v>1768</v>
      </c>
      <c r="D2741" s="280" t="s">
        <v>1770</v>
      </c>
      <c r="E2741" s="280" t="s">
        <v>2949</v>
      </c>
      <c r="F2741" s="280" t="s">
        <v>673</v>
      </c>
      <c r="G2741" s="280" t="s">
        <v>673</v>
      </c>
      <c r="H2741" s="280" t="s">
        <v>673</v>
      </c>
      <c r="I2741" s="280" t="s">
        <v>1090</v>
      </c>
      <c r="J2741" s="280">
        <v>4.9249999999999998E-5</v>
      </c>
      <c r="K2741" s="372"/>
    </row>
    <row r="2742" spans="1:11" x14ac:dyDescent="0.3">
      <c r="A2742" s="281" t="s">
        <v>1785</v>
      </c>
      <c r="B2742" s="281" t="s">
        <v>84</v>
      </c>
      <c r="C2742" s="281" t="s">
        <v>1768</v>
      </c>
      <c r="D2742" s="281" t="s">
        <v>1770</v>
      </c>
      <c r="E2742" s="281" t="s">
        <v>2949</v>
      </c>
      <c r="F2742" s="281" t="s">
        <v>673</v>
      </c>
      <c r="G2742" s="281" t="s">
        <v>673</v>
      </c>
      <c r="H2742" s="281" t="s">
        <v>673</v>
      </c>
      <c r="I2742" s="281" t="s">
        <v>1090</v>
      </c>
      <c r="J2742" s="281">
        <v>4.9249999999999998E-5</v>
      </c>
      <c r="K2742" s="372"/>
    </row>
    <row r="2743" spans="1:11" x14ac:dyDescent="0.3">
      <c r="A2743" s="280" t="s">
        <v>1785</v>
      </c>
      <c r="B2743" s="280" t="s">
        <v>84</v>
      </c>
      <c r="C2743" s="280" t="s">
        <v>1768</v>
      </c>
      <c r="D2743" s="280" t="s">
        <v>1770</v>
      </c>
      <c r="E2743" s="280" t="s">
        <v>2949</v>
      </c>
      <c r="F2743" s="280" t="s">
        <v>673</v>
      </c>
      <c r="G2743" s="280" t="s">
        <v>673</v>
      </c>
      <c r="H2743" s="280" t="s">
        <v>673</v>
      </c>
      <c r="I2743" s="280" t="s">
        <v>1090</v>
      </c>
      <c r="J2743" s="280">
        <v>4.8804999999999998E-5</v>
      </c>
      <c r="K2743" s="372"/>
    </row>
    <row r="2744" spans="1:11" x14ac:dyDescent="0.3">
      <c r="A2744" s="281" t="s">
        <v>1785</v>
      </c>
      <c r="B2744" s="281" t="s">
        <v>84</v>
      </c>
      <c r="C2744" s="281" t="s">
        <v>1768</v>
      </c>
      <c r="D2744" s="281" t="s">
        <v>1770</v>
      </c>
      <c r="E2744" s="281" t="s">
        <v>2949</v>
      </c>
      <c r="F2744" s="281" t="s">
        <v>673</v>
      </c>
      <c r="G2744" s="281" t="s">
        <v>673</v>
      </c>
      <c r="H2744" s="281" t="s">
        <v>673</v>
      </c>
      <c r="I2744" s="281" t="s">
        <v>1090</v>
      </c>
      <c r="J2744" s="281">
        <v>4.9249999999999998E-5</v>
      </c>
      <c r="K2744" s="372"/>
    </row>
    <row r="2745" spans="1:11" x14ac:dyDescent="0.3">
      <c r="A2745" s="280" t="s">
        <v>1785</v>
      </c>
      <c r="B2745" s="280" t="s">
        <v>84</v>
      </c>
      <c r="C2745" s="280" t="s">
        <v>1768</v>
      </c>
      <c r="D2745" s="280" t="s">
        <v>1770</v>
      </c>
      <c r="E2745" s="280" t="s">
        <v>2949</v>
      </c>
      <c r="F2745" s="280" t="s">
        <v>673</v>
      </c>
      <c r="G2745" s="280" t="s">
        <v>673</v>
      </c>
      <c r="H2745" s="280" t="s">
        <v>673</v>
      </c>
      <c r="I2745" s="280" t="s">
        <v>1090</v>
      </c>
      <c r="J2745" s="280">
        <v>4.9249999999999998E-5</v>
      </c>
      <c r="K2745" s="372"/>
    </row>
    <row r="2746" spans="1:11" x14ac:dyDescent="0.3">
      <c r="A2746" s="281" t="s">
        <v>1785</v>
      </c>
      <c r="B2746" s="281" t="s">
        <v>84</v>
      </c>
      <c r="C2746" s="281" t="s">
        <v>1768</v>
      </c>
      <c r="D2746" s="281" t="s">
        <v>1770</v>
      </c>
      <c r="E2746" s="281" t="s">
        <v>2949</v>
      </c>
      <c r="F2746" s="281" t="s">
        <v>673</v>
      </c>
      <c r="G2746" s="281" t="s">
        <v>673</v>
      </c>
      <c r="H2746" s="281" t="s">
        <v>673</v>
      </c>
      <c r="I2746" s="281" t="s">
        <v>1090</v>
      </c>
      <c r="J2746" s="281">
        <v>4.9249999999999998E-5</v>
      </c>
      <c r="K2746" s="372"/>
    </row>
    <row r="2747" spans="1:11" x14ac:dyDescent="0.3">
      <c r="A2747" s="280" t="s">
        <v>1785</v>
      </c>
      <c r="B2747" s="280" t="s">
        <v>84</v>
      </c>
      <c r="C2747" s="280" t="s">
        <v>1768</v>
      </c>
      <c r="D2747" s="280" t="s">
        <v>1770</v>
      </c>
      <c r="E2747" s="280" t="s">
        <v>2949</v>
      </c>
      <c r="F2747" s="280" t="s">
        <v>673</v>
      </c>
      <c r="G2747" s="280" t="s">
        <v>673</v>
      </c>
      <c r="H2747" s="280" t="s">
        <v>673</v>
      </c>
      <c r="I2747" s="280" t="s">
        <v>1090</v>
      </c>
      <c r="J2747" s="280">
        <v>4.9249999999999998E-5</v>
      </c>
      <c r="K2747" s="372"/>
    </row>
    <row r="2748" spans="1:11" x14ac:dyDescent="0.3">
      <c r="A2748" s="281" t="s">
        <v>1785</v>
      </c>
      <c r="B2748" s="281" t="s">
        <v>84</v>
      </c>
      <c r="C2748" s="281" t="s">
        <v>1768</v>
      </c>
      <c r="D2748" s="281" t="s">
        <v>1770</v>
      </c>
      <c r="E2748" s="281" t="s">
        <v>2949</v>
      </c>
      <c r="F2748" s="281" t="s">
        <v>673</v>
      </c>
      <c r="G2748" s="281" t="s">
        <v>673</v>
      </c>
      <c r="H2748" s="281" t="s">
        <v>673</v>
      </c>
      <c r="I2748" s="281" t="s">
        <v>1090</v>
      </c>
      <c r="J2748" s="281">
        <v>4.9249999999999998E-5</v>
      </c>
      <c r="K2748" s="372"/>
    </row>
    <row r="2749" spans="1:11" x14ac:dyDescent="0.3">
      <c r="A2749" s="280" t="s">
        <v>1785</v>
      </c>
      <c r="B2749" s="280" t="s">
        <v>84</v>
      </c>
      <c r="C2749" s="280" t="s">
        <v>1768</v>
      </c>
      <c r="D2749" s="280" t="s">
        <v>1770</v>
      </c>
      <c r="E2749" s="280" t="s">
        <v>928</v>
      </c>
      <c r="F2749" s="280" t="s">
        <v>673</v>
      </c>
      <c r="G2749" s="280" t="s">
        <v>673</v>
      </c>
      <c r="H2749" s="280" t="s">
        <v>673</v>
      </c>
      <c r="I2749" s="280" t="s">
        <v>1090</v>
      </c>
      <c r="J2749" s="280">
        <v>2.0924999999999999E-4</v>
      </c>
      <c r="K2749" s="372"/>
    </row>
    <row r="2750" spans="1:11" x14ac:dyDescent="0.3">
      <c r="A2750" s="281" t="s">
        <v>1785</v>
      </c>
      <c r="B2750" s="281" t="s">
        <v>84</v>
      </c>
      <c r="C2750" s="281" t="s">
        <v>1768</v>
      </c>
      <c r="D2750" s="281" t="s">
        <v>1770</v>
      </c>
      <c r="E2750" s="281" t="s">
        <v>928</v>
      </c>
      <c r="F2750" s="281" t="s">
        <v>673</v>
      </c>
      <c r="G2750" s="281" t="s">
        <v>673</v>
      </c>
      <c r="H2750" s="281" t="s">
        <v>673</v>
      </c>
      <c r="I2750" s="281" t="s">
        <v>1090</v>
      </c>
      <c r="J2750" s="281">
        <v>8.9700000000000001E-4</v>
      </c>
      <c r="K2750" s="372"/>
    </row>
    <row r="2751" spans="1:11" x14ac:dyDescent="0.3">
      <c r="A2751" s="280" t="s">
        <v>1785</v>
      </c>
      <c r="B2751" s="280" t="s">
        <v>84</v>
      </c>
      <c r="C2751" s="280" t="s">
        <v>1768</v>
      </c>
      <c r="D2751" s="280" t="s">
        <v>1770</v>
      </c>
      <c r="E2751" s="280" t="s">
        <v>928</v>
      </c>
      <c r="F2751" s="280" t="s">
        <v>673</v>
      </c>
      <c r="G2751" s="280" t="s">
        <v>673</v>
      </c>
      <c r="H2751" s="280" t="s">
        <v>673</v>
      </c>
      <c r="I2751" s="280" t="s">
        <v>1090</v>
      </c>
      <c r="J2751" s="280">
        <v>3.0749999999999999E-4</v>
      </c>
      <c r="K2751" s="372"/>
    </row>
    <row r="2752" spans="1:11" x14ac:dyDescent="0.3">
      <c r="A2752" s="281" t="s">
        <v>1785</v>
      </c>
      <c r="B2752" s="281" t="s">
        <v>84</v>
      </c>
      <c r="C2752" s="281" t="s">
        <v>1768</v>
      </c>
      <c r="D2752" s="281" t="s">
        <v>1770</v>
      </c>
      <c r="E2752" s="281" t="s">
        <v>928</v>
      </c>
      <c r="F2752" s="281" t="s">
        <v>673</v>
      </c>
      <c r="G2752" s="281" t="s">
        <v>673</v>
      </c>
      <c r="H2752" s="281" t="s">
        <v>673</v>
      </c>
      <c r="I2752" s="281" t="s">
        <v>1090</v>
      </c>
      <c r="J2752" s="281">
        <v>4.5393810000000003E-3</v>
      </c>
      <c r="K2752" s="372"/>
    </row>
    <row r="2753" spans="1:11" x14ac:dyDescent="0.3">
      <c r="A2753" s="280" t="s">
        <v>1785</v>
      </c>
      <c r="B2753" s="280" t="s">
        <v>84</v>
      </c>
      <c r="C2753" s="280" t="s">
        <v>1768</v>
      </c>
      <c r="D2753" s="280" t="s">
        <v>1770</v>
      </c>
      <c r="E2753" s="280" t="s">
        <v>928</v>
      </c>
      <c r="F2753" s="280" t="s">
        <v>673</v>
      </c>
      <c r="G2753" s="280" t="s">
        <v>673</v>
      </c>
      <c r="H2753" s="280" t="s">
        <v>673</v>
      </c>
      <c r="I2753" s="280" t="s">
        <v>1090</v>
      </c>
      <c r="J2753" s="280">
        <v>8.4564700000000004E-4</v>
      </c>
      <c r="K2753" s="372"/>
    </row>
    <row r="2754" spans="1:11" x14ac:dyDescent="0.3">
      <c r="A2754" s="281" t="s">
        <v>1785</v>
      </c>
      <c r="B2754" s="281" t="s">
        <v>84</v>
      </c>
      <c r="C2754" s="281" t="s">
        <v>1768</v>
      </c>
      <c r="D2754" s="281" t="s">
        <v>1770</v>
      </c>
      <c r="E2754" s="281" t="s">
        <v>928</v>
      </c>
      <c r="F2754" s="281" t="s">
        <v>673</v>
      </c>
      <c r="G2754" s="281" t="s">
        <v>673</v>
      </c>
      <c r="H2754" s="281" t="s">
        <v>673</v>
      </c>
      <c r="I2754" s="281" t="s">
        <v>1090</v>
      </c>
      <c r="J2754" s="281">
        <v>2.42E-4</v>
      </c>
      <c r="K2754" s="372"/>
    </row>
    <row r="2755" spans="1:11" x14ac:dyDescent="0.3">
      <c r="A2755" s="280" t="s">
        <v>1785</v>
      </c>
      <c r="B2755" s="280" t="s">
        <v>84</v>
      </c>
      <c r="C2755" s="280" t="s">
        <v>1768</v>
      </c>
      <c r="D2755" s="280" t="s">
        <v>1770</v>
      </c>
      <c r="E2755" s="280" t="s">
        <v>928</v>
      </c>
      <c r="F2755" s="280" t="s">
        <v>673</v>
      </c>
      <c r="G2755" s="280" t="s">
        <v>673</v>
      </c>
      <c r="H2755" s="280" t="s">
        <v>673</v>
      </c>
      <c r="I2755" s="280" t="s">
        <v>1090</v>
      </c>
      <c r="J2755" s="280">
        <v>2.3250000000000001E-4</v>
      </c>
      <c r="K2755" s="372"/>
    </row>
    <row r="2756" spans="1:11" x14ac:dyDescent="0.3">
      <c r="A2756" s="281" t="s">
        <v>1785</v>
      </c>
      <c r="B2756" s="281" t="s">
        <v>84</v>
      </c>
      <c r="C2756" s="281" t="s">
        <v>1768</v>
      </c>
      <c r="D2756" s="281" t="s">
        <v>1770</v>
      </c>
      <c r="E2756" s="281" t="s">
        <v>928</v>
      </c>
      <c r="F2756" s="281" t="s">
        <v>673</v>
      </c>
      <c r="G2756" s="281" t="s">
        <v>673</v>
      </c>
      <c r="H2756" s="281" t="s">
        <v>673</v>
      </c>
      <c r="I2756" s="281" t="s">
        <v>1090</v>
      </c>
      <c r="J2756" s="281">
        <v>4.6810640000000004E-3</v>
      </c>
      <c r="K2756" s="372"/>
    </row>
    <row r="2757" spans="1:11" x14ac:dyDescent="0.3">
      <c r="A2757" s="280" t="s">
        <v>1785</v>
      </c>
      <c r="B2757" s="280" t="s">
        <v>84</v>
      </c>
      <c r="C2757" s="280" t="s">
        <v>1768</v>
      </c>
      <c r="D2757" s="280" t="s">
        <v>1770</v>
      </c>
      <c r="E2757" s="280" t="s">
        <v>928</v>
      </c>
      <c r="F2757" s="280" t="s">
        <v>673</v>
      </c>
      <c r="G2757" s="280" t="s">
        <v>673</v>
      </c>
      <c r="H2757" s="280" t="s">
        <v>673</v>
      </c>
      <c r="I2757" s="280" t="s">
        <v>1090</v>
      </c>
      <c r="J2757" s="280">
        <v>4.1395549999999996E-3</v>
      </c>
      <c r="K2757" s="372"/>
    </row>
    <row r="2758" spans="1:11" x14ac:dyDescent="0.3">
      <c r="A2758" s="281" t="s">
        <v>1785</v>
      </c>
      <c r="B2758" s="281" t="s">
        <v>84</v>
      </c>
      <c r="C2758" s="281" t="s">
        <v>1768</v>
      </c>
      <c r="D2758" s="281" t="s">
        <v>1770</v>
      </c>
      <c r="E2758" s="281" t="s">
        <v>928</v>
      </c>
      <c r="F2758" s="281" t="s">
        <v>673</v>
      </c>
      <c r="G2758" s="281" t="s">
        <v>673</v>
      </c>
      <c r="H2758" s="281" t="s">
        <v>673</v>
      </c>
      <c r="I2758" s="281" t="s">
        <v>1090</v>
      </c>
      <c r="J2758" s="281">
        <v>7.2075000000000004E-4</v>
      </c>
      <c r="K2758" s="372"/>
    </row>
    <row r="2759" spans="1:11" x14ac:dyDescent="0.3">
      <c r="A2759" s="280" t="s">
        <v>1785</v>
      </c>
      <c r="B2759" s="280" t="s">
        <v>84</v>
      </c>
      <c r="C2759" s="280" t="s">
        <v>1768</v>
      </c>
      <c r="D2759" s="280" t="s">
        <v>1770</v>
      </c>
      <c r="E2759" s="280" t="s">
        <v>928</v>
      </c>
      <c r="F2759" s="280" t="s">
        <v>673</v>
      </c>
      <c r="G2759" s="280" t="s">
        <v>673</v>
      </c>
      <c r="H2759" s="280" t="s">
        <v>673</v>
      </c>
      <c r="I2759" s="280" t="s">
        <v>1090</v>
      </c>
      <c r="J2759" s="280">
        <v>1.1818589999999999E-3</v>
      </c>
      <c r="K2759" s="372"/>
    </row>
    <row r="2760" spans="1:11" x14ac:dyDescent="0.3">
      <c r="A2760" s="281" t="s">
        <v>1785</v>
      </c>
      <c r="B2760" s="281" t="s">
        <v>84</v>
      </c>
      <c r="C2760" s="281" t="s">
        <v>1768</v>
      </c>
      <c r="D2760" s="281" t="s">
        <v>1770</v>
      </c>
      <c r="E2760" s="281" t="s">
        <v>928</v>
      </c>
      <c r="F2760" s="281" t="s">
        <v>673</v>
      </c>
      <c r="G2760" s="281" t="s">
        <v>673</v>
      </c>
      <c r="H2760" s="281" t="s">
        <v>673</v>
      </c>
      <c r="I2760" s="281" t="s">
        <v>1090</v>
      </c>
      <c r="J2760" s="281">
        <v>9.8759400000000006E-4</v>
      </c>
      <c r="K2760" s="372"/>
    </row>
    <row r="2761" spans="1:11" x14ac:dyDescent="0.3">
      <c r="A2761" s="280" t="s">
        <v>1785</v>
      </c>
      <c r="B2761" s="280" t="s">
        <v>84</v>
      </c>
      <c r="C2761" s="280" t="s">
        <v>1768</v>
      </c>
      <c r="D2761" s="280" t="s">
        <v>1770</v>
      </c>
      <c r="E2761" s="280" t="s">
        <v>928</v>
      </c>
      <c r="F2761" s="280" t="s">
        <v>673</v>
      </c>
      <c r="G2761" s="280" t="s">
        <v>673</v>
      </c>
      <c r="H2761" s="280" t="s">
        <v>673</v>
      </c>
      <c r="I2761" s="280" t="s">
        <v>1090</v>
      </c>
      <c r="J2761" s="280">
        <v>2.072908E-3</v>
      </c>
      <c r="K2761" s="372"/>
    </row>
    <row r="2762" spans="1:11" x14ac:dyDescent="0.3">
      <c r="A2762" s="281" t="s">
        <v>1785</v>
      </c>
      <c r="B2762" s="281" t="s">
        <v>84</v>
      </c>
      <c r="C2762" s="281" t="s">
        <v>1768</v>
      </c>
      <c r="D2762" s="281" t="s">
        <v>1770</v>
      </c>
      <c r="E2762" s="281" t="s">
        <v>2951</v>
      </c>
      <c r="F2762" s="281" t="s">
        <v>673</v>
      </c>
      <c r="G2762" s="281" t="s">
        <v>673</v>
      </c>
      <c r="H2762" s="281" t="s">
        <v>673</v>
      </c>
      <c r="I2762" s="281" t="s">
        <v>1090</v>
      </c>
      <c r="J2762" s="281">
        <v>1.9999999999999999E-6</v>
      </c>
      <c r="K2762" s="372"/>
    </row>
    <row r="2763" spans="1:11" x14ac:dyDescent="0.3">
      <c r="A2763" s="280" t="s">
        <v>1785</v>
      </c>
      <c r="B2763" s="280" t="s">
        <v>84</v>
      </c>
      <c r="C2763" s="280" t="s">
        <v>1768</v>
      </c>
      <c r="D2763" s="280" t="s">
        <v>1770</v>
      </c>
      <c r="E2763" s="280" t="s">
        <v>941</v>
      </c>
      <c r="F2763" s="280" t="s">
        <v>673</v>
      </c>
      <c r="G2763" s="280" t="s">
        <v>673</v>
      </c>
      <c r="H2763" s="280" t="s">
        <v>673</v>
      </c>
      <c r="I2763" s="280" t="s">
        <v>1090</v>
      </c>
      <c r="J2763" s="280">
        <v>1.7099587999999999E-2</v>
      </c>
      <c r="K2763" s="372"/>
    </row>
    <row r="2764" spans="1:11" x14ac:dyDescent="0.3">
      <c r="A2764" s="281" t="s">
        <v>1785</v>
      </c>
      <c r="B2764" s="281" t="s">
        <v>84</v>
      </c>
      <c r="C2764" s="281" t="s">
        <v>1768</v>
      </c>
      <c r="D2764" s="281" t="s">
        <v>1770</v>
      </c>
      <c r="E2764" s="281" t="s">
        <v>941</v>
      </c>
      <c r="F2764" s="281" t="s">
        <v>673</v>
      </c>
      <c r="G2764" s="281" t="s">
        <v>673</v>
      </c>
      <c r="H2764" s="281" t="s">
        <v>673</v>
      </c>
      <c r="I2764" s="281" t="s">
        <v>1090</v>
      </c>
      <c r="J2764" s="281">
        <v>5.2003550000000003E-3</v>
      </c>
      <c r="K2764" s="372"/>
    </row>
    <row r="2765" spans="1:11" x14ac:dyDescent="0.3">
      <c r="A2765" s="280" t="s">
        <v>1785</v>
      </c>
      <c r="B2765" s="280" t="s">
        <v>84</v>
      </c>
      <c r="C2765" s="280" t="s">
        <v>1768</v>
      </c>
      <c r="D2765" s="280" t="s">
        <v>1770</v>
      </c>
      <c r="E2765" s="280" t="s">
        <v>941</v>
      </c>
      <c r="F2765" s="280" t="s">
        <v>673</v>
      </c>
      <c r="G2765" s="280" t="s">
        <v>673</v>
      </c>
      <c r="H2765" s="280" t="s">
        <v>673</v>
      </c>
      <c r="I2765" s="280" t="s">
        <v>1090</v>
      </c>
      <c r="J2765" s="280">
        <v>5.9181620000000002E-3</v>
      </c>
      <c r="K2765" s="372"/>
    </row>
    <row r="2766" spans="1:11" x14ac:dyDescent="0.3">
      <c r="A2766" s="281" t="s">
        <v>1785</v>
      </c>
      <c r="B2766" s="281" t="s">
        <v>84</v>
      </c>
      <c r="C2766" s="281" t="s">
        <v>1768</v>
      </c>
      <c r="D2766" s="281" t="s">
        <v>1770</v>
      </c>
      <c r="E2766" s="281" t="s">
        <v>941</v>
      </c>
      <c r="F2766" s="281" t="s">
        <v>673</v>
      </c>
      <c r="G2766" s="281" t="s">
        <v>673</v>
      </c>
      <c r="H2766" s="281" t="s">
        <v>673</v>
      </c>
      <c r="I2766" s="281" t="s">
        <v>1090</v>
      </c>
      <c r="J2766" s="281">
        <v>6.1862749999999998E-3</v>
      </c>
      <c r="K2766" s="372"/>
    </row>
    <row r="2767" spans="1:11" x14ac:dyDescent="0.3">
      <c r="A2767" s="280" t="s">
        <v>1785</v>
      </c>
      <c r="B2767" s="280" t="s">
        <v>84</v>
      </c>
      <c r="C2767" s="280" t="s">
        <v>1768</v>
      </c>
      <c r="D2767" s="280" t="s">
        <v>1770</v>
      </c>
      <c r="E2767" s="280" t="s">
        <v>941</v>
      </c>
      <c r="F2767" s="280" t="s">
        <v>673</v>
      </c>
      <c r="G2767" s="280" t="s">
        <v>673</v>
      </c>
      <c r="H2767" s="280" t="s">
        <v>673</v>
      </c>
      <c r="I2767" s="280" t="s">
        <v>1090</v>
      </c>
      <c r="J2767" s="280">
        <v>6.1038519999999999E-3</v>
      </c>
      <c r="K2767" s="372"/>
    </row>
    <row r="2768" spans="1:11" x14ac:dyDescent="0.3">
      <c r="A2768" s="281" t="s">
        <v>1785</v>
      </c>
      <c r="B2768" s="281" t="s">
        <v>84</v>
      </c>
      <c r="C2768" s="281" t="s">
        <v>1768</v>
      </c>
      <c r="D2768" s="281" t="s">
        <v>1770</v>
      </c>
      <c r="E2768" s="281" t="s">
        <v>941</v>
      </c>
      <c r="F2768" s="281" t="s">
        <v>673</v>
      </c>
      <c r="G2768" s="281" t="s">
        <v>673</v>
      </c>
      <c r="H2768" s="281" t="s">
        <v>673</v>
      </c>
      <c r="I2768" s="281" t="s">
        <v>1090</v>
      </c>
      <c r="J2768" s="281">
        <v>1.7917110000000001E-3</v>
      </c>
      <c r="K2768" s="372"/>
    </row>
    <row r="2769" spans="1:11" x14ac:dyDescent="0.3">
      <c r="A2769" s="280" t="s">
        <v>1785</v>
      </c>
      <c r="B2769" s="280" t="s">
        <v>431</v>
      </c>
      <c r="C2769" s="280" t="s">
        <v>1768</v>
      </c>
      <c r="D2769" s="280" t="s">
        <v>1770</v>
      </c>
      <c r="E2769" s="280" t="s">
        <v>914</v>
      </c>
      <c r="F2769" s="280" t="s">
        <v>673</v>
      </c>
      <c r="G2769" s="280" t="s">
        <v>673</v>
      </c>
      <c r="H2769" s="280" t="s">
        <v>673</v>
      </c>
      <c r="I2769" s="280" t="s">
        <v>1090</v>
      </c>
      <c r="J2769" s="280">
        <v>2.9999999999999997E-4</v>
      </c>
      <c r="K2769" s="372"/>
    </row>
    <row r="2770" spans="1:11" x14ac:dyDescent="0.3">
      <c r="A2770" s="281" t="s">
        <v>1785</v>
      </c>
      <c r="B2770" s="281" t="s">
        <v>438</v>
      </c>
      <c r="C2770" s="281" t="s">
        <v>1768</v>
      </c>
      <c r="D2770" s="281" t="s">
        <v>1770</v>
      </c>
      <c r="E2770" s="281" t="s">
        <v>928</v>
      </c>
      <c r="F2770" s="281" t="s">
        <v>673</v>
      </c>
      <c r="G2770" s="281" t="s">
        <v>673</v>
      </c>
      <c r="H2770" s="281" t="s">
        <v>673</v>
      </c>
      <c r="I2770" s="281" t="s">
        <v>1090</v>
      </c>
      <c r="J2770" s="281">
        <v>7.3656000000000001E-5</v>
      </c>
      <c r="K2770" s="372"/>
    </row>
    <row r="2771" spans="1:11" x14ac:dyDescent="0.3">
      <c r="A2771" s="280" t="s">
        <v>1785</v>
      </c>
      <c r="B2771" s="280" t="s">
        <v>438</v>
      </c>
      <c r="C2771" s="280" t="s">
        <v>1768</v>
      </c>
      <c r="D2771" s="280" t="s">
        <v>1770</v>
      </c>
      <c r="E2771" s="280" t="s">
        <v>928</v>
      </c>
      <c r="F2771" s="280" t="s">
        <v>673</v>
      </c>
      <c r="G2771" s="280" t="s">
        <v>673</v>
      </c>
      <c r="H2771" s="280" t="s">
        <v>673</v>
      </c>
      <c r="I2771" s="280" t="s">
        <v>1090</v>
      </c>
      <c r="J2771" s="280">
        <v>6.3769000000000006E-5</v>
      </c>
      <c r="K2771" s="372"/>
    </row>
    <row r="2772" spans="1:11" x14ac:dyDescent="0.3">
      <c r="A2772" s="281" t="s">
        <v>1785</v>
      </c>
      <c r="B2772" s="281" t="s">
        <v>438</v>
      </c>
      <c r="C2772" s="281" t="s">
        <v>1768</v>
      </c>
      <c r="D2772" s="281" t="s">
        <v>1770</v>
      </c>
      <c r="E2772" s="281" t="s">
        <v>928</v>
      </c>
      <c r="F2772" s="281" t="s">
        <v>673</v>
      </c>
      <c r="G2772" s="281" t="s">
        <v>673</v>
      </c>
      <c r="H2772" s="281" t="s">
        <v>673</v>
      </c>
      <c r="I2772" s="281" t="s">
        <v>1090</v>
      </c>
      <c r="J2772" s="281">
        <v>1.24048E-4</v>
      </c>
      <c r="K2772" s="372"/>
    </row>
    <row r="2773" spans="1:11" x14ac:dyDescent="0.3">
      <c r="A2773" s="280" t="s">
        <v>1785</v>
      </c>
      <c r="B2773" s="280" t="s">
        <v>438</v>
      </c>
      <c r="C2773" s="280" t="s">
        <v>1768</v>
      </c>
      <c r="D2773" s="280" t="s">
        <v>1770</v>
      </c>
      <c r="E2773" s="280" t="s">
        <v>928</v>
      </c>
      <c r="F2773" s="280" t="s">
        <v>673</v>
      </c>
      <c r="G2773" s="280" t="s">
        <v>673</v>
      </c>
      <c r="H2773" s="280" t="s">
        <v>673</v>
      </c>
      <c r="I2773" s="280" t="s">
        <v>1090</v>
      </c>
      <c r="J2773" s="280">
        <v>7.5000000000000002E-6</v>
      </c>
      <c r="K2773" s="372"/>
    </row>
    <row r="2774" spans="1:11" x14ac:dyDescent="0.3">
      <c r="A2774" s="281" t="s">
        <v>1785</v>
      </c>
      <c r="B2774" s="281" t="s">
        <v>438</v>
      </c>
      <c r="C2774" s="281" t="s">
        <v>1768</v>
      </c>
      <c r="D2774" s="281" t="s">
        <v>1770</v>
      </c>
      <c r="E2774" s="281" t="s">
        <v>928</v>
      </c>
      <c r="F2774" s="281" t="s">
        <v>673</v>
      </c>
      <c r="G2774" s="281" t="s">
        <v>673</v>
      </c>
      <c r="H2774" s="281" t="s">
        <v>673</v>
      </c>
      <c r="I2774" s="281" t="s">
        <v>1090</v>
      </c>
      <c r="J2774" s="281">
        <v>1.1250000000000001E-5</v>
      </c>
      <c r="K2774" s="372"/>
    </row>
    <row r="2775" spans="1:11" x14ac:dyDescent="0.3">
      <c r="A2775" s="280" t="s">
        <v>1785</v>
      </c>
      <c r="B2775" s="280" t="s">
        <v>438</v>
      </c>
      <c r="C2775" s="280" t="s">
        <v>1768</v>
      </c>
      <c r="D2775" s="280" t="s">
        <v>1770</v>
      </c>
      <c r="E2775" s="280" t="s">
        <v>928</v>
      </c>
      <c r="F2775" s="280" t="s">
        <v>673</v>
      </c>
      <c r="G2775" s="280" t="s">
        <v>673</v>
      </c>
      <c r="H2775" s="280" t="s">
        <v>673</v>
      </c>
      <c r="I2775" s="280" t="s">
        <v>1090</v>
      </c>
      <c r="J2775" s="280">
        <v>1.7435000000000002E-5</v>
      </c>
      <c r="K2775" s="372"/>
    </row>
    <row r="2776" spans="1:11" x14ac:dyDescent="0.3">
      <c r="A2776" s="281" t="s">
        <v>1785</v>
      </c>
      <c r="B2776" s="281" t="s">
        <v>1837</v>
      </c>
      <c r="C2776" s="281" t="s">
        <v>1768</v>
      </c>
      <c r="D2776" s="281" t="s">
        <v>1770</v>
      </c>
      <c r="E2776" s="281" t="s">
        <v>2944</v>
      </c>
      <c r="F2776" s="281" t="s">
        <v>673</v>
      </c>
      <c r="G2776" s="281" t="s">
        <v>673</v>
      </c>
      <c r="H2776" s="281" t="s">
        <v>673</v>
      </c>
      <c r="I2776" s="281" t="s">
        <v>1090</v>
      </c>
      <c r="J2776" s="281">
        <v>2.5000000000000001E-4</v>
      </c>
      <c r="K2776" s="372"/>
    </row>
    <row r="2777" spans="1:11" x14ac:dyDescent="0.3">
      <c r="A2777" s="280" t="s">
        <v>1785</v>
      </c>
      <c r="B2777" s="280" t="s">
        <v>1837</v>
      </c>
      <c r="C2777" s="280" t="s">
        <v>1768</v>
      </c>
      <c r="D2777" s="280" t="s">
        <v>1770</v>
      </c>
      <c r="E2777" s="280" t="s">
        <v>2944</v>
      </c>
      <c r="F2777" s="280" t="s">
        <v>673</v>
      </c>
      <c r="G2777" s="280" t="s">
        <v>673</v>
      </c>
      <c r="H2777" s="280" t="s">
        <v>673</v>
      </c>
      <c r="I2777" s="280" t="s">
        <v>1090</v>
      </c>
      <c r="J2777" s="280">
        <v>2.5000000000000001E-4</v>
      </c>
      <c r="K2777" s="372"/>
    </row>
    <row r="2778" spans="1:11" x14ac:dyDescent="0.3">
      <c r="A2778" s="281" t="s">
        <v>1785</v>
      </c>
      <c r="B2778" s="281" t="s">
        <v>1837</v>
      </c>
      <c r="C2778" s="281" t="s">
        <v>1768</v>
      </c>
      <c r="D2778" s="281" t="s">
        <v>1770</v>
      </c>
      <c r="E2778" s="281" t="s">
        <v>2944</v>
      </c>
      <c r="F2778" s="281" t="s">
        <v>673</v>
      </c>
      <c r="G2778" s="281" t="s">
        <v>673</v>
      </c>
      <c r="H2778" s="281" t="s">
        <v>673</v>
      </c>
      <c r="I2778" s="281" t="s">
        <v>1090</v>
      </c>
      <c r="J2778" s="281">
        <v>2.5000000000000001E-4</v>
      </c>
      <c r="K2778" s="372"/>
    </row>
    <row r="2779" spans="1:11" x14ac:dyDescent="0.3">
      <c r="A2779" s="280" t="s">
        <v>1785</v>
      </c>
      <c r="B2779" s="280" t="s">
        <v>1837</v>
      </c>
      <c r="C2779" s="280" t="s">
        <v>1768</v>
      </c>
      <c r="D2779" s="280" t="s">
        <v>1770</v>
      </c>
      <c r="E2779" s="280" t="s">
        <v>914</v>
      </c>
      <c r="F2779" s="280" t="s">
        <v>673</v>
      </c>
      <c r="G2779" s="280" t="s">
        <v>673</v>
      </c>
      <c r="H2779" s="280" t="s">
        <v>673</v>
      </c>
      <c r="I2779" s="280" t="s">
        <v>1090</v>
      </c>
      <c r="J2779" s="280">
        <v>2.5000000000000001E-4</v>
      </c>
      <c r="K2779" s="372"/>
    </row>
    <row r="2780" spans="1:11" x14ac:dyDescent="0.3">
      <c r="A2780" s="281" t="s">
        <v>1785</v>
      </c>
      <c r="B2780" s="281" t="s">
        <v>1837</v>
      </c>
      <c r="C2780" s="281" t="s">
        <v>1768</v>
      </c>
      <c r="D2780" s="281" t="s">
        <v>1770</v>
      </c>
      <c r="E2780" s="281" t="s">
        <v>917</v>
      </c>
      <c r="F2780" s="281" t="s">
        <v>673</v>
      </c>
      <c r="G2780" s="281" t="s">
        <v>673</v>
      </c>
      <c r="H2780" s="281" t="s">
        <v>673</v>
      </c>
      <c r="I2780" s="281" t="s">
        <v>1090</v>
      </c>
      <c r="J2780" s="281">
        <v>4.7518300000000001E-4</v>
      </c>
      <c r="K2780" s="372"/>
    </row>
    <row r="2781" spans="1:11" x14ac:dyDescent="0.3">
      <c r="A2781" s="280" t="s">
        <v>1785</v>
      </c>
      <c r="B2781" s="280" t="s">
        <v>1837</v>
      </c>
      <c r="C2781" s="280" t="s">
        <v>1768</v>
      </c>
      <c r="D2781" s="280" t="s">
        <v>1770</v>
      </c>
      <c r="E2781" s="280" t="s">
        <v>917</v>
      </c>
      <c r="F2781" s="280" t="s">
        <v>673</v>
      </c>
      <c r="G2781" s="280" t="s">
        <v>673</v>
      </c>
      <c r="H2781" s="280" t="s">
        <v>673</v>
      </c>
      <c r="I2781" s="280" t="s">
        <v>1090</v>
      </c>
      <c r="J2781" s="280">
        <v>4.7237899999999998E-4</v>
      </c>
      <c r="K2781" s="372"/>
    </row>
    <row r="2782" spans="1:11" x14ac:dyDescent="0.3">
      <c r="A2782" s="281" t="s">
        <v>1785</v>
      </c>
      <c r="B2782" s="281" t="s">
        <v>1837</v>
      </c>
      <c r="C2782" s="281" t="s">
        <v>1768</v>
      </c>
      <c r="D2782" s="281" t="s">
        <v>1770</v>
      </c>
      <c r="E2782" s="281" t="s">
        <v>917</v>
      </c>
      <c r="F2782" s="281" t="s">
        <v>673</v>
      </c>
      <c r="G2782" s="281" t="s">
        <v>673</v>
      </c>
      <c r="H2782" s="281" t="s">
        <v>673</v>
      </c>
      <c r="I2782" s="281" t="s">
        <v>1090</v>
      </c>
      <c r="J2782" s="281">
        <v>4.9593100000000002E-4</v>
      </c>
      <c r="K2782" s="372"/>
    </row>
    <row r="2783" spans="1:11" x14ac:dyDescent="0.3">
      <c r="A2783" s="280" t="s">
        <v>1785</v>
      </c>
      <c r="B2783" s="280" t="s">
        <v>1837</v>
      </c>
      <c r="C2783" s="280" t="s">
        <v>1768</v>
      </c>
      <c r="D2783" s="280" t="s">
        <v>1770</v>
      </c>
      <c r="E2783" s="280" t="s">
        <v>917</v>
      </c>
      <c r="F2783" s="280" t="s">
        <v>673</v>
      </c>
      <c r="G2783" s="280" t="s">
        <v>673</v>
      </c>
      <c r="H2783" s="280" t="s">
        <v>673</v>
      </c>
      <c r="I2783" s="280" t="s">
        <v>1090</v>
      </c>
      <c r="J2783" s="280">
        <v>4.4990500000000001E-4</v>
      </c>
      <c r="K2783" s="372"/>
    </row>
    <row r="2784" spans="1:11" x14ac:dyDescent="0.3">
      <c r="A2784" s="281" t="s">
        <v>1785</v>
      </c>
      <c r="B2784" s="281" t="s">
        <v>1837</v>
      </c>
      <c r="C2784" s="281" t="s">
        <v>1768</v>
      </c>
      <c r="D2784" s="281" t="s">
        <v>1770</v>
      </c>
      <c r="E2784" s="281" t="s">
        <v>917</v>
      </c>
      <c r="F2784" s="281" t="s">
        <v>673</v>
      </c>
      <c r="G2784" s="281" t="s">
        <v>673</v>
      </c>
      <c r="H2784" s="281" t="s">
        <v>673</v>
      </c>
      <c r="I2784" s="281" t="s">
        <v>1090</v>
      </c>
      <c r="J2784" s="281">
        <v>4.7081E-4</v>
      </c>
      <c r="K2784" s="372"/>
    </row>
    <row r="2785" spans="1:11" x14ac:dyDescent="0.3">
      <c r="A2785" s="280" t="s">
        <v>1785</v>
      </c>
      <c r="B2785" s="280" t="s">
        <v>1837</v>
      </c>
      <c r="C2785" s="280" t="s">
        <v>1768</v>
      </c>
      <c r="D2785" s="280" t="s">
        <v>1770</v>
      </c>
      <c r="E2785" s="280" t="s">
        <v>917</v>
      </c>
      <c r="F2785" s="280" t="s">
        <v>673</v>
      </c>
      <c r="G2785" s="280" t="s">
        <v>673</v>
      </c>
      <c r="H2785" s="280" t="s">
        <v>673</v>
      </c>
      <c r="I2785" s="280" t="s">
        <v>1090</v>
      </c>
      <c r="J2785" s="280">
        <v>4.8320200000000001E-4</v>
      </c>
      <c r="K2785" s="372"/>
    </row>
    <row r="2786" spans="1:11" x14ac:dyDescent="0.3">
      <c r="A2786" s="281" t="s">
        <v>1785</v>
      </c>
      <c r="B2786" s="281" t="s">
        <v>1837</v>
      </c>
      <c r="C2786" s="281" t="s">
        <v>1768</v>
      </c>
      <c r="D2786" s="281" t="s">
        <v>1770</v>
      </c>
      <c r="E2786" s="281" t="s">
        <v>917</v>
      </c>
      <c r="F2786" s="281" t="s">
        <v>673</v>
      </c>
      <c r="G2786" s="281" t="s">
        <v>673</v>
      </c>
      <c r="H2786" s="281" t="s">
        <v>673</v>
      </c>
      <c r="I2786" s="281" t="s">
        <v>1090</v>
      </c>
      <c r="J2786" s="281">
        <v>4.7591700000000002E-4</v>
      </c>
      <c r="K2786" s="372"/>
    </row>
    <row r="2787" spans="1:11" x14ac:dyDescent="0.3">
      <c r="A2787" s="280" t="s">
        <v>1785</v>
      </c>
      <c r="B2787" s="280" t="s">
        <v>1837</v>
      </c>
      <c r="C2787" s="280" t="s">
        <v>1768</v>
      </c>
      <c r="D2787" s="280" t="s">
        <v>1770</v>
      </c>
      <c r="E2787" s="280" t="s">
        <v>917</v>
      </c>
      <c r="F2787" s="280" t="s">
        <v>673</v>
      </c>
      <c r="G2787" s="280" t="s">
        <v>673</v>
      </c>
      <c r="H2787" s="280" t="s">
        <v>673</v>
      </c>
      <c r="I2787" s="280" t="s">
        <v>1090</v>
      </c>
      <c r="J2787" s="280">
        <v>4.7712600000000003E-4</v>
      </c>
      <c r="K2787" s="372"/>
    </row>
    <row r="2788" spans="1:11" x14ac:dyDescent="0.3">
      <c r="A2788" s="281" t="s">
        <v>1785</v>
      </c>
      <c r="B2788" s="281" t="s">
        <v>1837</v>
      </c>
      <c r="C2788" s="281" t="s">
        <v>1768</v>
      </c>
      <c r="D2788" s="281" t="s">
        <v>1770</v>
      </c>
      <c r="E2788" s="281" t="s">
        <v>917</v>
      </c>
      <c r="F2788" s="281" t="s">
        <v>673</v>
      </c>
      <c r="G2788" s="281" t="s">
        <v>673</v>
      </c>
      <c r="H2788" s="281" t="s">
        <v>673</v>
      </c>
      <c r="I2788" s="281" t="s">
        <v>1090</v>
      </c>
      <c r="J2788" s="281">
        <v>4.58436E-4</v>
      </c>
      <c r="K2788" s="372"/>
    </row>
    <row r="2789" spans="1:11" x14ac:dyDescent="0.3">
      <c r="A2789" s="280" t="s">
        <v>1785</v>
      </c>
      <c r="B2789" s="280" t="s">
        <v>1837</v>
      </c>
      <c r="C2789" s="280" t="s">
        <v>1768</v>
      </c>
      <c r="D2789" s="280" t="s">
        <v>1770</v>
      </c>
      <c r="E2789" s="280" t="s">
        <v>917</v>
      </c>
      <c r="F2789" s="280" t="s">
        <v>673</v>
      </c>
      <c r="G2789" s="280" t="s">
        <v>673</v>
      </c>
      <c r="H2789" s="280" t="s">
        <v>673</v>
      </c>
      <c r="I2789" s="280" t="s">
        <v>1090</v>
      </c>
      <c r="J2789" s="280">
        <v>4.7632600000000001E-4</v>
      </c>
      <c r="K2789" s="372"/>
    </row>
    <row r="2790" spans="1:11" x14ac:dyDescent="0.3">
      <c r="A2790" s="281" t="s">
        <v>1785</v>
      </c>
      <c r="B2790" s="281" t="s">
        <v>1837</v>
      </c>
      <c r="C2790" s="281" t="s">
        <v>1768</v>
      </c>
      <c r="D2790" s="281" t="s">
        <v>1770</v>
      </c>
      <c r="E2790" s="281" t="s">
        <v>917</v>
      </c>
      <c r="F2790" s="281" t="s">
        <v>673</v>
      </c>
      <c r="G2790" s="281" t="s">
        <v>673</v>
      </c>
      <c r="H2790" s="281" t="s">
        <v>673</v>
      </c>
      <c r="I2790" s="281" t="s">
        <v>1090</v>
      </c>
      <c r="J2790" s="281">
        <v>4.4121399999999999E-4</v>
      </c>
      <c r="K2790" s="372"/>
    </row>
    <row r="2791" spans="1:11" x14ac:dyDescent="0.3">
      <c r="A2791" s="280" t="s">
        <v>1785</v>
      </c>
      <c r="B2791" s="280" t="s">
        <v>1837</v>
      </c>
      <c r="C2791" s="280" t="s">
        <v>1768</v>
      </c>
      <c r="D2791" s="280" t="s">
        <v>1770</v>
      </c>
      <c r="E2791" s="280" t="s">
        <v>917</v>
      </c>
      <c r="F2791" s="280" t="s">
        <v>673</v>
      </c>
      <c r="G2791" s="280" t="s">
        <v>673</v>
      </c>
      <c r="H2791" s="280" t="s">
        <v>673</v>
      </c>
      <c r="I2791" s="280" t="s">
        <v>1090</v>
      </c>
      <c r="J2791" s="280">
        <v>4.6117E-4</v>
      </c>
      <c r="K2791" s="372"/>
    </row>
    <row r="2792" spans="1:11" x14ac:dyDescent="0.3">
      <c r="A2792" s="281" t="s">
        <v>1785</v>
      </c>
      <c r="B2792" s="281" t="s">
        <v>1837</v>
      </c>
      <c r="C2792" s="281" t="s">
        <v>1768</v>
      </c>
      <c r="D2792" s="281" t="s">
        <v>1770</v>
      </c>
      <c r="E2792" s="281" t="s">
        <v>2945</v>
      </c>
      <c r="F2792" s="281" t="s">
        <v>673</v>
      </c>
      <c r="G2792" s="281" t="s">
        <v>673</v>
      </c>
      <c r="H2792" s="281" t="s">
        <v>673</v>
      </c>
      <c r="I2792" s="281" t="s">
        <v>1090</v>
      </c>
      <c r="J2792" s="281">
        <v>1.4999999999999999E-4</v>
      </c>
      <c r="K2792" s="372"/>
    </row>
    <row r="2793" spans="1:11" x14ac:dyDescent="0.3">
      <c r="A2793" s="280" t="s">
        <v>1785</v>
      </c>
      <c r="B2793" s="280" t="s">
        <v>1837</v>
      </c>
      <c r="C2793" s="280" t="s">
        <v>1768</v>
      </c>
      <c r="D2793" s="280" t="s">
        <v>1770</v>
      </c>
      <c r="E2793" s="280" t="s">
        <v>2945</v>
      </c>
      <c r="F2793" s="280" t="s">
        <v>673</v>
      </c>
      <c r="G2793" s="280" t="s">
        <v>673</v>
      </c>
      <c r="H2793" s="280" t="s">
        <v>673</v>
      </c>
      <c r="I2793" s="280" t="s">
        <v>1090</v>
      </c>
      <c r="J2793" s="280">
        <v>1.5199510000000001E-3</v>
      </c>
      <c r="K2793" s="372"/>
    </row>
    <row r="2794" spans="1:11" x14ac:dyDescent="0.3">
      <c r="A2794" s="281" t="s">
        <v>1785</v>
      </c>
      <c r="B2794" s="281" t="s">
        <v>1837</v>
      </c>
      <c r="C2794" s="281" t="s">
        <v>1768</v>
      </c>
      <c r="D2794" s="281" t="s">
        <v>1770</v>
      </c>
      <c r="E2794" s="281" t="s">
        <v>2949</v>
      </c>
      <c r="F2794" s="281" t="s">
        <v>673</v>
      </c>
      <c r="G2794" s="281" t="s">
        <v>673</v>
      </c>
      <c r="H2794" s="281" t="s">
        <v>673</v>
      </c>
      <c r="I2794" s="281" t="s">
        <v>1090</v>
      </c>
      <c r="J2794" s="281">
        <v>1.1175000000000001E-4</v>
      </c>
      <c r="K2794" s="372"/>
    </row>
    <row r="2795" spans="1:11" x14ac:dyDescent="0.3">
      <c r="A2795" s="280" t="s">
        <v>1785</v>
      </c>
      <c r="B2795" s="280" t="s">
        <v>1837</v>
      </c>
      <c r="C2795" s="280" t="s">
        <v>1768</v>
      </c>
      <c r="D2795" s="280" t="s">
        <v>1770</v>
      </c>
      <c r="E2795" s="280" t="s">
        <v>2949</v>
      </c>
      <c r="F2795" s="280" t="s">
        <v>673</v>
      </c>
      <c r="G2795" s="280" t="s">
        <v>673</v>
      </c>
      <c r="H2795" s="280" t="s">
        <v>673</v>
      </c>
      <c r="I2795" s="280" t="s">
        <v>1090</v>
      </c>
      <c r="J2795" s="280">
        <v>1.1175000000000001E-4</v>
      </c>
      <c r="K2795" s="372"/>
    </row>
    <row r="2796" spans="1:11" x14ac:dyDescent="0.3">
      <c r="A2796" s="281" t="s">
        <v>1785</v>
      </c>
      <c r="B2796" s="281" t="s">
        <v>1837</v>
      </c>
      <c r="C2796" s="281" t="s">
        <v>1768</v>
      </c>
      <c r="D2796" s="281" t="s">
        <v>1770</v>
      </c>
      <c r="E2796" s="281" t="s">
        <v>2949</v>
      </c>
      <c r="F2796" s="281" t="s">
        <v>673</v>
      </c>
      <c r="G2796" s="281" t="s">
        <v>673</v>
      </c>
      <c r="H2796" s="281" t="s">
        <v>673</v>
      </c>
      <c r="I2796" s="281" t="s">
        <v>1090</v>
      </c>
      <c r="J2796" s="281">
        <v>1.2899999999999999E-4</v>
      </c>
      <c r="K2796" s="372"/>
    </row>
    <row r="2797" spans="1:11" x14ac:dyDescent="0.3">
      <c r="A2797" s="280" t="s">
        <v>1785</v>
      </c>
      <c r="B2797" s="280" t="s">
        <v>1837</v>
      </c>
      <c r="C2797" s="280" t="s">
        <v>1768</v>
      </c>
      <c r="D2797" s="280" t="s">
        <v>1770</v>
      </c>
      <c r="E2797" s="280" t="s">
        <v>2949</v>
      </c>
      <c r="F2797" s="280" t="s">
        <v>673</v>
      </c>
      <c r="G2797" s="280" t="s">
        <v>673</v>
      </c>
      <c r="H2797" s="280" t="s">
        <v>673</v>
      </c>
      <c r="I2797" s="280" t="s">
        <v>1090</v>
      </c>
      <c r="J2797" s="280">
        <v>2.6174999999999999E-4</v>
      </c>
      <c r="K2797" s="372"/>
    </row>
    <row r="2798" spans="1:11" x14ac:dyDescent="0.3">
      <c r="A2798" s="281" t="s">
        <v>1785</v>
      </c>
      <c r="B2798" s="281" t="s">
        <v>1837</v>
      </c>
      <c r="C2798" s="281" t="s">
        <v>1768</v>
      </c>
      <c r="D2798" s="281" t="s">
        <v>1770</v>
      </c>
      <c r="E2798" s="281" t="s">
        <v>2949</v>
      </c>
      <c r="F2798" s="281" t="s">
        <v>673</v>
      </c>
      <c r="G2798" s="281" t="s">
        <v>673</v>
      </c>
      <c r="H2798" s="281" t="s">
        <v>673</v>
      </c>
      <c r="I2798" s="281" t="s">
        <v>1090</v>
      </c>
      <c r="J2798" s="281">
        <v>1.2899999999999999E-4</v>
      </c>
      <c r="K2798" s="372"/>
    </row>
    <row r="2799" spans="1:11" x14ac:dyDescent="0.3">
      <c r="A2799" s="280" t="s">
        <v>1785</v>
      </c>
      <c r="B2799" s="280" t="s">
        <v>1837</v>
      </c>
      <c r="C2799" s="280" t="s">
        <v>1768</v>
      </c>
      <c r="D2799" s="280" t="s">
        <v>1770</v>
      </c>
      <c r="E2799" s="280" t="s">
        <v>2949</v>
      </c>
      <c r="F2799" s="280" t="s">
        <v>673</v>
      </c>
      <c r="G2799" s="280" t="s">
        <v>673</v>
      </c>
      <c r="H2799" s="280" t="s">
        <v>673</v>
      </c>
      <c r="I2799" s="280" t="s">
        <v>1090</v>
      </c>
      <c r="J2799" s="280">
        <v>1.8487500000000001E-4</v>
      </c>
      <c r="K2799" s="372"/>
    </row>
    <row r="2800" spans="1:11" x14ac:dyDescent="0.3">
      <c r="A2800" s="281" t="s">
        <v>1785</v>
      </c>
      <c r="B2800" s="281" t="s">
        <v>1837</v>
      </c>
      <c r="C2800" s="281" t="s">
        <v>1768</v>
      </c>
      <c r="D2800" s="281" t="s">
        <v>1770</v>
      </c>
      <c r="E2800" s="281" t="s">
        <v>2949</v>
      </c>
      <c r="F2800" s="281" t="s">
        <v>673</v>
      </c>
      <c r="G2800" s="281" t="s">
        <v>673</v>
      </c>
      <c r="H2800" s="281" t="s">
        <v>673</v>
      </c>
      <c r="I2800" s="281" t="s">
        <v>1090</v>
      </c>
      <c r="J2800" s="281">
        <v>1.2899999999999999E-4</v>
      </c>
      <c r="K2800" s="372"/>
    </row>
    <row r="2801" spans="1:11" x14ac:dyDescent="0.3">
      <c r="A2801" s="280" t="s">
        <v>1785</v>
      </c>
      <c r="B2801" s="280" t="s">
        <v>1837</v>
      </c>
      <c r="C2801" s="280" t="s">
        <v>1768</v>
      </c>
      <c r="D2801" s="280" t="s">
        <v>1770</v>
      </c>
      <c r="E2801" s="280" t="s">
        <v>928</v>
      </c>
      <c r="F2801" s="280" t="s">
        <v>673</v>
      </c>
      <c r="G2801" s="280" t="s">
        <v>673</v>
      </c>
      <c r="H2801" s="280" t="s">
        <v>673</v>
      </c>
      <c r="I2801" s="280" t="s">
        <v>1090</v>
      </c>
      <c r="J2801" s="280">
        <v>1.6000000000000001E-4</v>
      </c>
      <c r="K2801" s="372"/>
    </row>
    <row r="2802" spans="1:11" x14ac:dyDescent="0.3">
      <c r="A2802" s="281" t="s">
        <v>1785</v>
      </c>
      <c r="B2802" s="281" t="s">
        <v>1837</v>
      </c>
      <c r="C2802" s="281" t="s">
        <v>1768</v>
      </c>
      <c r="D2802" s="281" t="s">
        <v>1770</v>
      </c>
      <c r="E2802" s="281" t="s">
        <v>928</v>
      </c>
      <c r="F2802" s="281" t="s">
        <v>673</v>
      </c>
      <c r="G2802" s="281" t="s">
        <v>673</v>
      </c>
      <c r="H2802" s="281" t="s">
        <v>673</v>
      </c>
      <c r="I2802" s="281" t="s">
        <v>1090</v>
      </c>
      <c r="J2802" s="281">
        <v>4.8000000000000001E-4</v>
      </c>
      <c r="K2802" s="372"/>
    </row>
    <row r="2803" spans="1:11" x14ac:dyDescent="0.3">
      <c r="A2803" s="280" t="s">
        <v>1785</v>
      </c>
      <c r="B2803" s="280" t="s">
        <v>1837</v>
      </c>
      <c r="C2803" s="280" t="s">
        <v>1768</v>
      </c>
      <c r="D2803" s="280" t="s">
        <v>1770</v>
      </c>
      <c r="E2803" s="280" t="s">
        <v>928</v>
      </c>
      <c r="F2803" s="280" t="s">
        <v>673</v>
      </c>
      <c r="G2803" s="280" t="s">
        <v>673</v>
      </c>
      <c r="H2803" s="280" t="s">
        <v>673</v>
      </c>
      <c r="I2803" s="280" t="s">
        <v>1090</v>
      </c>
      <c r="J2803" s="280">
        <v>1.9165E-4</v>
      </c>
      <c r="K2803" s="372"/>
    </row>
    <row r="2804" spans="1:11" x14ac:dyDescent="0.3">
      <c r="A2804" s="281" t="s">
        <v>1785</v>
      </c>
      <c r="B2804" s="281" t="s">
        <v>1837</v>
      </c>
      <c r="C2804" s="281" t="s">
        <v>1768</v>
      </c>
      <c r="D2804" s="281" t="s">
        <v>1770</v>
      </c>
      <c r="E2804" s="281" t="s">
        <v>928</v>
      </c>
      <c r="F2804" s="281" t="s">
        <v>673</v>
      </c>
      <c r="G2804" s="281" t="s">
        <v>673</v>
      </c>
      <c r="H2804" s="281" t="s">
        <v>673</v>
      </c>
      <c r="I2804" s="281" t="s">
        <v>1090</v>
      </c>
      <c r="J2804" s="281">
        <v>2.31E-4</v>
      </c>
      <c r="K2804" s="372"/>
    </row>
    <row r="2805" spans="1:11" x14ac:dyDescent="0.3">
      <c r="A2805" s="280" t="s">
        <v>1785</v>
      </c>
      <c r="B2805" s="280" t="s">
        <v>1837</v>
      </c>
      <c r="C2805" s="280" t="s">
        <v>1768</v>
      </c>
      <c r="D2805" s="280" t="s">
        <v>1770</v>
      </c>
      <c r="E2805" s="280" t="s">
        <v>928</v>
      </c>
      <c r="F2805" s="280" t="s">
        <v>673</v>
      </c>
      <c r="G2805" s="280" t="s">
        <v>673</v>
      </c>
      <c r="H2805" s="280" t="s">
        <v>673</v>
      </c>
      <c r="I2805" s="280" t="s">
        <v>1090</v>
      </c>
      <c r="J2805" s="280">
        <v>2.6200000000000003E-4</v>
      </c>
      <c r="K2805" s="372"/>
    </row>
    <row r="2806" spans="1:11" x14ac:dyDescent="0.3">
      <c r="A2806" s="281" t="s">
        <v>1785</v>
      </c>
      <c r="B2806" s="281" t="s">
        <v>1837</v>
      </c>
      <c r="C2806" s="281" t="s">
        <v>1768</v>
      </c>
      <c r="D2806" s="281" t="s">
        <v>1770</v>
      </c>
      <c r="E2806" s="281" t="s">
        <v>2951</v>
      </c>
      <c r="F2806" s="281" t="s">
        <v>673</v>
      </c>
      <c r="G2806" s="281" t="s">
        <v>673</v>
      </c>
      <c r="H2806" s="281" t="s">
        <v>673</v>
      </c>
      <c r="I2806" s="281" t="s">
        <v>1090</v>
      </c>
      <c r="J2806" s="281">
        <v>1.9999999999999999E-6</v>
      </c>
      <c r="K2806" s="372"/>
    </row>
    <row r="2807" spans="1:11" x14ac:dyDescent="0.3">
      <c r="A2807" s="280" t="s">
        <v>1785</v>
      </c>
      <c r="B2807" s="280" t="s">
        <v>1837</v>
      </c>
      <c r="C2807" s="280" t="s">
        <v>1768</v>
      </c>
      <c r="D2807" s="280" t="s">
        <v>1770</v>
      </c>
      <c r="E2807" s="280" t="s">
        <v>2951</v>
      </c>
      <c r="F2807" s="280" t="s">
        <v>673</v>
      </c>
      <c r="G2807" s="280" t="s">
        <v>673</v>
      </c>
      <c r="H2807" s="280" t="s">
        <v>673</v>
      </c>
      <c r="I2807" s="280" t="s">
        <v>1090</v>
      </c>
      <c r="J2807" s="280">
        <v>9.9999999999999995E-7</v>
      </c>
      <c r="K2807" s="372"/>
    </row>
    <row r="2808" spans="1:11" x14ac:dyDescent="0.3">
      <c r="A2808" s="281" t="s">
        <v>1785</v>
      </c>
      <c r="B2808" s="281" t="s">
        <v>1837</v>
      </c>
      <c r="C2808" s="281" t="s">
        <v>1768</v>
      </c>
      <c r="D2808" s="281" t="s">
        <v>1770</v>
      </c>
      <c r="E2808" s="281" t="s">
        <v>2952</v>
      </c>
      <c r="F2808" s="281" t="s">
        <v>673</v>
      </c>
      <c r="G2808" s="281" t="s">
        <v>673</v>
      </c>
      <c r="H2808" s="281" t="s">
        <v>673</v>
      </c>
      <c r="I2808" s="281" t="s">
        <v>1090</v>
      </c>
      <c r="J2808" s="281">
        <v>9.0600000000000007E-5</v>
      </c>
      <c r="K2808" s="372"/>
    </row>
    <row r="2809" spans="1:11" x14ac:dyDescent="0.3">
      <c r="A2809" s="280" t="s">
        <v>1785</v>
      </c>
      <c r="B2809" s="280" t="s">
        <v>1837</v>
      </c>
      <c r="C2809" s="280" t="s">
        <v>1768</v>
      </c>
      <c r="D2809" s="280" t="s">
        <v>1770</v>
      </c>
      <c r="E2809" s="280" t="s">
        <v>941</v>
      </c>
      <c r="F2809" s="280" t="s">
        <v>673</v>
      </c>
      <c r="G2809" s="280" t="s">
        <v>673</v>
      </c>
      <c r="H2809" s="280" t="s">
        <v>673</v>
      </c>
      <c r="I2809" s="280" t="s">
        <v>1090</v>
      </c>
      <c r="J2809" s="280">
        <v>2.03909E-4</v>
      </c>
      <c r="K2809" s="372"/>
    </row>
    <row r="2810" spans="1:11" x14ac:dyDescent="0.3">
      <c r="A2810" s="281" t="s">
        <v>1785</v>
      </c>
      <c r="B2810" s="281" t="s">
        <v>1837</v>
      </c>
      <c r="C2810" s="281" t="s">
        <v>1768</v>
      </c>
      <c r="D2810" s="281" t="s">
        <v>1770</v>
      </c>
      <c r="E2810" s="281" t="s">
        <v>941</v>
      </c>
      <c r="F2810" s="281" t="s">
        <v>673</v>
      </c>
      <c r="G2810" s="281" t="s">
        <v>673</v>
      </c>
      <c r="H2810" s="281" t="s">
        <v>673</v>
      </c>
      <c r="I2810" s="281" t="s">
        <v>1090</v>
      </c>
      <c r="J2810" s="281">
        <v>2.09228E-4</v>
      </c>
      <c r="K2810" s="372"/>
    </row>
    <row r="2811" spans="1:11" x14ac:dyDescent="0.3">
      <c r="A2811" s="280" t="s">
        <v>1785</v>
      </c>
      <c r="B2811" s="280" t="s">
        <v>1837</v>
      </c>
      <c r="C2811" s="280" t="s">
        <v>1768</v>
      </c>
      <c r="D2811" s="280" t="s">
        <v>1770</v>
      </c>
      <c r="E2811" s="280" t="s">
        <v>941</v>
      </c>
      <c r="F2811" s="280" t="s">
        <v>673</v>
      </c>
      <c r="G2811" s="280" t="s">
        <v>673</v>
      </c>
      <c r="H2811" s="280" t="s">
        <v>673</v>
      </c>
      <c r="I2811" s="280" t="s">
        <v>1090</v>
      </c>
      <c r="J2811" s="280">
        <v>1.87562E-4</v>
      </c>
      <c r="K2811" s="372"/>
    </row>
    <row r="2812" spans="1:11" x14ac:dyDescent="0.3">
      <c r="A2812" s="281" t="s">
        <v>1785</v>
      </c>
      <c r="B2812" s="281" t="s">
        <v>1837</v>
      </c>
      <c r="C2812" s="281" t="s">
        <v>1768</v>
      </c>
      <c r="D2812" s="281" t="s">
        <v>1770</v>
      </c>
      <c r="E2812" s="281" t="s">
        <v>941</v>
      </c>
      <c r="F2812" s="281" t="s">
        <v>673</v>
      </c>
      <c r="G2812" s="281" t="s">
        <v>673</v>
      </c>
      <c r="H2812" s="281" t="s">
        <v>673</v>
      </c>
      <c r="I2812" s="281" t="s">
        <v>1090</v>
      </c>
      <c r="J2812" s="281">
        <v>2.0938099999999999E-4</v>
      </c>
      <c r="K2812" s="372"/>
    </row>
    <row r="2813" spans="1:11" x14ac:dyDescent="0.3">
      <c r="A2813" s="280" t="s">
        <v>1785</v>
      </c>
      <c r="B2813" s="280" t="s">
        <v>1837</v>
      </c>
      <c r="C2813" s="280" t="s">
        <v>1768</v>
      </c>
      <c r="D2813" s="280" t="s">
        <v>1770</v>
      </c>
      <c r="E2813" s="280" t="s">
        <v>941</v>
      </c>
      <c r="F2813" s="280" t="s">
        <v>673</v>
      </c>
      <c r="G2813" s="280" t="s">
        <v>673</v>
      </c>
      <c r="H2813" s="280" t="s">
        <v>673</v>
      </c>
      <c r="I2813" s="280" t="s">
        <v>1090</v>
      </c>
      <c r="J2813" s="280">
        <v>2.10156E-4</v>
      </c>
      <c r="K2813" s="372"/>
    </row>
    <row r="2814" spans="1:11" x14ac:dyDescent="0.3">
      <c r="A2814" s="281" t="s">
        <v>1785</v>
      </c>
      <c r="B2814" s="281" t="s">
        <v>1837</v>
      </c>
      <c r="C2814" s="281" t="s">
        <v>1768</v>
      </c>
      <c r="D2814" s="281" t="s">
        <v>1770</v>
      </c>
      <c r="E2814" s="281" t="s">
        <v>941</v>
      </c>
      <c r="F2814" s="281" t="s">
        <v>673</v>
      </c>
      <c r="G2814" s="281" t="s">
        <v>673</v>
      </c>
      <c r="H2814" s="281" t="s">
        <v>673</v>
      </c>
      <c r="I2814" s="281" t="s">
        <v>1090</v>
      </c>
      <c r="J2814" s="281">
        <v>1.8417100000000001E-4</v>
      </c>
      <c r="K2814" s="372"/>
    </row>
    <row r="2815" spans="1:11" x14ac:dyDescent="0.3">
      <c r="A2815" s="280" t="s">
        <v>1785</v>
      </c>
      <c r="B2815" s="280" t="s">
        <v>1837</v>
      </c>
      <c r="C2815" s="280" t="s">
        <v>1768</v>
      </c>
      <c r="D2815" s="280" t="s">
        <v>1770</v>
      </c>
      <c r="E2815" s="280" t="s">
        <v>941</v>
      </c>
      <c r="F2815" s="280" t="s">
        <v>673</v>
      </c>
      <c r="G2815" s="280" t="s">
        <v>673</v>
      </c>
      <c r="H2815" s="280" t="s">
        <v>673</v>
      </c>
      <c r="I2815" s="280" t="s">
        <v>1090</v>
      </c>
      <c r="J2815" s="280">
        <v>1.85024E-4</v>
      </c>
      <c r="K2815" s="372"/>
    </row>
    <row r="2816" spans="1:11" x14ac:dyDescent="0.3">
      <c r="A2816" s="281" t="s">
        <v>1785</v>
      </c>
      <c r="B2816" s="281" t="s">
        <v>1837</v>
      </c>
      <c r="C2816" s="281" t="s">
        <v>1768</v>
      </c>
      <c r="D2816" s="281" t="s">
        <v>1770</v>
      </c>
      <c r="E2816" s="281" t="s">
        <v>941</v>
      </c>
      <c r="F2816" s="281" t="s">
        <v>673</v>
      </c>
      <c r="G2816" s="281" t="s">
        <v>673</v>
      </c>
      <c r="H2816" s="281" t="s">
        <v>673</v>
      </c>
      <c r="I2816" s="281" t="s">
        <v>1090</v>
      </c>
      <c r="J2816" s="281">
        <v>2.0258299999999999E-4</v>
      </c>
      <c r="K2816" s="372"/>
    </row>
    <row r="2817" spans="1:11" x14ac:dyDescent="0.3">
      <c r="A2817" s="280" t="s">
        <v>1785</v>
      </c>
      <c r="B2817" s="280" t="s">
        <v>1837</v>
      </c>
      <c r="C2817" s="280" t="s">
        <v>1768</v>
      </c>
      <c r="D2817" s="280" t="s">
        <v>1770</v>
      </c>
      <c r="E2817" s="280" t="s">
        <v>941</v>
      </c>
      <c r="F2817" s="280" t="s">
        <v>673</v>
      </c>
      <c r="G2817" s="280" t="s">
        <v>673</v>
      </c>
      <c r="H2817" s="280" t="s">
        <v>673</v>
      </c>
      <c r="I2817" s="280" t="s">
        <v>1090</v>
      </c>
      <c r="J2817" s="280">
        <v>2.1566700000000001E-4</v>
      </c>
      <c r="K2817" s="372"/>
    </row>
    <row r="2818" spans="1:11" x14ac:dyDescent="0.3">
      <c r="A2818" s="281" t="s">
        <v>1785</v>
      </c>
      <c r="B2818" s="281" t="s">
        <v>1837</v>
      </c>
      <c r="C2818" s="281" t="s">
        <v>1768</v>
      </c>
      <c r="D2818" s="281" t="s">
        <v>1770</v>
      </c>
      <c r="E2818" s="281" t="s">
        <v>941</v>
      </c>
      <c r="F2818" s="281" t="s">
        <v>673</v>
      </c>
      <c r="G2818" s="281" t="s">
        <v>673</v>
      </c>
      <c r="H2818" s="281" t="s">
        <v>673</v>
      </c>
      <c r="I2818" s="281" t="s">
        <v>1090</v>
      </c>
      <c r="J2818" s="281">
        <v>1.9201400000000001E-4</v>
      </c>
      <c r="K2818" s="372"/>
    </row>
    <row r="2819" spans="1:11" x14ac:dyDescent="0.3">
      <c r="A2819" s="280" t="s">
        <v>1785</v>
      </c>
      <c r="B2819" s="280" t="s">
        <v>1837</v>
      </c>
      <c r="C2819" s="280" t="s">
        <v>1768</v>
      </c>
      <c r="D2819" s="280" t="s">
        <v>1770</v>
      </c>
      <c r="E2819" s="280" t="s">
        <v>941</v>
      </c>
      <c r="F2819" s="280" t="s">
        <v>673</v>
      </c>
      <c r="G2819" s="280" t="s">
        <v>673</v>
      </c>
      <c r="H2819" s="280" t="s">
        <v>673</v>
      </c>
      <c r="I2819" s="280" t="s">
        <v>1090</v>
      </c>
      <c r="J2819" s="280">
        <v>2.1280999999999999E-4</v>
      </c>
      <c r="K2819" s="372"/>
    </row>
    <row r="2820" spans="1:11" x14ac:dyDescent="0.3">
      <c r="A2820" s="281" t="s">
        <v>1785</v>
      </c>
      <c r="B2820" s="281" t="s">
        <v>1837</v>
      </c>
      <c r="C2820" s="281" t="s">
        <v>1768</v>
      </c>
      <c r="D2820" s="281" t="s">
        <v>1770</v>
      </c>
      <c r="E2820" s="281" t="s">
        <v>941</v>
      </c>
      <c r="F2820" s="281" t="s">
        <v>673</v>
      </c>
      <c r="G2820" s="281" t="s">
        <v>673</v>
      </c>
      <c r="H2820" s="281" t="s">
        <v>673</v>
      </c>
      <c r="I2820" s="281" t="s">
        <v>1090</v>
      </c>
      <c r="J2820" s="281">
        <v>1.8996200000000001E-4</v>
      </c>
      <c r="K2820" s="372"/>
    </row>
    <row r="2821" spans="1:11" x14ac:dyDescent="0.3">
      <c r="A2821" s="280" t="s">
        <v>1785</v>
      </c>
      <c r="B2821" s="280" t="s">
        <v>1837</v>
      </c>
      <c r="C2821" s="280" t="s">
        <v>1768</v>
      </c>
      <c r="D2821" s="280" t="s">
        <v>1770</v>
      </c>
      <c r="E2821" s="280" t="s">
        <v>923</v>
      </c>
      <c r="F2821" s="280" t="s">
        <v>673</v>
      </c>
      <c r="G2821" s="280" t="s">
        <v>673</v>
      </c>
      <c r="H2821" s="280" t="s">
        <v>673</v>
      </c>
      <c r="I2821" s="280" t="s">
        <v>1090</v>
      </c>
      <c r="J2821" s="280">
        <v>1.00362E-4</v>
      </c>
      <c r="K2821" s="372"/>
    </row>
    <row r="2822" spans="1:11" x14ac:dyDescent="0.3">
      <c r="A2822" s="281" t="s">
        <v>1785</v>
      </c>
      <c r="B2822" s="281" t="s">
        <v>418</v>
      </c>
      <c r="C2822" s="281" t="s">
        <v>1768</v>
      </c>
      <c r="D2822" s="281" t="s">
        <v>1770</v>
      </c>
      <c r="E2822" s="281" t="s">
        <v>2944</v>
      </c>
      <c r="F2822" s="281" t="s">
        <v>673</v>
      </c>
      <c r="G2822" s="281" t="s">
        <v>673</v>
      </c>
      <c r="H2822" s="281" t="s">
        <v>673</v>
      </c>
      <c r="I2822" s="281" t="s">
        <v>1090</v>
      </c>
      <c r="J2822" s="281">
        <v>7.4999999999999993E-5</v>
      </c>
      <c r="K2822" s="372"/>
    </row>
    <row r="2823" spans="1:11" x14ac:dyDescent="0.3">
      <c r="A2823" s="280" t="s">
        <v>1785</v>
      </c>
      <c r="B2823" s="280" t="s">
        <v>418</v>
      </c>
      <c r="C2823" s="280" t="s">
        <v>1768</v>
      </c>
      <c r="D2823" s="280" t="s">
        <v>1770</v>
      </c>
      <c r="E2823" s="280" t="s">
        <v>2944</v>
      </c>
      <c r="F2823" s="280" t="s">
        <v>673</v>
      </c>
      <c r="G2823" s="280" t="s">
        <v>673</v>
      </c>
      <c r="H2823" s="280" t="s">
        <v>673</v>
      </c>
      <c r="I2823" s="280" t="s">
        <v>1090</v>
      </c>
      <c r="J2823" s="280">
        <v>7.4999999999999993E-5</v>
      </c>
      <c r="K2823" s="372"/>
    </row>
    <row r="2824" spans="1:11" x14ac:dyDescent="0.3">
      <c r="A2824" s="281" t="s">
        <v>1785</v>
      </c>
      <c r="B2824" s="281" t="s">
        <v>418</v>
      </c>
      <c r="C2824" s="281" t="s">
        <v>1768</v>
      </c>
      <c r="D2824" s="281" t="s">
        <v>1770</v>
      </c>
      <c r="E2824" s="281" t="s">
        <v>2944</v>
      </c>
      <c r="F2824" s="281" t="s">
        <v>673</v>
      </c>
      <c r="G2824" s="281" t="s">
        <v>673</v>
      </c>
      <c r="H2824" s="281" t="s">
        <v>673</v>
      </c>
      <c r="I2824" s="281" t="s">
        <v>1090</v>
      </c>
      <c r="J2824" s="281">
        <v>2.5000000000000001E-5</v>
      </c>
      <c r="K2824" s="372"/>
    </row>
    <row r="2825" spans="1:11" x14ac:dyDescent="0.3">
      <c r="A2825" s="280" t="s">
        <v>1785</v>
      </c>
      <c r="B2825" s="280" t="s">
        <v>418</v>
      </c>
      <c r="C2825" s="280" t="s">
        <v>1768</v>
      </c>
      <c r="D2825" s="280" t="s">
        <v>1770</v>
      </c>
      <c r="E2825" s="280" t="s">
        <v>914</v>
      </c>
      <c r="F2825" s="280" t="s">
        <v>673</v>
      </c>
      <c r="G2825" s="280" t="s">
        <v>673</v>
      </c>
      <c r="H2825" s="280" t="s">
        <v>673</v>
      </c>
      <c r="I2825" s="280" t="s">
        <v>1090</v>
      </c>
      <c r="J2825" s="280">
        <v>5.0000000000000002E-5</v>
      </c>
      <c r="K2825" s="372"/>
    </row>
    <row r="2826" spans="1:11" x14ac:dyDescent="0.3">
      <c r="A2826" s="281" t="s">
        <v>1785</v>
      </c>
      <c r="B2826" s="281" t="s">
        <v>418</v>
      </c>
      <c r="C2826" s="281" t="s">
        <v>1768</v>
      </c>
      <c r="D2826" s="281" t="s">
        <v>1770</v>
      </c>
      <c r="E2826" s="281" t="s">
        <v>2945</v>
      </c>
      <c r="F2826" s="281" t="s">
        <v>673</v>
      </c>
      <c r="G2826" s="281" t="s">
        <v>673</v>
      </c>
      <c r="H2826" s="281" t="s">
        <v>673</v>
      </c>
      <c r="I2826" s="281" t="s">
        <v>1090</v>
      </c>
      <c r="J2826" s="281">
        <v>1.2E-5</v>
      </c>
      <c r="K2826" s="372"/>
    </row>
    <row r="2827" spans="1:11" x14ac:dyDescent="0.3">
      <c r="A2827" s="280" t="s">
        <v>1785</v>
      </c>
      <c r="B2827" s="280" t="s">
        <v>418</v>
      </c>
      <c r="C2827" s="280" t="s">
        <v>1768</v>
      </c>
      <c r="D2827" s="280" t="s">
        <v>1770</v>
      </c>
      <c r="E2827" s="280" t="s">
        <v>2951</v>
      </c>
      <c r="F2827" s="280" t="s">
        <v>673</v>
      </c>
      <c r="G2827" s="280" t="s">
        <v>673</v>
      </c>
      <c r="H2827" s="280" t="s">
        <v>673</v>
      </c>
      <c r="I2827" s="280" t="s">
        <v>1090</v>
      </c>
      <c r="J2827" s="280">
        <v>1.9999999999999999E-6</v>
      </c>
      <c r="K2827" s="372"/>
    </row>
    <row r="2828" spans="1:11" x14ac:dyDescent="0.3">
      <c r="A2828" s="281" t="s">
        <v>1785</v>
      </c>
      <c r="B2828" s="281" t="s">
        <v>418</v>
      </c>
      <c r="C2828" s="281" t="s">
        <v>1768</v>
      </c>
      <c r="D2828" s="281" t="s">
        <v>1770</v>
      </c>
      <c r="E2828" s="281" t="s">
        <v>941</v>
      </c>
      <c r="F2828" s="281" t="s">
        <v>673</v>
      </c>
      <c r="G2828" s="281" t="s">
        <v>673</v>
      </c>
      <c r="H2828" s="281" t="s">
        <v>673</v>
      </c>
      <c r="I2828" s="281" t="s">
        <v>1090</v>
      </c>
      <c r="J2828" s="281">
        <v>2.7E-6</v>
      </c>
      <c r="K2828" s="372"/>
    </row>
    <row r="2829" spans="1:11" x14ac:dyDescent="0.3">
      <c r="A2829" s="280" t="s">
        <v>1785</v>
      </c>
      <c r="B2829" s="280" t="s">
        <v>418</v>
      </c>
      <c r="C2829" s="280" t="s">
        <v>1768</v>
      </c>
      <c r="D2829" s="280" t="s">
        <v>1770</v>
      </c>
      <c r="E2829" s="280" t="s">
        <v>941</v>
      </c>
      <c r="F2829" s="280" t="s">
        <v>673</v>
      </c>
      <c r="G2829" s="280" t="s">
        <v>673</v>
      </c>
      <c r="H2829" s="280" t="s">
        <v>673</v>
      </c>
      <c r="I2829" s="280" t="s">
        <v>1090</v>
      </c>
      <c r="J2829" s="280">
        <v>2.7E-6</v>
      </c>
      <c r="K2829" s="372"/>
    </row>
    <row r="2830" spans="1:11" x14ac:dyDescent="0.3">
      <c r="A2830" s="281" t="s">
        <v>1785</v>
      </c>
      <c r="B2830" s="281" t="s">
        <v>418</v>
      </c>
      <c r="C2830" s="281" t="s">
        <v>1768</v>
      </c>
      <c r="D2830" s="281" t="s">
        <v>1770</v>
      </c>
      <c r="E2830" s="281" t="s">
        <v>941</v>
      </c>
      <c r="F2830" s="281" t="s">
        <v>673</v>
      </c>
      <c r="G2830" s="281" t="s">
        <v>673</v>
      </c>
      <c r="H2830" s="281" t="s">
        <v>673</v>
      </c>
      <c r="I2830" s="281" t="s">
        <v>1090</v>
      </c>
      <c r="J2830" s="281">
        <v>2.7E-6</v>
      </c>
      <c r="K2830" s="372"/>
    </row>
    <row r="2831" spans="1:11" x14ac:dyDescent="0.3">
      <c r="A2831" s="280" t="s">
        <v>1785</v>
      </c>
      <c r="B2831" s="280" t="s">
        <v>418</v>
      </c>
      <c r="C2831" s="280" t="s">
        <v>1768</v>
      </c>
      <c r="D2831" s="280" t="s">
        <v>1770</v>
      </c>
      <c r="E2831" s="280" t="s">
        <v>941</v>
      </c>
      <c r="F2831" s="280" t="s">
        <v>673</v>
      </c>
      <c r="G2831" s="280" t="s">
        <v>673</v>
      </c>
      <c r="H2831" s="280" t="s">
        <v>673</v>
      </c>
      <c r="I2831" s="280" t="s">
        <v>1090</v>
      </c>
      <c r="J2831" s="280">
        <v>2.7E-6</v>
      </c>
      <c r="K2831" s="372"/>
    </row>
    <row r="2832" spans="1:11" x14ac:dyDescent="0.3">
      <c r="A2832" s="281" t="s">
        <v>1785</v>
      </c>
      <c r="B2832" s="281" t="s">
        <v>1838</v>
      </c>
      <c r="C2832" s="281" t="s">
        <v>1768</v>
      </c>
      <c r="D2832" s="281" t="s">
        <v>1770</v>
      </c>
      <c r="E2832" s="281" t="s">
        <v>917</v>
      </c>
      <c r="F2832" s="281" t="s">
        <v>673</v>
      </c>
      <c r="G2832" s="281" t="s">
        <v>673</v>
      </c>
      <c r="H2832" s="281" t="s">
        <v>673</v>
      </c>
      <c r="I2832" s="281" t="s">
        <v>1090</v>
      </c>
      <c r="J2832" s="281">
        <v>6.1756799999999998E-4</v>
      </c>
      <c r="K2832" s="372"/>
    </row>
    <row r="2833" spans="1:11" x14ac:dyDescent="0.3">
      <c r="A2833" s="280" t="s">
        <v>1785</v>
      </c>
      <c r="B2833" s="280" t="s">
        <v>1838</v>
      </c>
      <c r="C2833" s="280" t="s">
        <v>1768</v>
      </c>
      <c r="D2833" s="280" t="s">
        <v>1770</v>
      </c>
      <c r="E2833" s="280" t="s">
        <v>917</v>
      </c>
      <c r="F2833" s="280" t="s">
        <v>673</v>
      </c>
      <c r="G2833" s="280" t="s">
        <v>673</v>
      </c>
      <c r="H2833" s="280" t="s">
        <v>673</v>
      </c>
      <c r="I2833" s="280" t="s">
        <v>1090</v>
      </c>
      <c r="J2833" s="280">
        <v>4.70841E-4</v>
      </c>
      <c r="K2833" s="372"/>
    </row>
    <row r="2834" spans="1:11" x14ac:dyDescent="0.3">
      <c r="A2834" s="281" t="s">
        <v>1785</v>
      </c>
      <c r="B2834" s="281" t="s">
        <v>1838</v>
      </c>
      <c r="C2834" s="281" t="s">
        <v>1768</v>
      </c>
      <c r="D2834" s="281" t="s">
        <v>1770</v>
      </c>
      <c r="E2834" s="281" t="s">
        <v>917</v>
      </c>
      <c r="F2834" s="281" t="s">
        <v>673</v>
      </c>
      <c r="G2834" s="281" t="s">
        <v>673</v>
      </c>
      <c r="H2834" s="281" t="s">
        <v>673</v>
      </c>
      <c r="I2834" s="281" t="s">
        <v>1090</v>
      </c>
      <c r="J2834" s="281">
        <v>6.1756799999999998E-4</v>
      </c>
      <c r="K2834" s="372"/>
    </row>
    <row r="2835" spans="1:11" x14ac:dyDescent="0.3">
      <c r="A2835" s="280" t="s">
        <v>1785</v>
      </c>
      <c r="B2835" s="280" t="s">
        <v>1838</v>
      </c>
      <c r="C2835" s="280" t="s">
        <v>1768</v>
      </c>
      <c r="D2835" s="280" t="s">
        <v>1770</v>
      </c>
      <c r="E2835" s="280" t="s">
        <v>917</v>
      </c>
      <c r="F2835" s="280" t="s">
        <v>673</v>
      </c>
      <c r="G2835" s="280" t="s">
        <v>673</v>
      </c>
      <c r="H2835" s="280" t="s">
        <v>673</v>
      </c>
      <c r="I2835" s="280" t="s">
        <v>1090</v>
      </c>
      <c r="J2835" s="280">
        <v>6.1756799999999998E-4</v>
      </c>
      <c r="K2835" s="372"/>
    </row>
    <row r="2836" spans="1:11" x14ac:dyDescent="0.3">
      <c r="A2836" s="281" t="s">
        <v>1785</v>
      </c>
      <c r="B2836" s="281" t="s">
        <v>1838</v>
      </c>
      <c r="C2836" s="281" t="s">
        <v>1768</v>
      </c>
      <c r="D2836" s="281" t="s">
        <v>1770</v>
      </c>
      <c r="E2836" s="281" t="s">
        <v>917</v>
      </c>
      <c r="F2836" s="281" t="s">
        <v>673</v>
      </c>
      <c r="G2836" s="281" t="s">
        <v>673</v>
      </c>
      <c r="H2836" s="281" t="s">
        <v>673</v>
      </c>
      <c r="I2836" s="281" t="s">
        <v>1090</v>
      </c>
      <c r="J2836" s="281">
        <v>6.1756799999999998E-4</v>
      </c>
      <c r="K2836" s="372"/>
    </row>
    <row r="2837" spans="1:11" x14ac:dyDescent="0.3">
      <c r="A2837" s="280" t="s">
        <v>1785</v>
      </c>
      <c r="B2837" s="280" t="s">
        <v>1838</v>
      </c>
      <c r="C2837" s="280" t="s">
        <v>1768</v>
      </c>
      <c r="D2837" s="280" t="s">
        <v>1770</v>
      </c>
      <c r="E2837" s="280" t="s">
        <v>917</v>
      </c>
      <c r="F2837" s="280" t="s">
        <v>673</v>
      </c>
      <c r="G2837" s="280" t="s">
        <v>673</v>
      </c>
      <c r="H2837" s="280" t="s">
        <v>673</v>
      </c>
      <c r="I2837" s="280" t="s">
        <v>1090</v>
      </c>
      <c r="J2837" s="280">
        <v>6.1756799999999998E-4</v>
      </c>
      <c r="K2837" s="372"/>
    </row>
    <row r="2838" spans="1:11" x14ac:dyDescent="0.3">
      <c r="A2838" s="281" t="s">
        <v>1785</v>
      </c>
      <c r="B2838" s="281" t="s">
        <v>1838</v>
      </c>
      <c r="C2838" s="281" t="s">
        <v>1768</v>
      </c>
      <c r="D2838" s="281" t="s">
        <v>1770</v>
      </c>
      <c r="E2838" s="281" t="s">
        <v>917</v>
      </c>
      <c r="F2838" s="281" t="s">
        <v>673</v>
      </c>
      <c r="G2838" s="281" t="s">
        <v>673</v>
      </c>
      <c r="H2838" s="281" t="s">
        <v>673</v>
      </c>
      <c r="I2838" s="281" t="s">
        <v>1090</v>
      </c>
      <c r="J2838" s="281">
        <v>4.70841E-4</v>
      </c>
      <c r="K2838" s="372"/>
    </row>
    <row r="2839" spans="1:11" x14ac:dyDescent="0.3">
      <c r="A2839" s="280" t="s">
        <v>1785</v>
      </c>
      <c r="B2839" s="280" t="s">
        <v>1838</v>
      </c>
      <c r="C2839" s="280" t="s">
        <v>1768</v>
      </c>
      <c r="D2839" s="280" t="s">
        <v>1770</v>
      </c>
      <c r="E2839" s="280" t="s">
        <v>917</v>
      </c>
      <c r="F2839" s="280" t="s">
        <v>673</v>
      </c>
      <c r="G2839" s="280" t="s">
        <v>673</v>
      </c>
      <c r="H2839" s="280" t="s">
        <v>673</v>
      </c>
      <c r="I2839" s="280" t="s">
        <v>1090</v>
      </c>
      <c r="J2839" s="280">
        <v>6.1756799999999998E-4</v>
      </c>
      <c r="K2839" s="372"/>
    </row>
    <row r="2840" spans="1:11" x14ac:dyDescent="0.3">
      <c r="A2840" s="281" t="s">
        <v>1785</v>
      </c>
      <c r="B2840" s="281" t="s">
        <v>1838</v>
      </c>
      <c r="C2840" s="281" t="s">
        <v>1768</v>
      </c>
      <c r="D2840" s="281" t="s">
        <v>1770</v>
      </c>
      <c r="E2840" s="281" t="s">
        <v>917</v>
      </c>
      <c r="F2840" s="281" t="s">
        <v>673</v>
      </c>
      <c r="G2840" s="281" t="s">
        <v>673</v>
      </c>
      <c r="H2840" s="281" t="s">
        <v>673</v>
      </c>
      <c r="I2840" s="281" t="s">
        <v>1090</v>
      </c>
      <c r="J2840" s="281">
        <v>6.1756799999999998E-4</v>
      </c>
      <c r="K2840" s="372"/>
    </row>
    <row r="2841" spans="1:11" x14ac:dyDescent="0.3">
      <c r="A2841" s="280" t="s">
        <v>1785</v>
      </c>
      <c r="B2841" s="280" t="s">
        <v>1838</v>
      </c>
      <c r="C2841" s="280" t="s">
        <v>1768</v>
      </c>
      <c r="D2841" s="280" t="s">
        <v>1770</v>
      </c>
      <c r="E2841" s="280" t="s">
        <v>917</v>
      </c>
      <c r="F2841" s="280" t="s">
        <v>673</v>
      </c>
      <c r="G2841" s="280" t="s">
        <v>673</v>
      </c>
      <c r="H2841" s="280" t="s">
        <v>673</v>
      </c>
      <c r="I2841" s="280" t="s">
        <v>1090</v>
      </c>
      <c r="J2841" s="280">
        <v>6.1756799999999998E-4</v>
      </c>
      <c r="K2841" s="372"/>
    </row>
    <row r="2842" spans="1:11" x14ac:dyDescent="0.3">
      <c r="A2842" s="281" t="s">
        <v>1785</v>
      </c>
      <c r="B2842" s="281" t="s">
        <v>1838</v>
      </c>
      <c r="C2842" s="281" t="s">
        <v>1768</v>
      </c>
      <c r="D2842" s="281" t="s">
        <v>1770</v>
      </c>
      <c r="E2842" s="281" t="s">
        <v>917</v>
      </c>
      <c r="F2842" s="281" t="s">
        <v>673</v>
      </c>
      <c r="G2842" s="281" t="s">
        <v>673</v>
      </c>
      <c r="H2842" s="281" t="s">
        <v>673</v>
      </c>
      <c r="I2842" s="281" t="s">
        <v>1090</v>
      </c>
      <c r="J2842" s="281">
        <v>6.1756799999999998E-4</v>
      </c>
      <c r="K2842" s="372"/>
    </row>
    <row r="2843" spans="1:11" x14ac:dyDescent="0.3">
      <c r="A2843" s="280" t="s">
        <v>1785</v>
      </c>
      <c r="B2843" s="280" t="s">
        <v>1838</v>
      </c>
      <c r="C2843" s="280" t="s">
        <v>1768</v>
      </c>
      <c r="D2843" s="280" t="s">
        <v>1770</v>
      </c>
      <c r="E2843" s="280" t="s">
        <v>917</v>
      </c>
      <c r="F2843" s="280" t="s">
        <v>673</v>
      </c>
      <c r="G2843" s="280" t="s">
        <v>673</v>
      </c>
      <c r="H2843" s="280" t="s">
        <v>673</v>
      </c>
      <c r="I2843" s="280" t="s">
        <v>1090</v>
      </c>
      <c r="J2843" s="280">
        <v>6.1678000000000004E-4</v>
      </c>
      <c r="K2843" s="372"/>
    </row>
    <row r="2844" spans="1:11" x14ac:dyDescent="0.3">
      <c r="A2844" s="281" t="s">
        <v>1785</v>
      </c>
      <c r="B2844" s="281" t="s">
        <v>1838</v>
      </c>
      <c r="C2844" s="281" t="s">
        <v>1768</v>
      </c>
      <c r="D2844" s="281" t="s">
        <v>1770</v>
      </c>
      <c r="E2844" s="281" t="s">
        <v>2945</v>
      </c>
      <c r="F2844" s="281" t="s">
        <v>673</v>
      </c>
      <c r="G2844" s="281" t="s">
        <v>673</v>
      </c>
      <c r="H2844" s="281" t="s">
        <v>673</v>
      </c>
      <c r="I2844" s="281" t="s">
        <v>1090</v>
      </c>
      <c r="J2844" s="281">
        <v>4.4398799999999998E-4</v>
      </c>
      <c r="K2844" s="372"/>
    </row>
    <row r="2845" spans="1:11" x14ac:dyDescent="0.3">
      <c r="A2845" s="280" t="s">
        <v>1785</v>
      </c>
      <c r="B2845" s="280" t="s">
        <v>1838</v>
      </c>
      <c r="C2845" s="280" t="s">
        <v>1768</v>
      </c>
      <c r="D2845" s="280" t="s">
        <v>1770</v>
      </c>
      <c r="E2845" s="280" t="s">
        <v>2949</v>
      </c>
      <c r="F2845" s="280" t="s">
        <v>673</v>
      </c>
      <c r="G2845" s="280" t="s">
        <v>673</v>
      </c>
      <c r="H2845" s="280" t="s">
        <v>673</v>
      </c>
      <c r="I2845" s="280" t="s">
        <v>1090</v>
      </c>
      <c r="J2845" s="280">
        <v>6.5458999999999998E-5</v>
      </c>
      <c r="K2845" s="372"/>
    </row>
    <row r="2846" spans="1:11" x14ac:dyDescent="0.3">
      <c r="A2846" s="281" t="s">
        <v>1785</v>
      </c>
      <c r="B2846" s="281" t="s">
        <v>1838</v>
      </c>
      <c r="C2846" s="281" t="s">
        <v>1768</v>
      </c>
      <c r="D2846" s="281" t="s">
        <v>1770</v>
      </c>
      <c r="E2846" s="281" t="s">
        <v>2949</v>
      </c>
      <c r="F2846" s="281" t="s">
        <v>673</v>
      </c>
      <c r="G2846" s="281" t="s">
        <v>673</v>
      </c>
      <c r="H2846" s="281" t="s">
        <v>673</v>
      </c>
      <c r="I2846" s="281" t="s">
        <v>1090</v>
      </c>
      <c r="J2846" s="281">
        <v>6.5458999999999998E-5</v>
      </c>
      <c r="K2846" s="372"/>
    </row>
    <row r="2847" spans="1:11" x14ac:dyDescent="0.3">
      <c r="A2847" s="280" t="s">
        <v>1785</v>
      </c>
      <c r="B2847" s="280" t="s">
        <v>1838</v>
      </c>
      <c r="C2847" s="280" t="s">
        <v>1768</v>
      </c>
      <c r="D2847" s="280" t="s">
        <v>1770</v>
      </c>
      <c r="E2847" s="280" t="s">
        <v>2949</v>
      </c>
      <c r="F2847" s="280" t="s">
        <v>673</v>
      </c>
      <c r="G2847" s="280" t="s">
        <v>673</v>
      </c>
      <c r="H2847" s="280" t="s">
        <v>673</v>
      </c>
      <c r="I2847" s="280" t="s">
        <v>1090</v>
      </c>
      <c r="J2847" s="280">
        <v>6.5458999999999998E-5</v>
      </c>
      <c r="K2847" s="372"/>
    </row>
    <row r="2848" spans="1:11" x14ac:dyDescent="0.3">
      <c r="A2848" s="281" t="s">
        <v>1785</v>
      </c>
      <c r="B2848" s="281" t="s">
        <v>1838</v>
      </c>
      <c r="C2848" s="281" t="s">
        <v>1768</v>
      </c>
      <c r="D2848" s="281" t="s">
        <v>1770</v>
      </c>
      <c r="E2848" s="281" t="s">
        <v>2949</v>
      </c>
      <c r="F2848" s="281" t="s">
        <v>673</v>
      </c>
      <c r="G2848" s="281" t="s">
        <v>673</v>
      </c>
      <c r="H2848" s="281" t="s">
        <v>673</v>
      </c>
      <c r="I2848" s="281" t="s">
        <v>1090</v>
      </c>
      <c r="J2848" s="281">
        <v>6.5458999999999998E-5</v>
      </c>
      <c r="K2848" s="372"/>
    </row>
    <row r="2849" spans="1:11" x14ac:dyDescent="0.3">
      <c r="A2849" s="280" t="s">
        <v>1785</v>
      </c>
      <c r="B2849" s="280" t="s">
        <v>1838</v>
      </c>
      <c r="C2849" s="280" t="s">
        <v>1768</v>
      </c>
      <c r="D2849" s="280" t="s">
        <v>1770</v>
      </c>
      <c r="E2849" s="280" t="s">
        <v>2949</v>
      </c>
      <c r="F2849" s="280" t="s">
        <v>673</v>
      </c>
      <c r="G2849" s="280" t="s">
        <v>673</v>
      </c>
      <c r="H2849" s="280" t="s">
        <v>673</v>
      </c>
      <c r="I2849" s="280" t="s">
        <v>1090</v>
      </c>
      <c r="J2849" s="280">
        <v>6.5458999999999998E-5</v>
      </c>
      <c r="K2849" s="372"/>
    </row>
    <row r="2850" spans="1:11" x14ac:dyDescent="0.3">
      <c r="A2850" s="281" t="s">
        <v>1785</v>
      </c>
      <c r="B2850" s="281" t="s">
        <v>1838</v>
      </c>
      <c r="C2850" s="281" t="s">
        <v>1768</v>
      </c>
      <c r="D2850" s="281" t="s">
        <v>1770</v>
      </c>
      <c r="E2850" s="281" t="s">
        <v>2949</v>
      </c>
      <c r="F2850" s="281" t="s">
        <v>673</v>
      </c>
      <c r="G2850" s="281" t="s">
        <v>673</v>
      </c>
      <c r="H2850" s="281" t="s">
        <v>673</v>
      </c>
      <c r="I2850" s="281" t="s">
        <v>1090</v>
      </c>
      <c r="J2850" s="281">
        <v>6.5458999999999998E-5</v>
      </c>
      <c r="K2850" s="372"/>
    </row>
    <row r="2851" spans="1:11" x14ac:dyDescent="0.3">
      <c r="A2851" s="280" t="s">
        <v>1785</v>
      </c>
      <c r="B2851" s="280" t="s">
        <v>1838</v>
      </c>
      <c r="C2851" s="280" t="s">
        <v>1768</v>
      </c>
      <c r="D2851" s="280" t="s">
        <v>1770</v>
      </c>
      <c r="E2851" s="280" t="s">
        <v>2949</v>
      </c>
      <c r="F2851" s="280" t="s">
        <v>673</v>
      </c>
      <c r="G2851" s="280" t="s">
        <v>673</v>
      </c>
      <c r="H2851" s="280" t="s">
        <v>673</v>
      </c>
      <c r="I2851" s="280" t="s">
        <v>1090</v>
      </c>
      <c r="J2851" s="280">
        <v>6.5458999999999998E-5</v>
      </c>
      <c r="K2851" s="372"/>
    </row>
    <row r="2852" spans="1:11" x14ac:dyDescent="0.3">
      <c r="A2852" s="281" t="s">
        <v>1785</v>
      </c>
      <c r="B2852" s="281" t="s">
        <v>1838</v>
      </c>
      <c r="C2852" s="281" t="s">
        <v>1768</v>
      </c>
      <c r="D2852" s="281" t="s">
        <v>1770</v>
      </c>
      <c r="E2852" s="281" t="s">
        <v>2949</v>
      </c>
      <c r="F2852" s="281" t="s">
        <v>673</v>
      </c>
      <c r="G2852" s="281" t="s">
        <v>673</v>
      </c>
      <c r="H2852" s="281" t="s">
        <v>673</v>
      </c>
      <c r="I2852" s="281" t="s">
        <v>1090</v>
      </c>
      <c r="J2852" s="281">
        <v>6.5458999999999998E-5</v>
      </c>
      <c r="K2852" s="372"/>
    </row>
    <row r="2853" spans="1:11" x14ac:dyDescent="0.3">
      <c r="A2853" s="280" t="s">
        <v>1785</v>
      </c>
      <c r="B2853" s="280" t="s">
        <v>1838</v>
      </c>
      <c r="C2853" s="280" t="s">
        <v>1768</v>
      </c>
      <c r="D2853" s="280" t="s">
        <v>1770</v>
      </c>
      <c r="E2853" s="280" t="s">
        <v>2949</v>
      </c>
      <c r="F2853" s="280" t="s">
        <v>673</v>
      </c>
      <c r="G2853" s="280" t="s">
        <v>673</v>
      </c>
      <c r="H2853" s="280" t="s">
        <v>673</v>
      </c>
      <c r="I2853" s="280" t="s">
        <v>1090</v>
      </c>
      <c r="J2853" s="280">
        <v>6.5458999999999998E-5</v>
      </c>
      <c r="K2853" s="372"/>
    </row>
    <row r="2854" spans="1:11" x14ac:dyDescent="0.3">
      <c r="A2854" s="281" t="s">
        <v>1785</v>
      </c>
      <c r="B2854" s="281" t="s">
        <v>1838</v>
      </c>
      <c r="C2854" s="281" t="s">
        <v>1768</v>
      </c>
      <c r="D2854" s="281" t="s">
        <v>1770</v>
      </c>
      <c r="E2854" s="281" t="s">
        <v>2949</v>
      </c>
      <c r="F2854" s="281" t="s">
        <v>673</v>
      </c>
      <c r="G2854" s="281" t="s">
        <v>673</v>
      </c>
      <c r="H2854" s="281" t="s">
        <v>673</v>
      </c>
      <c r="I2854" s="281" t="s">
        <v>1090</v>
      </c>
      <c r="J2854" s="281">
        <v>6.5458999999999998E-5</v>
      </c>
      <c r="K2854" s="372"/>
    </row>
    <row r="2855" spans="1:11" x14ac:dyDescent="0.3">
      <c r="A2855" s="280" t="s">
        <v>1785</v>
      </c>
      <c r="B2855" s="280" t="s">
        <v>1838</v>
      </c>
      <c r="C2855" s="280" t="s">
        <v>1768</v>
      </c>
      <c r="D2855" s="280" t="s">
        <v>1770</v>
      </c>
      <c r="E2855" s="280" t="s">
        <v>2949</v>
      </c>
      <c r="F2855" s="280" t="s">
        <v>673</v>
      </c>
      <c r="G2855" s="280" t="s">
        <v>673</v>
      </c>
      <c r="H2855" s="280" t="s">
        <v>673</v>
      </c>
      <c r="I2855" s="280" t="s">
        <v>1090</v>
      </c>
      <c r="J2855" s="280">
        <v>6.5458999999999998E-5</v>
      </c>
      <c r="K2855" s="372"/>
    </row>
    <row r="2856" spans="1:11" x14ac:dyDescent="0.3">
      <c r="A2856" s="281" t="s">
        <v>1785</v>
      </c>
      <c r="B2856" s="281" t="s">
        <v>1838</v>
      </c>
      <c r="C2856" s="281" t="s">
        <v>1768</v>
      </c>
      <c r="D2856" s="281" t="s">
        <v>1770</v>
      </c>
      <c r="E2856" s="281" t="s">
        <v>2949</v>
      </c>
      <c r="F2856" s="281" t="s">
        <v>673</v>
      </c>
      <c r="G2856" s="281" t="s">
        <v>673</v>
      </c>
      <c r="H2856" s="281" t="s">
        <v>673</v>
      </c>
      <c r="I2856" s="281" t="s">
        <v>1090</v>
      </c>
      <c r="J2856" s="281">
        <v>6.5458999999999998E-5</v>
      </c>
      <c r="K2856" s="372"/>
    </row>
    <row r="2857" spans="1:11" x14ac:dyDescent="0.3">
      <c r="A2857" s="280" t="s">
        <v>1785</v>
      </c>
      <c r="B2857" s="280" t="s">
        <v>1838</v>
      </c>
      <c r="C2857" s="280" t="s">
        <v>1768</v>
      </c>
      <c r="D2857" s="280" t="s">
        <v>1770</v>
      </c>
      <c r="E2857" s="280" t="s">
        <v>928</v>
      </c>
      <c r="F2857" s="280" t="s">
        <v>673</v>
      </c>
      <c r="G2857" s="280" t="s">
        <v>673</v>
      </c>
      <c r="H2857" s="280" t="s">
        <v>673</v>
      </c>
      <c r="I2857" s="280" t="s">
        <v>1090</v>
      </c>
      <c r="J2857" s="280">
        <v>1.5200000000000001E-4</v>
      </c>
      <c r="K2857" s="372"/>
    </row>
    <row r="2858" spans="1:11" x14ac:dyDescent="0.3">
      <c r="A2858" s="281" t="s">
        <v>1785</v>
      </c>
      <c r="B2858" s="281" t="s">
        <v>1838</v>
      </c>
      <c r="C2858" s="281" t="s">
        <v>1768</v>
      </c>
      <c r="D2858" s="281" t="s">
        <v>1770</v>
      </c>
      <c r="E2858" s="281" t="s">
        <v>928</v>
      </c>
      <c r="F2858" s="281" t="s">
        <v>673</v>
      </c>
      <c r="G2858" s="281" t="s">
        <v>673</v>
      </c>
      <c r="H2858" s="281" t="s">
        <v>673</v>
      </c>
      <c r="I2858" s="281" t="s">
        <v>1090</v>
      </c>
      <c r="J2858" s="281">
        <v>1.5200000000000001E-4</v>
      </c>
      <c r="K2858" s="372"/>
    </row>
    <row r="2859" spans="1:11" x14ac:dyDescent="0.3">
      <c r="A2859" s="280" t="s">
        <v>1785</v>
      </c>
      <c r="B2859" s="280" t="s">
        <v>1838</v>
      </c>
      <c r="C2859" s="280" t="s">
        <v>1768</v>
      </c>
      <c r="D2859" s="280" t="s">
        <v>1770</v>
      </c>
      <c r="E2859" s="280" t="s">
        <v>928</v>
      </c>
      <c r="F2859" s="280" t="s">
        <v>673</v>
      </c>
      <c r="G2859" s="280" t="s">
        <v>673</v>
      </c>
      <c r="H2859" s="280" t="s">
        <v>673</v>
      </c>
      <c r="I2859" s="280" t="s">
        <v>1090</v>
      </c>
      <c r="J2859" s="280">
        <v>1.5200000000000001E-4</v>
      </c>
      <c r="K2859" s="372"/>
    </row>
    <row r="2860" spans="1:11" x14ac:dyDescent="0.3">
      <c r="A2860" s="281" t="s">
        <v>1785</v>
      </c>
      <c r="B2860" s="281" t="s">
        <v>1838</v>
      </c>
      <c r="C2860" s="281" t="s">
        <v>1768</v>
      </c>
      <c r="D2860" s="281" t="s">
        <v>1770</v>
      </c>
      <c r="E2860" s="281" t="s">
        <v>928</v>
      </c>
      <c r="F2860" s="281" t="s">
        <v>673</v>
      </c>
      <c r="G2860" s="281" t="s">
        <v>673</v>
      </c>
      <c r="H2860" s="281" t="s">
        <v>673</v>
      </c>
      <c r="I2860" s="281" t="s">
        <v>1090</v>
      </c>
      <c r="J2860" s="281">
        <v>1.6699999999999999E-4</v>
      </c>
      <c r="K2860" s="372"/>
    </row>
    <row r="2861" spans="1:11" x14ac:dyDescent="0.3">
      <c r="A2861" s="280" t="s">
        <v>1785</v>
      </c>
      <c r="B2861" s="280" t="s">
        <v>1838</v>
      </c>
      <c r="C2861" s="280" t="s">
        <v>1768</v>
      </c>
      <c r="D2861" s="280" t="s">
        <v>1770</v>
      </c>
      <c r="E2861" s="280" t="s">
        <v>928</v>
      </c>
      <c r="F2861" s="280" t="s">
        <v>673</v>
      </c>
      <c r="G2861" s="280" t="s">
        <v>673</v>
      </c>
      <c r="H2861" s="280" t="s">
        <v>673</v>
      </c>
      <c r="I2861" s="280" t="s">
        <v>1090</v>
      </c>
      <c r="J2861" s="280">
        <v>1.5200000000000001E-4</v>
      </c>
      <c r="K2861" s="372"/>
    </row>
    <row r="2862" spans="1:11" x14ac:dyDescent="0.3">
      <c r="A2862" s="281" t="s">
        <v>1785</v>
      </c>
      <c r="B2862" s="281" t="s">
        <v>1838</v>
      </c>
      <c r="C2862" s="281" t="s">
        <v>1768</v>
      </c>
      <c r="D2862" s="281" t="s">
        <v>1770</v>
      </c>
      <c r="E2862" s="281" t="s">
        <v>928</v>
      </c>
      <c r="F2862" s="281" t="s">
        <v>673</v>
      </c>
      <c r="G2862" s="281" t="s">
        <v>673</v>
      </c>
      <c r="H2862" s="281" t="s">
        <v>673</v>
      </c>
      <c r="I2862" s="281" t="s">
        <v>1090</v>
      </c>
      <c r="J2862" s="281">
        <v>1.6024999999999999E-4</v>
      </c>
      <c r="K2862" s="372"/>
    </row>
    <row r="2863" spans="1:11" x14ac:dyDescent="0.3">
      <c r="A2863" s="280" t="s">
        <v>1785</v>
      </c>
      <c r="B2863" s="280" t="s">
        <v>1838</v>
      </c>
      <c r="C2863" s="280" t="s">
        <v>1768</v>
      </c>
      <c r="D2863" s="280" t="s">
        <v>1770</v>
      </c>
      <c r="E2863" s="280" t="s">
        <v>928</v>
      </c>
      <c r="F2863" s="280" t="s">
        <v>673</v>
      </c>
      <c r="G2863" s="280" t="s">
        <v>673</v>
      </c>
      <c r="H2863" s="280" t="s">
        <v>673</v>
      </c>
      <c r="I2863" s="280" t="s">
        <v>1090</v>
      </c>
      <c r="J2863" s="280">
        <v>1.64E-4</v>
      </c>
      <c r="K2863" s="372"/>
    </row>
    <row r="2864" spans="1:11" x14ac:dyDescent="0.3">
      <c r="A2864" s="281" t="s">
        <v>1785</v>
      </c>
      <c r="B2864" s="281" t="s">
        <v>1838</v>
      </c>
      <c r="C2864" s="281" t="s">
        <v>1768</v>
      </c>
      <c r="D2864" s="281" t="s">
        <v>1770</v>
      </c>
      <c r="E2864" s="281" t="s">
        <v>928</v>
      </c>
      <c r="F2864" s="281" t="s">
        <v>673</v>
      </c>
      <c r="G2864" s="281" t="s">
        <v>673</v>
      </c>
      <c r="H2864" s="281" t="s">
        <v>673</v>
      </c>
      <c r="I2864" s="281" t="s">
        <v>1090</v>
      </c>
      <c r="J2864" s="281">
        <v>1.5200000000000001E-4</v>
      </c>
      <c r="K2864" s="372"/>
    </row>
    <row r="2865" spans="1:11" x14ac:dyDescent="0.3">
      <c r="A2865" s="280" t="s">
        <v>1785</v>
      </c>
      <c r="B2865" s="280" t="s">
        <v>1838</v>
      </c>
      <c r="C2865" s="280" t="s">
        <v>1768</v>
      </c>
      <c r="D2865" s="280" t="s">
        <v>1770</v>
      </c>
      <c r="E2865" s="280" t="s">
        <v>928</v>
      </c>
      <c r="F2865" s="280" t="s">
        <v>673</v>
      </c>
      <c r="G2865" s="280" t="s">
        <v>673</v>
      </c>
      <c r="H2865" s="280" t="s">
        <v>673</v>
      </c>
      <c r="I2865" s="280" t="s">
        <v>1090</v>
      </c>
      <c r="J2865" s="280">
        <v>1.5200000000000001E-4</v>
      </c>
      <c r="K2865" s="372"/>
    </row>
    <row r="2866" spans="1:11" x14ac:dyDescent="0.3">
      <c r="A2866" s="281" t="s">
        <v>1785</v>
      </c>
      <c r="B2866" s="281" t="s">
        <v>1838</v>
      </c>
      <c r="C2866" s="281" t="s">
        <v>1768</v>
      </c>
      <c r="D2866" s="281" t="s">
        <v>1770</v>
      </c>
      <c r="E2866" s="281" t="s">
        <v>928</v>
      </c>
      <c r="F2866" s="281" t="s">
        <v>673</v>
      </c>
      <c r="G2866" s="281" t="s">
        <v>673</v>
      </c>
      <c r="H2866" s="281" t="s">
        <v>673</v>
      </c>
      <c r="I2866" s="281" t="s">
        <v>1090</v>
      </c>
      <c r="J2866" s="281">
        <v>1.9326E-4</v>
      </c>
      <c r="K2866" s="372"/>
    </row>
    <row r="2867" spans="1:11" x14ac:dyDescent="0.3">
      <c r="A2867" s="280" t="s">
        <v>1785</v>
      </c>
      <c r="B2867" s="280" t="s">
        <v>1838</v>
      </c>
      <c r="C2867" s="280" t="s">
        <v>1768</v>
      </c>
      <c r="D2867" s="280" t="s">
        <v>1770</v>
      </c>
      <c r="E2867" s="280" t="s">
        <v>928</v>
      </c>
      <c r="F2867" s="280" t="s">
        <v>673</v>
      </c>
      <c r="G2867" s="280" t="s">
        <v>673</v>
      </c>
      <c r="H2867" s="280" t="s">
        <v>673</v>
      </c>
      <c r="I2867" s="280" t="s">
        <v>1090</v>
      </c>
      <c r="J2867" s="280">
        <v>3.62526E-4</v>
      </c>
      <c r="K2867" s="372"/>
    </row>
    <row r="2868" spans="1:11" x14ac:dyDescent="0.3">
      <c r="A2868" s="281" t="s">
        <v>1785</v>
      </c>
      <c r="B2868" s="281" t="s">
        <v>1838</v>
      </c>
      <c r="C2868" s="281" t="s">
        <v>1768</v>
      </c>
      <c r="D2868" s="281" t="s">
        <v>1770</v>
      </c>
      <c r="E2868" s="281" t="s">
        <v>928</v>
      </c>
      <c r="F2868" s="281" t="s">
        <v>673</v>
      </c>
      <c r="G2868" s="281" t="s">
        <v>673</v>
      </c>
      <c r="H2868" s="281" t="s">
        <v>673</v>
      </c>
      <c r="I2868" s="281" t="s">
        <v>1090</v>
      </c>
      <c r="J2868" s="281">
        <v>1.5200000000000001E-4</v>
      </c>
      <c r="K2868" s="372"/>
    </row>
    <row r="2869" spans="1:11" x14ac:dyDescent="0.3">
      <c r="A2869" s="280" t="s">
        <v>1785</v>
      </c>
      <c r="B2869" s="280" t="s">
        <v>1839</v>
      </c>
      <c r="C2869" s="280" t="s">
        <v>1768</v>
      </c>
      <c r="D2869" s="280" t="s">
        <v>1770</v>
      </c>
      <c r="E2869" s="280" t="s">
        <v>917</v>
      </c>
      <c r="F2869" s="280" t="s">
        <v>673</v>
      </c>
      <c r="G2869" s="280" t="s">
        <v>673</v>
      </c>
      <c r="H2869" s="280" t="s">
        <v>673</v>
      </c>
      <c r="I2869" s="280" t="s">
        <v>1090</v>
      </c>
      <c r="J2869" s="280">
        <v>1.004E-6</v>
      </c>
      <c r="K2869" s="372"/>
    </row>
    <row r="2870" spans="1:11" x14ac:dyDescent="0.3">
      <c r="A2870" s="281" t="s">
        <v>1785</v>
      </c>
      <c r="B2870" s="281" t="s">
        <v>1839</v>
      </c>
      <c r="C2870" s="281" t="s">
        <v>1768</v>
      </c>
      <c r="D2870" s="281" t="s">
        <v>1770</v>
      </c>
      <c r="E2870" s="281" t="s">
        <v>917</v>
      </c>
      <c r="F2870" s="281" t="s">
        <v>673</v>
      </c>
      <c r="G2870" s="281" t="s">
        <v>673</v>
      </c>
      <c r="H2870" s="281" t="s">
        <v>673</v>
      </c>
      <c r="I2870" s="281" t="s">
        <v>1090</v>
      </c>
      <c r="J2870" s="281">
        <v>1.004E-6</v>
      </c>
      <c r="K2870" s="372"/>
    </row>
    <row r="2871" spans="1:11" x14ac:dyDescent="0.3">
      <c r="A2871" s="280" t="s">
        <v>1785</v>
      </c>
      <c r="B2871" s="280" t="s">
        <v>1839</v>
      </c>
      <c r="C2871" s="280" t="s">
        <v>1768</v>
      </c>
      <c r="D2871" s="280" t="s">
        <v>1770</v>
      </c>
      <c r="E2871" s="280" t="s">
        <v>917</v>
      </c>
      <c r="F2871" s="280" t="s">
        <v>673</v>
      </c>
      <c r="G2871" s="280" t="s">
        <v>673</v>
      </c>
      <c r="H2871" s="280" t="s">
        <v>673</v>
      </c>
      <c r="I2871" s="280" t="s">
        <v>1090</v>
      </c>
      <c r="J2871" s="280">
        <v>1.029E-6</v>
      </c>
      <c r="K2871" s="372"/>
    </row>
    <row r="2872" spans="1:11" x14ac:dyDescent="0.3">
      <c r="A2872" s="281" t="s">
        <v>1785</v>
      </c>
      <c r="B2872" s="281" t="s">
        <v>1839</v>
      </c>
      <c r="C2872" s="281" t="s">
        <v>1768</v>
      </c>
      <c r="D2872" s="281" t="s">
        <v>1770</v>
      </c>
      <c r="E2872" s="281" t="s">
        <v>917</v>
      </c>
      <c r="F2872" s="281" t="s">
        <v>673</v>
      </c>
      <c r="G2872" s="281" t="s">
        <v>673</v>
      </c>
      <c r="H2872" s="281" t="s">
        <v>673</v>
      </c>
      <c r="I2872" s="281" t="s">
        <v>1090</v>
      </c>
      <c r="J2872" s="281">
        <v>1.004E-6</v>
      </c>
      <c r="K2872" s="372"/>
    </row>
    <row r="2873" spans="1:11" x14ac:dyDescent="0.3">
      <c r="A2873" s="280" t="s">
        <v>1785</v>
      </c>
      <c r="B2873" s="280" t="s">
        <v>1839</v>
      </c>
      <c r="C2873" s="280" t="s">
        <v>1768</v>
      </c>
      <c r="D2873" s="280" t="s">
        <v>1770</v>
      </c>
      <c r="E2873" s="280" t="s">
        <v>917</v>
      </c>
      <c r="F2873" s="280" t="s">
        <v>673</v>
      </c>
      <c r="G2873" s="280" t="s">
        <v>673</v>
      </c>
      <c r="H2873" s="280" t="s">
        <v>673</v>
      </c>
      <c r="I2873" s="280" t="s">
        <v>1090</v>
      </c>
      <c r="J2873" s="280">
        <v>1.004E-6</v>
      </c>
      <c r="K2873" s="372"/>
    </row>
    <row r="2874" spans="1:11" x14ac:dyDescent="0.3">
      <c r="A2874" s="281" t="s">
        <v>1785</v>
      </c>
      <c r="B2874" s="281" t="s">
        <v>1839</v>
      </c>
      <c r="C2874" s="281" t="s">
        <v>1768</v>
      </c>
      <c r="D2874" s="281" t="s">
        <v>1770</v>
      </c>
      <c r="E2874" s="281" t="s">
        <v>917</v>
      </c>
      <c r="F2874" s="281" t="s">
        <v>673</v>
      </c>
      <c r="G2874" s="281" t="s">
        <v>673</v>
      </c>
      <c r="H2874" s="281" t="s">
        <v>673</v>
      </c>
      <c r="I2874" s="281" t="s">
        <v>1090</v>
      </c>
      <c r="J2874" s="281">
        <v>1.029E-6</v>
      </c>
      <c r="K2874" s="372"/>
    </row>
    <row r="2875" spans="1:11" x14ac:dyDescent="0.3">
      <c r="A2875" s="280" t="s">
        <v>1785</v>
      </c>
      <c r="B2875" s="280" t="s">
        <v>1839</v>
      </c>
      <c r="C2875" s="280" t="s">
        <v>1768</v>
      </c>
      <c r="D2875" s="280" t="s">
        <v>1770</v>
      </c>
      <c r="E2875" s="280" t="s">
        <v>917</v>
      </c>
      <c r="F2875" s="280" t="s">
        <v>673</v>
      </c>
      <c r="G2875" s="280" t="s">
        <v>673</v>
      </c>
      <c r="H2875" s="280" t="s">
        <v>673</v>
      </c>
      <c r="I2875" s="280" t="s">
        <v>1090</v>
      </c>
      <c r="J2875" s="280">
        <v>1.029E-6</v>
      </c>
      <c r="K2875" s="372"/>
    </row>
    <row r="2876" spans="1:11" x14ac:dyDescent="0.3">
      <c r="A2876" s="281" t="s">
        <v>1785</v>
      </c>
      <c r="B2876" s="281" t="s">
        <v>1839</v>
      </c>
      <c r="C2876" s="281" t="s">
        <v>1768</v>
      </c>
      <c r="D2876" s="281" t="s">
        <v>1770</v>
      </c>
      <c r="E2876" s="281" t="s">
        <v>917</v>
      </c>
      <c r="F2876" s="281" t="s">
        <v>673</v>
      </c>
      <c r="G2876" s="281" t="s">
        <v>673</v>
      </c>
      <c r="H2876" s="281" t="s">
        <v>673</v>
      </c>
      <c r="I2876" s="281" t="s">
        <v>1090</v>
      </c>
      <c r="J2876" s="281">
        <v>1.029E-6</v>
      </c>
      <c r="K2876" s="372"/>
    </row>
    <row r="2877" spans="1:11" x14ac:dyDescent="0.3">
      <c r="A2877" s="280" t="s">
        <v>1785</v>
      </c>
      <c r="B2877" s="280" t="s">
        <v>1839</v>
      </c>
      <c r="C2877" s="280" t="s">
        <v>1768</v>
      </c>
      <c r="D2877" s="280" t="s">
        <v>1770</v>
      </c>
      <c r="E2877" s="280" t="s">
        <v>917</v>
      </c>
      <c r="F2877" s="280" t="s">
        <v>673</v>
      </c>
      <c r="G2877" s="280" t="s">
        <v>673</v>
      </c>
      <c r="H2877" s="280" t="s">
        <v>673</v>
      </c>
      <c r="I2877" s="280" t="s">
        <v>1090</v>
      </c>
      <c r="J2877" s="280">
        <v>2.3090000000000001E-5</v>
      </c>
      <c r="K2877" s="372"/>
    </row>
    <row r="2878" spans="1:11" x14ac:dyDescent="0.3">
      <c r="A2878" s="281" t="s">
        <v>1785</v>
      </c>
      <c r="B2878" s="281" t="s">
        <v>1839</v>
      </c>
      <c r="C2878" s="281" t="s">
        <v>1768</v>
      </c>
      <c r="D2878" s="281" t="s">
        <v>1770</v>
      </c>
      <c r="E2878" s="281" t="s">
        <v>917</v>
      </c>
      <c r="F2878" s="281" t="s">
        <v>673</v>
      </c>
      <c r="G2878" s="281" t="s">
        <v>673</v>
      </c>
      <c r="H2878" s="281" t="s">
        <v>673</v>
      </c>
      <c r="I2878" s="281" t="s">
        <v>1090</v>
      </c>
      <c r="J2878" s="281">
        <v>1.004E-6</v>
      </c>
      <c r="K2878" s="372"/>
    </row>
    <row r="2879" spans="1:11" x14ac:dyDescent="0.3">
      <c r="A2879" s="280" t="s">
        <v>1785</v>
      </c>
      <c r="B2879" s="280" t="s">
        <v>1839</v>
      </c>
      <c r="C2879" s="280" t="s">
        <v>1768</v>
      </c>
      <c r="D2879" s="280" t="s">
        <v>1770</v>
      </c>
      <c r="E2879" s="280" t="s">
        <v>917</v>
      </c>
      <c r="F2879" s="280" t="s">
        <v>673</v>
      </c>
      <c r="G2879" s="280" t="s">
        <v>673</v>
      </c>
      <c r="H2879" s="280" t="s">
        <v>673</v>
      </c>
      <c r="I2879" s="280" t="s">
        <v>1090</v>
      </c>
      <c r="J2879" s="280">
        <v>1.004E-6</v>
      </c>
      <c r="K2879" s="372"/>
    </row>
    <row r="2880" spans="1:11" x14ac:dyDescent="0.3">
      <c r="A2880" s="281" t="s">
        <v>1785</v>
      </c>
      <c r="B2880" s="281" t="s">
        <v>1839</v>
      </c>
      <c r="C2880" s="281" t="s">
        <v>1768</v>
      </c>
      <c r="D2880" s="281" t="s">
        <v>1770</v>
      </c>
      <c r="E2880" s="281" t="s">
        <v>917</v>
      </c>
      <c r="F2880" s="281" t="s">
        <v>673</v>
      </c>
      <c r="G2880" s="281" t="s">
        <v>673</v>
      </c>
      <c r="H2880" s="281" t="s">
        <v>673</v>
      </c>
      <c r="I2880" s="281" t="s">
        <v>1090</v>
      </c>
      <c r="J2880" s="281">
        <v>1.004E-6</v>
      </c>
      <c r="K2880" s="372"/>
    </row>
    <row r="2881" spans="1:11" x14ac:dyDescent="0.3">
      <c r="A2881" s="280" t="s">
        <v>1785</v>
      </c>
      <c r="B2881" s="280" t="s">
        <v>1839</v>
      </c>
      <c r="C2881" s="280" t="s">
        <v>1768</v>
      </c>
      <c r="D2881" s="280" t="s">
        <v>1770</v>
      </c>
      <c r="E2881" s="280" t="s">
        <v>2950</v>
      </c>
      <c r="F2881" s="280" t="s">
        <v>673</v>
      </c>
      <c r="G2881" s="280" t="s">
        <v>673</v>
      </c>
      <c r="H2881" s="280" t="s">
        <v>673</v>
      </c>
      <c r="I2881" s="280" t="s">
        <v>1090</v>
      </c>
      <c r="J2881" s="280">
        <v>9.075E-4</v>
      </c>
      <c r="K2881" s="372"/>
    </row>
    <row r="2882" spans="1:11" x14ac:dyDescent="0.3">
      <c r="A2882" s="281" t="s">
        <v>1785</v>
      </c>
      <c r="B2882" s="281" t="s">
        <v>1839</v>
      </c>
      <c r="C2882" s="281" t="s">
        <v>1768</v>
      </c>
      <c r="D2882" s="281" t="s">
        <v>1770</v>
      </c>
      <c r="E2882" s="281" t="s">
        <v>928</v>
      </c>
      <c r="F2882" s="281" t="s">
        <v>673</v>
      </c>
      <c r="G2882" s="281" t="s">
        <v>673</v>
      </c>
      <c r="H2882" s="281" t="s">
        <v>673</v>
      </c>
      <c r="I2882" s="281" t="s">
        <v>1090</v>
      </c>
      <c r="J2882" s="281">
        <v>2.4146910000000001E-3</v>
      </c>
      <c r="K2882" s="372"/>
    </row>
    <row r="2883" spans="1:11" x14ac:dyDescent="0.3">
      <c r="A2883" s="280" t="s">
        <v>1785</v>
      </c>
      <c r="B2883" s="280" t="s">
        <v>1839</v>
      </c>
      <c r="C2883" s="280" t="s">
        <v>1768</v>
      </c>
      <c r="D2883" s="280" t="s">
        <v>1770</v>
      </c>
      <c r="E2883" s="280" t="s">
        <v>928</v>
      </c>
      <c r="F2883" s="280" t="s">
        <v>673</v>
      </c>
      <c r="G2883" s="280" t="s">
        <v>673</v>
      </c>
      <c r="H2883" s="280" t="s">
        <v>673</v>
      </c>
      <c r="I2883" s="280" t="s">
        <v>1090</v>
      </c>
      <c r="J2883" s="280">
        <v>1E-4</v>
      </c>
      <c r="K2883" s="372"/>
    </row>
    <row r="2884" spans="1:11" x14ac:dyDescent="0.3">
      <c r="A2884" s="281" t="s">
        <v>1785</v>
      </c>
      <c r="B2884" s="281" t="s">
        <v>1839</v>
      </c>
      <c r="C2884" s="281" t="s">
        <v>1768</v>
      </c>
      <c r="D2884" s="281" t="s">
        <v>1770</v>
      </c>
      <c r="E2884" s="281" t="s">
        <v>928</v>
      </c>
      <c r="F2884" s="281" t="s">
        <v>673</v>
      </c>
      <c r="G2884" s="281" t="s">
        <v>673</v>
      </c>
      <c r="H2884" s="281" t="s">
        <v>673</v>
      </c>
      <c r="I2884" s="281" t="s">
        <v>1090</v>
      </c>
      <c r="J2884" s="281">
        <v>6.0000000000000002E-5</v>
      </c>
      <c r="K2884" s="372"/>
    </row>
    <row r="2885" spans="1:11" x14ac:dyDescent="0.3">
      <c r="A2885" s="280" t="s">
        <v>1785</v>
      </c>
      <c r="B2885" s="280" t="s">
        <v>1839</v>
      </c>
      <c r="C2885" s="280" t="s">
        <v>1768</v>
      </c>
      <c r="D2885" s="280" t="s">
        <v>1770</v>
      </c>
      <c r="E2885" s="280" t="s">
        <v>923</v>
      </c>
      <c r="F2885" s="280" t="s">
        <v>673</v>
      </c>
      <c r="G2885" s="280" t="s">
        <v>673</v>
      </c>
      <c r="H2885" s="280" t="s">
        <v>673</v>
      </c>
      <c r="I2885" s="280" t="s">
        <v>1090</v>
      </c>
      <c r="J2885" s="280">
        <v>8.1674999999999998E-4</v>
      </c>
      <c r="K2885" s="372"/>
    </row>
    <row r="2886" spans="1:11" x14ac:dyDescent="0.3">
      <c r="A2886" s="281" t="s">
        <v>1785</v>
      </c>
      <c r="B2886" s="281" t="s">
        <v>1840</v>
      </c>
      <c r="C2886" s="281" t="s">
        <v>1768</v>
      </c>
      <c r="D2886" s="281" t="s">
        <v>1770</v>
      </c>
      <c r="E2886" s="281" t="s">
        <v>914</v>
      </c>
      <c r="F2886" s="281" t="s">
        <v>673</v>
      </c>
      <c r="G2886" s="281" t="s">
        <v>673</v>
      </c>
      <c r="H2886" s="281" t="s">
        <v>673</v>
      </c>
      <c r="I2886" s="281" t="s">
        <v>1090</v>
      </c>
      <c r="J2886" s="281">
        <v>0.25296204999999999</v>
      </c>
      <c r="K2886" s="372"/>
    </row>
    <row r="2887" spans="1:11" x14ac:dyDescent="0.3">
      <c r="A2887" s="280" t="s">
        <v>1785</v>
      </c>
      <c r="B2887" s="280" t="s">
        <v>1840</v>
      </c>
      <c r="C2887" s="280" t="s">
        <v>1768</v>
      </c>
      <c r="D2887" s="280" t="s">
        <v>1770</v>
      </c>
      <c r="E2887" s="280" t="s">
        <v>917</v>
      </c>
      <c r="F2887" s="280" t="s">
        <v>673</v>
      </c>
      <c r="G2887" s="280" t="s">
        <v>673</v>
      </c>
      <c r="H2887" s="280" t="s">
        <v>673</v>
      </c>
      <c r="I2887" s="280" t="s">
        <v>1090</v>
      </c>
      <c r="J2887" s="280">
        <v>1.5752660000000001E-3</v>
      </c>
      <c r="K2887" s="372"/>
    </row>
    <row r="2888" spans="1:11" x14ac:dyDescent="0.3">
      <c r="A2888" s="281" t="s">
        <v>1785</v>
      </c>
      <c r="B2888" s="281" t="s">
        <v>1840</v>
      </c>
      <c r="C2888" s="281" t="s">
        <v>1768</v>
      </c>
      <c r="D2888" s="281" t="s">
        <v>1770</v>
      </c>
      <c r="E2888" s="281" t="s">
        <v>917</v>
      </c>
      <c r="F2888" s="281" t="s">
        <v>673</v>
      </c>
      <c r="G2888" s="281" t="s">
        <v>673</v>
      </c>
      <c r="H2888" s="281" t="s">
        <v>673</v>
      </c>
      <c r="I2888" s="281" t="s">
        <v>1090</v>
      </c>
      <c r="J2888" s="281">
        <v>1.825222E-3</v>
      </c>
      <c r="K2888" s="372"/>
    </row>
    <row r="2889" spans="1:11" x14ac:dyDescent="0.3">
      <c r="A2889" s="280" t="s">
        <v>1785</v>
      </c>
      <c r="B2889" s="280" t="s">
        <v>1840</v>
      </c>
      <c r="C2889" s="280" t="s">
        <v>1768</v>
      </c>
      <c r="D2889" s="280" t="s">
        <v>1770</v>
      </c>
      <c r="E2889" s="280" t="s">
        <v>917</v>
      </c>
      <c r="F2889" s="280" t="s">
        <v>673</v>
      </c>
      <c r="G2889" s="280" t="s">
        <v>673</v>
      </c>
      <c r="H2889" s="280" t="s">
        <v>673</v>
      </c>
      <c r="I2889" s="280" t="s">
        <v>1090</v>
      </c>
      <c r="J2889" s="280">
        <v>1.7702900000000001E-3</v>
      </c>
      <c r="K2889" s="372"/>
    </row>
    <row r="2890" spans="1:11" x14ac:dyDescent="0.3">
      <c r="A2890" s="281" t="s">
        <v>1785</v>
      </c>
      <c r="B2890" s="281" t="s">
        <v>1840</v>
      </c>
      <c r="C2890" s="281" t="s">
        <v>1768</v>
      </c>
      <c r="D2890" s="281" t="s">
        <v>1770</v>
      </c>
      <c r="E2890" s="281" t="s">
        <v>917</v>
      </c>
      <c r="F2890" s="281" t="s">
        <v>673</v>
      </c>
      <c r="G2890" s="281" t="s">
        <v>673</v>
      </c>
      <c r="H2890" s="281" t="s">
        <v>673</v>
      </c>
      <c r="I2890" s="281" t="s">
        <v>1090</v>
      </c>
      <c r="J2890" s="281">
        <v>1.7246799999999999E-3</v>
      </c>
      <c r="K2890" s="372"/>
    </row>
    <row r="2891" spans="1:11" x14ac:dyDescent="0.3">
      <c r="A2891" s="280" t="s">
        <v>1785</v>
      </c>
      <c r="B2891" s="280" t="s">
        <v>1840</v>
      </c>
      <c r="C2891" s="280" t="s">
        <v>1768</v>
      </c>
      <c r="D2891" s="280" t="s">
        <v>1770</v>
      </c>
      <c r="E2891" s="280" t="s">
        <v>917</v>
      </c>
      <c r="F2891" s="280" t="s">
        <v>673</v>
      </c>
      <c r="G2891" s="280" t="s">
        <v>673</v>
      </c>
      <c r="H2891" s="280" t="s">
        <v>673</v>
      </c>
      <c r="I2891" s="280" t="s">
        <v>1090</v>
      </c>
      <c r="J2891" s="280">
        <v>1.814953E-3</v>
      </c>
      <c r="K2891" s="372"/>
    </row>
    <row r="2892" spans="1:11" x14ac:dyDescent="0.3">
      <c r="A2892" s="281" t="s">
        <v>1785</v>
      </c>
      <c r="B2892" s="281" t="s">
        <v>1840</v>
      </c>
      <c r="C2892" s="281" t="s">
        <v>1768</v>
      </c>
      <c r="D2892" s="281" t="s">
        <v>1770</v>
      </c>
      <c r="E2892" s="281" t="s">
        <v>917</v>
      </c>
      <c r="F2892" s="281" t="s">
        <v>673</v>
      </c>
      <c r="G2892" s="281" t="s">
        <v>673</v>
      </c>
      <c r="H2892" s="281" t="s">
        <v>673</v>
      </c>
      <c r="I2892" s="281" t="s">
        <v>1090</v>
      </c>
      <c r="J2892" s="281">
        <v>1.5752660000000001E-3</v>
      </c>
      <c r="K2892" s="372"/>
    </row>
    <row r="2893" spans="1:11" x14ac:dyDescent="0.3">
      <c r="A2893" s="280" t="s">
        <v>1785</v>
      </c>
      <c r="B2893" s="280" t="s">
        <v>1840</v>
      </c>
      <c r="C2893" s="280" t="s">
        <v>1768</v>
      </c>
      <c r="D2893" s="280" t="s">
        <v>1770</v>
      </c>
      <c r="E2893" s="280" t="s">
        <v>917</v>
      </c>
      <c r="F2893" s="280" t="s">
        <v>673</v>
      </c>
      <c r="G2893" s="280" t="s">
        <v>673</v>
      </c>
      <c r="H2893" s="280" t="s">
        <v>673</v>
      </c>
      <c r="I2893" s="280" t="s">
        <v>1090</v>
      </c>
      <c r="J2893" s="280">
        <v>1.614362E-3</v>
      </c>
      <c r="K2893" s="372"/>
    </row>
    <row r="2894" spans="1:11" x14ac:dyDescent="0.3">
      <c r="A2894" s="281" t="s">
        <v>1785</v>
      </c>
      <c r="B2894" s="281" t="s">
        <v>1840</v>
      </c>
      <c r="C2894" s="281" t="s">
        <v>1768</v>
      </c>
      <c r="D2894" s="281" t="s">
        <v>1770</v>
      </c>
      <c r="E2894" s="281" t="s">
        <v>917</v>
      </c>
      <c r="F2894" s="281" t="s">
        <v>673</v>
      </c>
      <c r="G2894" s="281" t="s">
        <v>673</v>
      </c>
      <c r="H2894" s="281" t="s">
        <v>673</v>
      </c>
      <c r="I2894" s="281" t="s">
        <v>1090</v>
      </c>
      <c r="J2894" s="281">
        <v>1.7254169999999999E-3</v>
      </c>
      <c r="K2894" s="372"/>
    </row>
    <row r="2895" spans="1:11" x14ac:dyDescent="0.3">
      <c r="A2895" s="280" t="s">
        <v>1785</v>
      </c>
      <c r="B2895" s="280" t="s">
        <v>1840</v>
      </c>
      <c r="C2895" s="280" t="s">
        <v>1768</v>
      </c>
      <c r="D2895" s="280" t="s">
        <v>1770</v>
      </c>
      <c r="E2895" s="280" t="s">
        <v>917</v>
      </c>
      <c r="F2895" s="280" t="s">
        <v>673</v>
      </c>
      <c r="G2895" s="280" t="s">
        <v>673</v>
      </c>
      <c r="H2895" s="280" t="s">
        <v>673</v>
      </c>
      <c r="I2895" s="280" t="s">
        <v>1090</v>
      </c>
      <c r="J2895" s="280">
        <v>1.818598E-3</v>
      </c>
      <c r="K2895" s="372"/>
    </row>
    <row r="2896" spans="1:11" x14ac:dyDescent="0.3">
      <c r="A2896" s="281" t="s">
        <v>1785</v>
      </c>
      <c r="B2896" s="281" t="s">
        <v>1840</v>
      </c>
      <c r="C2896" s="281" t="s">
        <v>1768</v>
      </c>
      <c r="D2896" s="281" t="s">
        <v>1770</v>
      </c>
      <c r="E2896" s="281" t="s">
        <v>917</v>
      </c>
      <c r="F2896" s="281" t="s">
        <v>673</v>
      </c>
      <c r="G2896" s="281" t="s">
        <v>673</v>
      </c>
      <c r="H2896" s="281" t="s">
        <v>673</v>
      </c>
      <c r="I2896" s="281" t="s">
        <v>1090</v>
      </c>
      <c r="J2896" s="281">
        <v>1.5752660000000001E-3</v>
      </c>
      <c r="K2896" s="372"/>
    </row>
    <row r="2897" spans="1:11" x14ac:dyDescent="0.3">
      <c r="A2897" s="280" t="s">
        <v>1785</v>
      </c>
      <c r="B2897" s="280" t="s">
        <v>1840</v>
      </c>
      <c r="C2897" s="280" t="s">
        <v>1768</v>
      </c>
      <c r="D2897" s="280" t="s">
        <v>1770</v>
      </c>
      <c r="E2897" s="280" t="s">
        <v>917</v>
      </c>
      <c r="F2897" s="280" t="s">
        <v>673</v>
      </c>
      <c r="G2897" s="280" t="s">
        <v>673</v>
      </c>
      <c r="H2897" s="280" t="s">
        <v>673</v>
      </c>
      <c r="I2897" s="280" t="s">
        <v>1090</v>
      </c>
      <c r="J2897" s="280">
        <v>1.5674440000000001E-3</v>
      </c>
      <c r="K2897" s="372"/>
    </row>
    <row r="2898" spans="1:11" x14ac:dyDescent="0.3">
      <c r="A2898" s="281" t="s">
        <v>1785</v>
      </c>
      <c r="B2898" s="281" t="s">
        <v>1840</v>
      </c>
      <c r="C2898" s="281" t="s">
        <v>1768</v>
      </c>
      <c r="D2898" s="281" t="s">
        <v>1770</v>
      </c>
      <c r="E2898" s="281" t="s">
        <v>2949</v>
      </c>
      <c r="F2898" s="281" t="s">
        <v>673</v>
      </c>
      <c r="G2898" s="281" t="s">
        <v>673</v>
      </c>
      <c r="H2898" s="281" t="s">
        <v>673</v>
      </c>
      <c r="I2898" s="281" t="s">
        <v>1090</v>
      </c>
      <c r="J2898" s="281">
        <v>1.805E-4</v>
      </c>
      <c r="K2898" s="372"/>
    </row>
    <row r="2899" spans="1:11" x14ac:dyDescent="0.3">
      <c r="A2899" s="280" t="s">
        <v>1785</v>
      </c>
      <c r="B2899" s="280" t="s">
        <v>1840</v>
      </c>
      <c r="C2899" s="280" t="s">
        <v>1768</v>
      </c>
      <c r="D2899" s="280" t="s">
        <v>1770</v>
      </c>
      <c r="E2899" s="280" t="s">
        <v>2949</v>
      </c>
      <c r="F2899" s="280" t="s">
        <v>673</v>
      </c>
      <c r="G2899" s="280" t="s">
        <v>673</v>
      </c>
      <c r="H2899" s="280" t="s">
        <v>673</v>
      </c>
      <c r="I2899" s="280" t="s">
        <v>1090</v>
      </c>
      <c r="J2899" s="280">
        <v>1.805E-4</v>
      </c>
      <c r="K2899" s="372"/>
    </row>
    <row r="2900" spans="1:11" x14ac:dyDescent="0.3">
      <c r="A2900" s="281" t="s">
        <v>1785</v>
      </c>
      <c r="B2900" s="281" t="s">
        <v>1840</v>
      </c>
      <c r="C2900" s="281" t="s">
        <v>1768</v>
      </c>
      <c r="D2900" s="281" t="s">
        <v>1770</v>
      </c>
      <c r="E2900" s="281" t="s">
        <v>2949</v>
      </c>
      <c r="F2900" s="281" t="s">
        <v>673</v>
      </c>
      <c r="G2900" s="281" t="s">
        <v>673</v>
      </c>
      <c r="H2900" s="281" t="s">
        <v>673</v>
      </c>
      <c r="I2900" s="281" t="s">
        <v>1090</v>
      </c>
      <c r="J2900" s="281">
        <v>1.805E-4</v>
      </c>
      <c r="K2900" s="372"/>
    </row>
    <row r="2901" spans="1:11" x14ac:dyDescent="0.3">
      <c r="A2901" s="280" t="s">
        <v>1785</v>
      </c>
      <c r="B2901" s="280" t="s">
        <v>1840</v>
      </c>
      <c r="C2901" s="280" t="s">
        <v>1768</v>
      </c>
      <c r="D2901" s="280" t="s">
        <v>1770</v>
      </c>
      <c r="E2901" s="280" t="s">
        <v>2949</v>
      </c>
      <c r="F2901" s="280" t="s">
        <v>673</v>
      </c>
      <c r="G2901" s="280" t="s">
        <v>673</v>
      </c>
      <c r="H2901" s="280" t="s">
        <v>673</v>
      </c>
      <c r="I2901" s="280" t="s">
        <v>1090</v>
      </c>
      <c r="J2901" s="280">
        <v>1.805E-4</v>
      </c>
      <c r="K2901" s="372"/>
    </row>
    <row r="2902" spans="1:11" x14ac:dyDescent="0.3">
      <c r="A2902" s="281" t="s">
        <v>1785</v>
      </c>
      <c r="B2902" s="281" t="s">
        <v>1840</v>
      </c>
      <c r="C2902" s="281" t="s">
        <v>1768</v>
      </c>
      <c r="D2902" s="281" t="s">
        <v>1770</v>
      </c>
      <c r="E2902" s="281" t="s">
        <v>928</v>
      </c>
      <c r="F2902" s="281" t="s">
        <v>673</v>
      </c>
      <c r="G2902" s="281" t="s">
        <v>673</v>
      </c>
      <c r="H2902" s="281" t="s">
        <v>673</v>
      </c>
      <c r="I2902" s="281" t="s">
        <v>1090</v>
      </c>
      <c r="J2902" s="281">
        <v>1.0530540000000001E-3</v>
      </c>
      <c r="K2902" s="372"/>
    </row>
    <row r="2903" spans="1:11" x14ac:dyDescent="0.3">
      <c r="A2903" s="280" t="s">
        <v>1785</v>
      </c>
      <c r="B2903" s="280" t="s">
        <v>1840</v>
      </c>
      <c r="C2903" s="280" t="s">
        <v>1768</v>
      </c>
      <c r="D2903" s="280" t="s">
        <v>1770</v>
      </c>
      <c r="E2903" s="280" t="s">
        <v>928</v>
      </c>
      <c r="F2903" s="280" t="s">
        <v>673</v>
      </c>
      <c r="G2903" s="280" t="s">
        <v>673</v>
      </c>
      <c r="H2903" s="280" t="s">
        <v>673</v>
      </c>
      <c r="I2903" s="280" t="s">
        <v>1090</v>
      </c>
      <c r="J2903" s="280">
        <v>1.2690729999999999E-3</v>
      </c>
      <c r="K2903" s="372"/>
    </row>
    <row r="2904" spans="1:11" x14ac:dyDescent="0.3">
      <c r="A2904" s="281" t="s">
        <v>1785</v>
      </c>
      <c r="B2904" s="281" t="s">
        <v>1840</v>
      </c>
      <c r="C2904" s="281" t="s">
        <v>1768</v>
      </c>
      <c r="D2904" s="281" t="s">
        <v>1770</v>
      </c>
      <c r="E2904" s="281" t="s">
        <v>928</v>
      </c>
      <c r="F2904" s="281" t="s">
        <v>673</v>
      </c>
      <c r="G2904" s="281" t="s">
        <v>673</v>
      </c>
      <c r="H2904" s="281" t="s">
        <v>673</v>
      </c>
      <c r="I2904" s="281" t="s">
        <v>1090</v>
      </c>
      <c r="J2904" s="281">
        <v>1.3411E-3</v>
      </c>
      <c r="K2904" s="372"/>
    </row>
    <row r="2905" spans="1:11" x14ac:dyDescent="0.3">
      <c r="A2905" s="280" t="s">
        <v>1785</v>
      </c>
      <c r="B2905" s="280" t="s">
        <v>1840</v>
      </c>
      <c r="C2905" s="280" t="s">
        <v>1768</v>
      </c>
      <c r="D2905" s="280" t="s">
        <v>1770</v>
      </c>
      <c r="E2905" s="280" t="s">
        <v>928</v>
      </c>
      <c r="F2905" s="280" t="s">
        <v>673</v>
      </c>
      <c r="G2905" s="280" t="s">
        <v>673</v>
      </c>
      <c r="H2905" s="280" t="s">
        <v>673</v>
      </c>
      <c r="I2905" s="280" t="s">
        <v>1090</v>
      </c>
      <c r="J2905" s="280">
        <v>9.4548600000000005E-4</v>
      </c>
      <c r="K2905" s="372"/>
    </row>
    <row r="2906" spans="1:11" x14ac:dyDescent="0.3">
      <c r="A2906" s="281" t="s">
        <v>1785</v>
      </c>
      <c r="B2906" s="281" t="s">
        <v>1840</v>
      </c>
      <c r="C2906" s="281" t="s">
        <v>1768</v>
      </c>
      <c r="D2906" s="281" t="s">
        <v>1770</v>
      </c>
      <c r="E2906" s="281" t="s">
        <v>928</v>
      </c>
      <c r="F2906" s="281" t="s">
        <v>673</v>
      </c>
      <c r="G2906" s="281" t="s">
        <v>673</v>
      </c>
      <c r="H2906" s="281" t="s">
        <v>673</v>
      </c>
      <c r="I2906" s="281" t="s">
        <v>1090</v>
      </c>
      <c r="J2906" s="281">
        <v>6.9999999999999999E-6</v>
      </c>
      <c r="K2906" s="372"/>
    </row>
    <row r="2907" spans="1:11" x14ac:dyDescent="0.3">
      <c r="A2907" s="280" t="s">
        <v>1785</v>
      </c>
      <c r="B2907" s="280" t="s">
        <v>1840</v>
      </c>
      <c r="C2907" s="280" t="s">
        <v>1768</v>
      </c>
      <c r="D2907" s="280" t="s">
        <v>1770</v>
      </c>
      <c r="E2907" s="280" t="s">
        <v>928</v>
      </c>
      <c r="F2907" s="280" t="s">
        <v>673</v>
      </c>
      <c r="G2907" s="280" t="s">
        <v>673</v>
      </c>
      <c r="H2907" s="280" t="s">
        <v>673</v>
      </c>
      <c r="I2907" s="280" t="s">
        <v>1090</v>
      </c>
      <c r="J2907" s="280">
        <v>1.3184990000000001E-3</v>
      </c>
      <c r="K2907" s="372"/>
    </row>
    <row r="2908" spans="1:11" x14ac:dyDescent="0.3">
      <c r="A2908" s="281" t="s">
        <v>1785</v>
      </c>
      <c r="B2908" s="281" t="s">
        <v>1840</v>
      </c>
      <c r="C2908" s="281" t="s">
        <v>1768</v>
      </c>
      <c r="D2908" s="281" t="s">
        <v>1770</v>
      </c>
      <c r="E2908" s="281" t="s">
        <v>928</v>
      </c>
      <c r="F2908" s="281" t="s">
        <v>673</v>
      </c>
      <c r="G2908" s="281" t="s">
        <v>673</v>
      </c>
      <c r="H2908" s="281" t="s">
        <v>673</v>
      </c>
      <c r="I2908" s="281" t="s">
        <v>1090</v>
      </c>
      <c r="J2908" s="281">
        <v>1.3813969999999999E-3</v>
      </c>
      <c r="K2908" s="372"/>
    </row>
    <row r="2909" spans="1:11" x14ac:dyDescent="0.3">
      <c r="A2909" s="280" t="s">
        <v>1785</v>
      </c>
      <c r="B2909" s="280" t="s">
        <v>1840</v>
      </c>
      <c r="C2909" s="280" t="s">
        <v>1768</v>
      </c>
      <c r="D2909" s="280" t="s">
        <v>1770</v>
      </c>
      <c r="E2909" s="280" t="s">
        <v>928</v>
      </c>
      <c r="F2909" s="280" t="s">
        <v>673</v>
      </c>
      <c r="G2909" s="280" t="s">
        <v>673</v>
      </c>
      <c r="H2909" s="280" t="s">
        <v>673</v>
      </c>
      <c r="I2909" s="280" t="s">
        <v>1090</v>
      </c>
      <c r="J2909" s="280">
        <v>1.6194479999999999E-3</v>
      </c>
      <c r="K2909" s="372"/>
    </row>
    <row r="2910" spans="1:11" x14ac:dyDescent="0.3">
      <c r="A2910" s="281" t="s">
        <v>1785</v>
      </c>
      <c r="B2910" s="281" t="s">
        <v>1840</v>
      </c>
      <c r="C2910" s="281" t="s">
        <v>1768</v>
      </c>
      <c r="D2910" s="281" t="s">
        <v>1770</v>
      </c>
      <c r="E2910" s="281" t="s">
        <v>2951</v>
      </c>
      <c r="F2910" s="281" t="s">
        <v>673</v>
      </c>
      <c r="G2910" s="281" t="s">
        <v>673</v>
      </c>
      <c r="H2910" s="281" t="s">
        <v>673</v>
      </c>
      <c r="I2910" s="281" t="s">
        <v>1090</v>
      </c>
      <c r="J2910" s="281">
        <v>9.9999999999999995E-7</v>
      </c>
      <c r="K2910" s="372"/>
    </row>
    <row r="2911" spans="1:11" x14ac:dyDescent="0.3">
      <c r="A2911" s="280" t="s">
        <v>1785</v>
      </c>
      <c r="B2911" s="280" t="s">
        <v>1840</v>
      </c>
      <c r="C2911" s="280" t="s">
        <v>1768</v>
      </c>
      <c r="D2911" s="280" t="s">
        <v>1770</v>
      </c>
      <c r="E2911" s="280" t="s">
        <v>941</v>
      </c>
      <c r="F2911" s="280" t="s">
        <v>673</v>
      </c>
      <c r="G2911" s="280" t="s">
        <v>673</v>
      </c>
      <c r="H2911" s="280" t="s">
        <v>673</v>
      </c>
      <c r="I2911" s="280" t="s">
        <v>1090</v>
      </c>
      <c r="J2911" s="280">
        <v>3.3178899999999998E-4</v>
      </c>
      <c r="K2911" s="372"/>
    </row>
    <row r="2912" spans="1:11" x14ac:dyDescent="0.3">
      <c r="A2912" s="281" t="s">
        <v>1785</v>
      </c>
      <c r="B2912" s="281" t="s">
        <v>1840</v>
      </c>
      <c r="C2912" s="281" t="s">
        <v>1768</v>
      </c>
      <c r="D2912" s="281" t="s">
        <v>1770</v>
      </c>
      <c r="E2912" s="281" t="s">
        <v>941</v>
      </c>
      <c r="F2912" s="281" t="s">
        <v>673</v>
      </c>
      <c r="G2912" s="281" t="s">
        <v>673</v>
      </c>
      <c r="H2912" s="281" t="s">
        <v>673</v>
      </c>
      <c r="I2912" s="281" t="s">
        <v>1090</v>
      </c>
      <c r="J2912" s="281">
        <v>3.7242999999999998E-4</v>
      </c>
      <c r="K2912" s="372"/>
    </row>
    <row r="2913" spans="1:11" x14ac:dyDescent="0.3">
      <c r="A2913" s="280" t="s">
        <v>1785</v>
      </c>
      <c r="B2913" s="280" t="s">
        <v>1840</v>
      </c>
      <c r="C2913" s="280" t="s">
        <v>1768</v>
      </c>
      <c r="D2913" s="280" t="s">
        <v>1770</v>
      </c>
      <c r="E2913" s="280" t="s">
        <v>941</v>
      </c>
      <c r="F2913" s="280" t="s">
        <v>673</v>
      </c>
      <c r="G2913" s="280" t="s">
        <v>673</v>
      </c>
      <c r="H2913" s="280" t="s">
        <v>673</v>
      </c>
      <c r="I2913" s="280" t="s">
        <v>1090</v>
      </c>
      <c r="J2913" s="280">
        <v>3.64106E-4</v>
      </c>
      <c r="K2913" s="372"/>
    </row>
    <row r="2914" spans="1:11" x14ac:dyDescent="0.3">
      <c r="A2914" s="281" t="s">
        <v>1785</v>
      </c>
      <c r="B2914" s="281" t="s">
        <v>1840</v>
      </c>
      <c r="C2914" s="281" t="s">
        <v>1768</v>
      </c>
      <c r="D2914" s="281" t="s">
        <v>1770</v>
      </c>
      <c r="E2914" s="281" t="s">
        <v>941</v>
      </c>
      <c r="F2914" s="281" t="s">
        <v>673</v>
      </c>
      <c r="G2914" s="281" t="s">
        <v>673</v>
      </c>
      <c r="H2914" s="281" t="s">
        <v>673</v>
      </c>
      <c r="I2914" s="281" t="s">
        <v>1090</v>
      </c>
      <c r="J2914" s="281">
        <v>3.56831E-4</v>
      </c>
      <c r="K2914" s="372"/>
    </row>
    <row r="2915" spans="1:11" x14ac:dyDescent="0.3">
      <c r="A2915" s="280" t="s">
        <v>1785</v>
      </c>
      <c r="B2915" s="280" t="s">
        <v>1840</v>
      </c>
      <c r="C2915" s="280" t="s">
        <v>1768</v>
      </c>
      <c r="D2915" s="280" t="s">
        <v>1770</v>
      </c>
      <c r="E2915" s="280" t="s">
        <v>941</v>
      </c>
      <c r="F2915" s="280" t="s">
        <v>673</v>
      </c>
      <c r="G2915" s="280" t="s">
        <v>673</v>
      </c>
      <c r="H2915" s="280" t="s">
        <v>673</v>
      </c>
      <c r="I2915" s="280" t="s">
        <v>1090</v>
      </c>
      <c r="J2915" s="280">
        <v>1.8000000000000001E-4</v>
      </c>
      <c r="K2915" s="372"/>
    </row>
    <row r="2916" spans="1:11" x14ac:dyDescent="0.3">
      <c r="A2916" s="281" t="s">
        <v>1785</v>
      </c>
      <c r="B2916" s="281" t="s">
        <v>1840</v>
      </c>
      <c r="C2916" s="281" t="s">
        <v>1768</v>
      </c>
      <c r="D2916" s="281" t="s">
        <v>1770</v>
      </c>
      <c r="E2916" s="281" t="s">
        <v>941</v>
      </c>
      <c r="F2916" s="281" t="s">
        <v>673</v>
      </c>
      <c r="G2916" s="281" t="s">
        <v>673</v>
      </c>
      <c r="H2916" s="281" t="s">
        <v>673</v>
      </c>
      <c r="I2916" s="281" t="s">
        <v>1090</v>
      </c>
      <c r="J2916" s="281">
        <v>3.7059199999999999E-4</v>
      </c>
      <c r="K2916" s="372"/>
    </row>
    <row r="2917" spans="1:11" x14ac:dyDescent="0.3">
      <c r="A2917" s="280" t="s">
        <v>1785</v>
      </c>
      <c r="B2917" s="280" t="s">
        <v>1840</v>
      </c>
      <c r="C2917" s="280" t="s">
        <v>1768</v>
      </c>
      <c r="D2917" s="280" t="s">
        <v>1770</v>
      </c>
      <c r="E2917" s="280" t="s">
        <v>941</v>
      </c>
      <c r="F2917" s="280" t="s">
        <v>673</v>
      </c>
      <c r="G2917" s="280" t="s">
        <v>673</v>
      </c>
      <c r="H2917" s="280" t="s">
        <v>673</v>
      </c>
      <c r="I2917" s="280" t="s">
        <v>1090</v>
      </c>
      <c r="J2917" s="280">
        <v>3.3306399999999999E-4</v>
      </c>
      <c r="K2917" s="372"/>
    </row>
    <row r="2918" spans="1:11" x14ac:dyDescent="0.3">
      <c r="A2918" s="281" t="s">
        <v>1785</v>
      </c>
      <c r="B2918" s="281" t="s">
        <v>1840</v>
      </c>
      <c r="C2918" s="281" t="s">
        <v>1768</v>
      </c>
      <c r="D2918" s="281" t="s">
        <v>1770</v>
      </c>
      <c r="E2918" s="281" t="s">
        <v>941</v>
      </c>
      <c r="F2918" s="281" t="s">
        <v>673</v>
      </c>
      <c r="G2918" s="281" t="s">
        <v>673</v>
      </c>
      <c r="H2918" s="281" t="s">
        <v>673</v>
      </c>
      <c r="I2918" s="281" t="s">
        <v>1090</v>
      </c>
      <c r="J2918" s="281">
        <v>3.3790099999999999E-4</v>
      </c>
      <c r="K2918" s="372"/>
    </row>
    <row r="2919" spans="1:11" x14ac:dyDescent="0.3">
      <c r="A2919" s="280" t="s">
        <v>1785</v>
      </c>
      <c r="B2919" s="280" t="s">
        <v>1840</v>
      </c>
      <c r="C2919" s="280" t="s">
        <v>1768</v>
      </c>
      <c r="D2919" s="280" t="s">
        <v>1770</v>
      </c>
      <c r="E2919" s="280" t="s">
        <v>941</v>
      </c>
      <c r="F2919" s="280" t="s">
        <v>673</v>
      </c>
      <c r="G2919" s="280" t="s">
        <v>673</v>
      </c>
      <c r="H2919" s="280" t="s">
        <v>673</v>
      </c>
      <c r="I2919" s="280" t="s">
        <v>1090</v>
      </c>
      <c r="J2919" s="280">
        <v>3.5661900000000002E-4</v>
      </c>
      <c r="K2919" s="372"/>
    </row>
    <row r="2920" spans="1:11" x14ac:dyDescent="0.3">
      <c r="A2920" s="281" t="s">
        <v>1785</v>
      </c>
      <c r="B2920" s="281" t="s">
        <v>1840</v>
      </c>
      <c r="C2920" s="281" t="s">
        <v>1768</v>
      </c>
      <c r="D2920" s="281" t="s">
        <v>1770</v>
      </c>
      <c r="E2920" s="281" t="s">
        <v>941</v>
      </c>
      <c r="F2920" s="281" t="s">
        <v>673</v>
      </c>
      <c r="G2920" s="281" t="s">
        <v>673</v>
      </c>
      <c r="H2920" s="281" t="s">
        <v>673</v>
      </c>
      <c r="I2920" s="281" t="s">
        <v>1090</v>
      </c>
      <c r="J2920" s="281">
        <v>3.7134199999999998E-4</v>
      </c>
      <c r="K2920" s="372"/>
    </row>
    <row r="2921" spans="1:11" x14ac:dyDescent="0.3">
      <c r="A2921" s="280" t="s">
        <v>1785</v>
      </c>
      <c r="B2921" s="280" t="s">
        <v>1840</v>
      </c>
      <c r="C2921" s="280" t="s">
        <v>1768</v>
      </c>
      <c r="D2921" s="280" t="s">
        <v>1770</v>
      </c>
      <c r="E2921" s="280" t="s">
        <v>941</v>
      </c>
      <c r="F2921" s="280" t="s">
        <v>673</v>
      </c>
      <c r="G2921" s="280" t="s">
        <v>673</v>
      </c>
      <c r="H2921" s="280" t="s">
        <v>673</v>
      </c>
      <c r="I2921" s="280" t="s">
        <v>1090</v>
      </c>
      <c r="J2921" s="280">
        <v>3.3178899999999998E-4</v>
      </c>
      <c r="K2921" s="372"/>
    </row>
    <row r="2922" spans="1:11" x14ac:dyDescent="0.3">
      <c r="A2922" s="281" t="s">
        <v>1785</v>
      </c>
      <c r="B2922" s="281" t="s">
        <v>1840</v>
      </c>
      <c r="C2922" s="281" t="s">
        <v>1768</v>
      </c>
      <c r="D2922" s="281" t="s">
        <v>1770</v>
      </c>
      <c r="E2922" s="281" t="s">
        <v>941</v>
      </c>
      <c r="F2922" s="281" t="s">
        <v>673</v>
      </c>
      <c r="G2922" s="281" t="s">
        <v>673</v>
      </c>
      <c r="H2922" s="281" t="s">
        <v>673</v>
      </c>
      <c r="I2922" s="281" t="s">
        <v>1090</v>
      </c>
      <c r="J2922" s="281">
        <v>1.5070099999999999E-4</v>
      </c>
      <c r="K2922" s="372"/>
    </row>
    <row r="2923" spans="1:11" x14ac:dyDescent="0.3">
      <c r="A2923" s="280" t="s">
        <v>1785</v>
      </c>
      <c r="B2923" s="280" t="s">
        <v>1840</v>
      </c>
      <c r="C2923" s="280" t="s">
        <v>1768</v>
      </c>
      <c r="D2923" s="280" t="s">
        <v>1770</v>
      </c>
      <c r="E2923" s="280" t="s">
        <v>923</v>
      </c>
      <c r="F2923" s="280" t="s">
        <v>673</v>
      </c>
      <c r="G2923" s="280" t="s">
        <v>673</v>
      </c>
      <c r="H2923" s="280" t="s">
        <v>673</v>
      </c>
      <c r="I2923" s="280" t="s">
        <v>1090</v>
      </c>
      <c r="J2923" s="280">
        <v>7.6018899999999998E-4</v>
      </c>
      <c r="K2923" s="372"/>
    </row>
    <row r="2924" spans="1:11" x14ac:dyDescent="0.3">
      <c r="A2924" s="281" t="s">
        <v>1785</v>
      </c>
      <c r="B2924" s="281" t="s">
        <v>1840</v>
      </c>
      <c r="C2924" s="281" t="s">
        <v>1768</v>
      </c>
      <c r="D2924" s="281" t="s">
        <v>1770</v>
      </c>
      <c r="E2924" s="281" t="s">
        <v>923</v>
      </c>
      <c r="F2924" s="281" t="s">
        <v>673</v>
      </c>
      <c r="G2924" s="281" t="s">
        <v>673</v>
      </c>
      <c r="H2924" s="281" t="s">
        <v>673</v>
      </c>
      <c r="I2924" s="281" t="s">
        <v>1090</v>
      </c>
      <c r="J2924" s="281">
        <v>5.7344658999999999E-2</v>
      </c>
      <c r="K2924" s="372"/>
    </row>
    <row r="2925" spans="1:11" x14ac:dyDescent="0.3">
      <c r="A2925" s="280" t="s">
        <v>1785</v>
      </c>
      <c r="B2925" s="280" t="s">
        <v>1840</v>
      </c>
      <c r="C2925" s="280" t="s">
        <v>1768</v>
      </c>
      <c r="D2925" s="280" t="s">
        <v>1770</v>
      </c>
      <c r="E2925" s="280" t="s">
        <v>923</v>
      </c>
      <c r="F2925" s="280" t="s">
        <v>673</v>
      </c>
      <c r="G2925" s="280" t="s">
        <v>673</v>
      </c>
      <c r="H2925" s="280" t="s">
        <v>673</v>
      </c>
      <c r="I2925" s="280" t="s">
        <v>1090</v>
      </c>
      <c r="J2925" s="280">
        <v>6.6005685999999994E-2</v>
      </c>
      <c r="K2925" s="372"/>
    </row>
    <row r="2926" spans="1:11" x14ac:dyDescent="0.3">
      <c r="A2926" s="281" t="s">
        <v>1785</v>
      </c>
      <c r="B2926" s="281" t="s">
        <v>1840</v>
      </c>
      <c r="C2926" s="281" t="s">
        <v>1768</v>
      </c>
      <c r="D2926" s="281" t="s">
        <v>1770</v>
      </c>
      <c r="E2926" s="281" t="s">
        <v>923</v>
      </c>
      <c r="F2926" s="281" t="s">
        <v>673</v>
      </c>
      <c r="G2926" s="281" t="s">
        <v>673</v>
      </c>
      <c r="H2926" s="281" t="s">
        <v>673</v>
      </c>
      <c r="I2926" s="281" t="s">
        <v>1090</v>
      </c>
      <c r="J2926" s="281">
        <v>7.9396459000000003E-2</v>
      </c>
      <c r="K2926" s="372"/>
    </row>
    <row r="2927" spans="1:11" x14ac:dyDescent="0.3">
      <c r="A2927" s="280" t="s">
        <v>1785</v>
      </c>
      <c r="B2927" s="280" t="s">
        <v>1840</v>
      </c>
      <c r="C2927" s="280" t="s">
        <v>1768</v>
      </c>
      <c r="D2927" s="280" t="s">
        <v>1770</v>
      </c>
      <c r="E2927" s="280" t="s">
        <v>923</v>
      </c>
      <c r="F2927" s="280" t="s">
        <v>673</v>
      </c>
      <c r="G2927" s="280" t="s">
        <v>673</v>
      </c>
      <c r="H2927" s="280" t="s">
        <v>673</v>
      </c>
      <c r="I2927" s="280" t="s">
        <v>1090</v>
      </c>
      <c r="J2927" s="280">
        <v>0.16642093999999999</v>
      </c>
      <c r="K2927" s="372"/>
    </row>
    <row r="2928" spans="1:11" x14ac:dyDescent="0.3">
      <c r="A2928" s="281" t="s">
        <v>1785</v>
      </c>
      <c r="B2928" s="281" t="s">
        <v>1840</v>
      </c>
      <c r="C2928" s="281" t="s">
        <v>1768</v>
      </c>
      <c r="D2928" s="281" t="s">
        <v>1770</v>
      </c>
      <c r="E2928" s="281" t="s">
        <v>923</v>
      </c>
      <c r="F2928" s="281" t="s">
        <v>673</v>
      </c>
      <c r="G2928" s="281" t="s">
        <v>673</v>
      </c>
      <c r="H2928" s="281" t="s">
        <v>673</v>
      </c>
      <c r="I2928" s="281" t="s">
        <v>1090</v>
      </c>
      <c r="J2928" s="281">
        <v>5.3500934E-2</v>
      </c>
      <c r="K2928" s="372"/>
    </row>
    <row r="2929" spans="1:11" x14ac:dyDescent="0.3">
      <c r="A2929" s="280" t="s">
        <v>1785</v>
      </c>
      <c r="B2929" s="280" t="s">
        <v>1840</v>
      </c>
      <c r="C2929" s="280" t="s">
        <v>1768</v>
      </c>
      <c r="D2929" s="280" t="s">
        <v>1770</v>
      </c>
      <c r="E2929" s="280" t="s">
        <v>923</v>
      </c>
      <c r="F2929" s="280" t="s">
        <v>673</v>
      </c>
      <c r="G2929" s="280" t="s">
        <v>673</v>
      </c>
      <c r="H2929" s="280" t="s">
        <v>673</v>
      </c>
      <c r="I2929" s="280" t="s">
        <v>1090</v>
      </c>
      <c r="J2929" s="280">
        <v>7.2965479E-2</v>
      </c>
      <c r="K2929" s="372"/>
    </row>
    <row r="2930" spans="1:11" x14ac:dyDescent="0.3">
      <c r="A2930" s="281" t="s">
        <v>1785</v>
      </c>
      <c r="B2930" s="281" t="s">
        <v>2988</v>
      </c>
      <c r="C2930" s="281" t="s">
        <v>1768</v>
      </c>
      <c r="D2930" s="281" t="s">
        <v>1770</v>
      </c>
      <c r="E2930" s="281" t="s">
        <v>914</v>
      </c>
      <c r="F2930" s="281" t="s">
        <v>673</v>
      </c>
      <c r="G2930" s="281" t="s">
        <v>673</v>
      </c>
      <c r="H2930" s="281" t="s">
        <v>673</v>
      </c>
      <c r="I2930" s="281" t="s">
        <v>1090</v>
      </c>
      <c r="J2930" s="281">
        <v>2.9999999999999997E-4</v>
      </c>
      <c r="K2930" s="372"/>
    </row>
    <row r="2931" spans="1:11" x14ac:dyDescent="0.3">
      <c r="A2931" s="280" t="s">
        <v>1785</v>
      </c>
      <c r="B2931" s="280" t="s">
        <v>2988</v>
      </c>
      <c r="C2931" s="280" t="s">
        <v>1768</v>
      </c>
      <c r="D2931" s="280" t="s">
        <v>1770</v>
      </c>
      <c r="E2931" s="280" t="s">
        <v>2945</v>
      </c>
      <c r="F2931" s="280" t="s">
        <v>673</v>
      </c>
      <c r="G2931" s="280" t="s">
        <v>673</v>
      </c>
      <c r="H2931" s="280" t="s">
        <v>673</v>
      </c>
      <c r="I2931" s="280" t="s">
        <v>1090</v>
      </c>
      <c r="J2931" s="280">
        <v>3.6999999999999998E-5</v>
      </c>
      <c r="K2931" s="372"/>
    </row>
    <row r="2932" spans="1:11" x14ac:dyDescent="0.3">
      <c r="A2932" s="281" t="s">
        <v>1785</v>
      </c>
      <c r="B2932" s="281" t="s">
        <v>2988</v>
      </c>
      <c r="C2932" s="281" t="s">
        <v>1768</v>
      </c>
      <c r="D2932" s="281" t="s">
        <v>1770</v>
      </c>
      <c r="E2932" s="281" t="s">
        <v>2945</v>
      </c>
      <c r="F2932" s="281" t="s">
        <v>673</v>
      </c>
      <c r="G2932" s="281" t="s">
        <v>673</v>
      </c>
      <c r="H2932" s="281" t="s">
        <v>673</v>
      </c>
      <c r="I2932" s="281" t="s">
        <v>1090</v>
      </c>
      <c r="J2932" s="281">
        <v>1.9031300000000001E-4</v>
      </c>
      <c r="K2932" s="372"/>
    </row>
    <row r="2933" spans="1:11" x14ac:dyDescent="0.3">
      <c r="A2933" s="280" t="s">
        <v>1785</v>
      </c>
      <c r="B2933" s="280" t="s">
        <v>2988</v>
      </c>
      <c r="C2933" s="280" t="s">
        <v>1768</v>
      </c>
      <c r="D2933" s="280" t="s">
        <v>1770</v>
      </c>
      <c r="E2933" s="280" t="s">
        <v>2951</v>
      </c>
      <c r="F2933" s="280" t="s">
        <v>673</v>
      </c>
      <c r="G2933" s="280" t="s">
        <v>673</v>
      </c>
      <c r="H2933" s="280" t="s">
        <v>673</v>
      </c>
      <c r="I2933" s="280" t="s">
        <v>1090</v>
      </c>
      <c r="J2933" s="280">
        <v>1.9999999999999999E-6</v>
      </c>
      <c r="K2933" s="372"/>
    </row>
    <row r="2934" spans="1:11" x14ac:dyDescent="0.3">
      <c r="A2934" s="281" t="s">
        <v>1785</v>
      </c>
      <c r="B2934" s="281" t="s">
        <v>2988</v>
      </c>
      <c r="C2934" s="281" t="s">
        <v>1768</v>
      </c>
      <c r="D2934" s="281" t="s">
        <v>1770</v>
      </c>
      <c r="E2934" s="281" t="s">
        <v>2951</v>
      </c>
      <c r="F2934" s="281" t="s">
        <v>673</v>
      </c>
      <c r="G2934" s="281" t="s">
        <v>673</v>
      </c>
      <c r="H2934" s="281" t="s">
        <v>673</v>
      </c>
      <c r="I2934" s="281" t="s">
        <v>1090</v>
      </c>
      <c r="J2934" s="281">
        <v>1.9999999999999999E-6</v>
      </c>
      <c r="K2934" s="372"/>
    </row>
    <row r="2935" spans="1:11" x14ac:dyDescent="0.3">
      <c r="A2935" s="280" t="s">
        <v>1785</v>
      </c>
      <c r="B2935" s="280" t="s">
        <v>2988</v>
      </c>
      <c r="C2935" s="280" t="s">
        <v>1768</v>
      </c>
      <c r="D2935" s="280" t="s">
        <v>1770</v>
      </c>
      <c r="E2935" s="280" t="s">
        <v>2951</v>
      </c>
      <c r="F2935" s="280" t="s">
        <v>673</v>
      </c>
      <c r="G2935" s="280" t="s">
        <v>673</v>
      </c>
      <c r="H2935" s="280" t="s">
        <v>673</v>
      </c>
      <c r="I2935" s="280" t="s">
        <v>1090</v>
      </c>
      <c r="J2935" s="280">
        <v>1.9999999999999999E-6</v>
      </c>
      <c r="K2935" s="372"/>
    </row>
    <row r="2936" spans="1:11" x14ac:dyDescent="0.3">
      <c r="A2936" s="281" t="s">
        <v>1785</v>
      </c>
      <c r="B2936" s="281" t="s">
        <v>2988</v>
      </c>
      <c r="C2936" s="281" t="s">
        <v>1768</v>
      </c>
      <c r="D2936" s="281" t="s">
        <v>1770</v>
      </c>
      <c r="E2936" s="281" t="s">
        <v>2951</v>
      </c>
      <c r="F2936" s="281" t="s">
        <v>673</v>
      </c>
      <c r="G2936" s="281" t="s">
        <v>673</v>
      </c>
      <c r="H2936" s="281" t="s">
        <v>673</v>
      </c>
      <c r="I2936" s="281" t="s">
        <v>1090</v>
      </c>
      <c r="J2936" s="281">
        <v>1.9999999999999999E-6</v>
      </c>
      <c r="K2936" s="372"/>
    </row>
    <row r="2937" spans="1:11" x14ac:dyDescent="0.3">
      <c r="A2937" s="280" t="s">
        <v>1785</v>
      </c>
      <c r="B2937" s="280" t="s">
        <v>2988</v>
      </c>
      <c r="C2937" s="280" t="s">
        <v>1768</v>
      </c>
      <c r="D2937" s="280" t="s">
        <v>1770</v>
      </c>
      <c r="E2937" s="280" t="s">
        <v>2952</v>
      </c>
      <c r="F2937" s="280" t="s">
        <v>673</v>
      </c>
      <c r="G2937" s="280" t="s">
        <v>673</v>
      </c>
      <c r="H2937" s="280" t="s">
        <v>673</v>
      </c>
      <c r="I2937" s="280" t="s">
        <v>1090</v>
      </c>
      <c r="J2937" s="280">
        <v>1.1269600000000001E-4</v>
      </c>
      <c r="K2937" s="372"/>
    </row>
    <row r="2938" spans="1:11" x14ac:dyDescent="0.3">
      <c r="A2938" s="281" t="s">
        <v>1785</v>
      </c>
      <c r="B2938" s="281" t="s">
        <v>2988</v>
      </c>
      <c r="C2938" s="281" t="s">
        <v>1768</v>
      </c>
      <c r="D2938" s="281" t="s">
        <v>1770</v>
      </c>
      <c r="E2938" s="281" t="s">
        <v>923</v>
      </c>
      <c r="F2938" s="281" t="s">
        <v>673</v>
      </c>
      <c r="G2938" s="281" t="s">
        <v>673</v>
      </c>
      <c r="H2938" s="281" t="s">
        <v>673</v>
      </c>
      <c r="I2938" s="281" t="s">
        <v>1090</v>
      </c>
      <c r="J2938" s="281">
        <v>1.9999999999999999E-7</v>
      </c>
      <c r="K2938" s="372"/>
    </row>
    <row r="2939" spans="1:11" x14ac:dyDescent="0.3">
      <c r="A2939" s="280" t="s">
        <v>1785</v>
      </c>
      <c r="B2939" s="280" t="s">
        <v>2988</v>
      </c>
      <c r="C2939" s="280" t="s">
        <v>1768</v>
      </c>
      <c r="D2939" s="280" t="s">
        <v>1770</v>
      </c>
      <c r="E2939" s="280" t="s">
        <v>923</v>
      </c>
      <c r="F2939" s="280" t="s">
        <v>673</v>
      </c>
      <c r="G2939" s="280" t="s">
        <v>673</v>
      </c>
      <c r="H2939" s="280" t="s">
        <v>673</v>
      </c>
      <c r="I2939" s="280" t="s">
        <v>1090</v>
      </c>
      <c r="J2939" s="280">
        <v>2.977E-3</v>
      </c>
      <c r="K2939" s="372"/>
    </row>
    <row r="2940" spans="1:11" x14ac:dyDescent="0.3">
      <c r="A2940" s="281" t="s">
        <v>1785</v>
      </c>
      <c r="B2940" s="281" t="s">
        <v>157</v>
      </c>
      <c r="C2940" s="281" t="s">
        <v>1768</v>
      </c>
      <c r="D2940" s="281" t="s">
        <v>1770</v>
      </c>
      <c r="E2940" s="281" t="s">
        <v>917</v>
      </c>
      <c r="F2940" s="281" t="s">
        <v>673</v>
      </c>
      <c r="G2940" s="281" t="s">
        <v>673</v>
      </c>
      <c r="H2940" s="281" t="s">
        <v>673</v>
      </c>
      <c r="I2940" s="281" t="s">
        <v>1090</v>
      </c>
      <c r="J2940" s="281">
        <v>7.2558300000000002E-4</v>
      </c>
      <c r="K2940" s="372"/>
    </row>
    <row r="2941" spans="1:11" x14ac:dyDescent="0.3">
      <c r="A2941" s="280" t="s">
        <v>1785</v>
      </c>
      <c r="B2941" s="280" t="s">
        <v>157</v>
      </c>
      <c r="C2941" s="280" t="s">
        <v>1768</v>
      </c>
      <c r="D2941" s="280" t="s">
        <v>1770</v>
      </c>
      <c r="E2941" s="280" t="s">
        <v>917</v>
      </c>
      <c r="F2941" s="280" t="s">
        <v>673</v>
      </c>
      <c r="G2941" s="280" t="s">
        <v>673</v>
      </c>
      <c r="H2941" s="280" t="s">
        <v>673</v>
      </c>
      <c r="I2941" s="280" t="s">
        <v>1090</v>
      </c>
      <c r="J2941" s="280">
        <v>7.2558300000000002E-4</v>
      </c>
      <c r="K2941" s="372"/>
    </row>
    <row r="2942" spans="1:11" x14ac:dyDescent="0.3">
      <c r="A2942" s="281" t="s">
        <v>1785</v>
      </c>
      <c r="B2942" s="281" t="s">
        <v>157</v>
      </c>
      <c r="C2942" s="281" t="s">
        <v>1768</v>
      </c>
      <c r="D2942" s="281" t="s">
        <v>1770</v>
      </c>
      <c r="E2942" s="281" t="s">
        <v>917</v>
      </c>
      <c r="F2942" s="281" t="s">
        <v>673</v>
      </c>
      <c r="G2942" s="281" t="s">
        <v>673</v>
      </c>
      <c r="H2942" s="281" t="s">
        <v>673</v>
      </c>
      <c r="I2942" s="281" t="s">
        <v>1090</v>
      </c>
      <c r="J2942" s="281">
        <v>7.2558300000000002E-4</v>
      </c>
      <c r="K2942" s="372"/>
    </row>
    <row r="2943" spans="1:11" x14ac:dyDescent="0.3">
      <c r="A2943" s="280" t="s">
        <v>1785</v>
      </c>
      <c r="B2943" s="280" t="s">
        <v>157</v>
      </c>
      <c r="C2943" s="280" t="s">
        <v>1768</v>
      </c>
      <c r="D2943" s="280" t="s">
        <v>1770</v>
      </c>
      <c r="E2943" s="280" t="s">
        <v>917</v>
      </c>
      <c r="F2943" s="280" t="s">
        <v>673</v>
      </c>
      <c r="G2943" s="280" t="s">
        <v>673</v>
      </c>
      <c r="H2943" s="280" t="s">
        <v>673</v>
      </c>
      <c r="I2943" s="280" t="s">
        <v>1090</v>
      </c>
      <c r="J2943" s="280">
        <v>7.2558300000000002E-4</v>
      </c>
      <c r="K2943" s="372"/>
    </row>
    <row r="2944" spans="1:11" x14ac:dyDescent="0.3">
      <c r="A2944" s="281" t="s">
        <v>1785</v>
      </c>
      <c r="B2944" s="281" t="s">
        <v>157</v>
      </c>
      <c r="C2944" s="281" t="s">
        <v>1768</v>
      </c>
      <c r="D2944" s="281" t="s">
        <v>1770</v>
      </c>
      <c r="E2944" s="281" t="s">
        <v>917</v>
      </c>
      <c r="F2944" s="281" t="s">
        <v>673</v>
      </c>
      <c r="G2944" s="281" t="s">
        <v>673</v>
      </c>
      <c r="H2944" s="281" t="s">
        <v>673</v>
      </c>
      <c r="I2944" s="281" t="s">
        <v>1090</v>
      </c>
      <c r="J2944" s="281">
        <v>7.2558300000000002E-4</v>
      </c>
      <c r="K2944" s="372"/>
    </row>
    <row r="2945" spans="1:11" x14ac:dyDescent="0.3">
      <c r="A2945" s="280" t="s">
        <v>1785</v>
      </c>
      <c r="B2945" s="280" t="s">
        <v>157</v>
      </c>
      <c r="C2945" s="280" t="s">
        <v>1768</v>
      </c>
      <c r="D2945" s="280" t="s">
        <v>1770</v>
      </c>
      <c r="E2945" s="280" t="s">
        <v>917</v>
      </c>
      <c r="F2945" s="280" t="s">
        <v>673</v>
      </c>
      <c r="G2945" s="280" t="s">
        <v>673</v>
      </c>
      <c r="H2945" s="280" t="s">
        <v>673</v>
      </c>
      <c r="I2945" s="280" t="s">
        <v>1090</v>
      </c>
      <c r="J2945" s="280">
        <v>7.2313599999999998E-4</v>
      </c>
      <c r="K2945" s="372"/>
    </row>
    <row r="2946" spans="1:11" x14ac:dyDescent="0.3">
      <c r="A2946" s="281" t="s">
        <v>1785</v>
      </c>
      <c r="B2946" s="281" t="s">
        <v>157</v>
      </c>
      <c r="C2946" s="281" t="s">
        <v>1768</v>
      </c>
      <c r="D2946" s="281" t="s">
        <v>1770</v>
      </c>
      <c r="E2946" s="281" t="s">
        <v>917</v>
      </c>
      <c r="F2946" s="281" t="s">
        <v>673</v>
      </c>
      <c r="G2946" s="281" t="s">
        <v>673</v>
      </c>
      <c r="H2946" s="281" t="s">
        <v>673</v>
      </c>
      <c r="I2946" s="281" t="s">
        <v>1090</v>
      </c>
      <c r="J2946" s="281">
        <v>3.0589899999999999E-4</v>
      </c>
      <c r="K2946" s="372"/>
    </row>
    <row r="2947" spans="1:11" x14ac:dyDescent="0.3">
      <c r="A2947" s="280" t="s">
        <v>1785</v>
      </c>
      <c r="B2947" s="280" t="s">
        <v>157</v>
      </c>
      <c r="C2947" s="280" t="s">
        <v>1768</v>
      </c>
      <c r="D2947" s="280" t="s">
        <v>1770</v>
      </c>
      <c r="E2947" s="280" t="s">
        <v>917</v>
      </c>
      <c r="F2947" s="280" t="s">
        <v>673</v>
      </c>
      <c r="G2947" s="280" t="s">
        <v>673</v>
      </c>
      <c r="H2947" s="280" t="s">
        <v>673</v>
      </c>
      <c r="I2947" s="280" t="s">
        <v>1090</v>
      </c>
      <c r="J2947" s="280">
        <v>7.2313599999999998E-4</v>
      </c>
      <c r="K2947" s="372"/>
    </row>
    <row r="2948" spans="1:11" x14ac:dyDescent="0.3">
      <c r="A2948" s="281" t="s">
        <v>1785</v>
      </c>
      <c r="B2948" s="281" t="s">
        <v>157</v>
      </c>
      <c r="C2948" s="281" t="s">
        <v>1768</v>
      </c>
      <c r="D2948" s="281" t="s">
        <v>1770</v>
      </c>
      <c r="E2948" s="281" t="s">
        <v>917</v>
      </c>
      <c r="F2948" s="281" t="s">
        <v>673</v>
      </c>
      <c r="G2948" s="281" t="s">
        <v>673</v>
      </c>
      <c r="H2948" s="281" t="s">
        <v>673</v>
      </c>
      <c r="I2948" s="281" t="s">
        <v>1090</v>
      </c>
      <c r="J2948" s="281">
        <v>7.2313599999999998E-4</v>
      </c>
      <c r="K2948" s="372"/>
    </row>
    <row r="2949" spans="1:11" x14ac:dyDescent="0.3">
      <c r="A2949" s="280" t="s">
        <v>1785</v>
      </c>
      <c r="B2949" s="280" t="s">
        <v>157</v>
      </c>
      <c r="C2949" s="280" t="s">
        <v>1768</v>
      </c>
      <c r="D2949" s="280" t="s">
        <v>1770</v>
      </c>
      <c r="E2949" s="280" t="s">
        <v>917</v>
      </c>
      <c r="F2949" s="280" t="s">
        <v>673</v>
      </c>
      <c r="G2949" s="280" t="s">
        <v>673</v>
      </c>
      <c r="H2949" s="280" t="s">
        <v>673</v>
      </c>
      <c r="I2949" s="280" t="s">
        <v>1090</v>
      </c>
      <c r="J2949" s="280">
        <v>7.2558300000000002E-4</v>
      </c>
      <c r="K2949" s="372"/>
    </row>
    <row r="2950" spans="1:11" x14ac:dyDescent="0.3">
      <c r="A2950" s="281" t="s">
        <v>1785</v>
      </c>
      <c r="B2950" s="281" t="s">
        <v>157</v>
      </c>
      <c r="C2950" s="281" t="s">
        <v>1768</v>
      </c>
      <c r="D2950" s="281" t="s">
        <v>1770</v>
      </c>
      <c r="E2950" s="281" t="s">
        <v>917</v>
      </c>
      <c r="F2950" s="281" t="s">
        <v>673</v>
      </c>
      <c r="G2950" s="281" t="s">
        <v>673</v>
      </c>
      <c r="H2950" s="281" t="s">
        <v>673</v>
      </c>
      <c r="I2950" s="281" t="s">
        <v>1090</v>
      </c>
      <c r="J2950" s="281">
        <v>1.308622E-3</v>
      </c>
      <c r="K2950" s="372"/>
    </row>
    <row r="2951" spans="1:11" x14ac:dyDescent="0.3">
      <c r="A2951" s="280" t="s">
        <v>1785</v>
      </c>
      <c r="B2951" s="280" t="s">
        <v>157</v>
      </c>
      <c r="C2951" s="280" t="s">
        <v>1768</v>
      </c>
      <c r="D2951" s="280" t="s">
        <v>1770</v>
      </c>
      <c r="E2951" s="280" t="s">
        <v>917</v>
      </c>
      <c r="F2951" s="280" t="s">
        <v>673</v>
      </c>
      <c r="G2951" s="280" t="s">
        <v>673</v>
      </c>
      <c r="H2951" s="280" t="s">
        <v>673</v>
      </c>
      <c r="I2951" s="280" t="s">
        <v>1090</v>
      </c>
      <c r="J2951" s="280">
        <v>7.2558300000000002E-4</v>
      </c>
      <c r="K2951" s="372"/>
    </row>
    <row r="2952" spans="1:11" x14ac:dyDescent="0.3">
      <c r="A2952" s="281" t="s">
        <v>1785</v>
      </c>
      <c r="B2952" s="281" t="s">
        <v>157</v>
      </c>
      <c r="C2952" s="281" t="s">
        <v>1768</v>
      </c>
      <c r="D2952" s="281" t="s">
        <v>1770</v>
      </c>
      <c r="E2952" s="281" t="s">
        <v>917</v>
      </c>
      <c r="F2952" s="281" t="s">
        <v>673</v>
      </c>
      <c r="G2952" s="281" t="s">
        <v>673</v>
      </c>
      <c r="H2952" s="281" t="s">
        <v>673</v>
      </c>
      <c r="I2952" s="281" t="s">
        <v>1090</v>
      </c>
      <c r="J2952" s="281">
        <v>7.2313599999999998E-4</v>
      </c>
      <c r="K2952" s="372"/>
    </row>
    <row r="2953" spans="1:11" x14ac:dyDescent="0.3">
      <c r="A2953" s="280" t="s">
        <v>1785</v>
      </c>
      <c r="B2953" s="280" t="s">
        <v>157</v>
      </c>
      <c r="C2953" s="280" t="s">
        <v>1768</v>
      </c>
      <c r="D2953" s="280" t="s">
        <v>1770</v>
      </c>
      <c r="E2953" s="280" t="s">
        <v>917</v>
      </c>
      <c r="F2953" s="280" t="s">
        <v>673</v>
      </c>
      <c r="G2953" s="280" t="s">
        <v>673</v>
      </c>
      <c r="H2953" s="280" t="s">
        <v>673</v>
      </c>
      <c r="I2953" s="280" t="s">
        <v>1090</v>
      </c>
      <c r="J2953" s="280">
        <v>7.2558300000000002E-4</v>
      </c>
      <c r="K2953" s="372"/>
    </row>
    <row r="2954" spans="1:11" x14ac:dyDescent="0.3">
      <c r="A2954" s="281" t="s">
        <v>1785</v>
      </c>
      <c r="B2954" s="281" t="s">
        <v>157</v>
      </c>
      <c r="C2954" s="281" t="s">
        <v>1768</v>
      </c>
      <c r="D2954" s="281" t="s">
        <v>1770</v>
      </c>
      <c r="E2954" s="281" t="s">
        <v>917</v>
      </c>
      <c r="F2954" s="281" t="s">
        <v>673</v>
      </c>
      <c r="G2954" s="281" t="s">
        <v>673</v>
      </c>
      <c r="H2954" s="281" t="s">
        <v>673</v>
      </c>
      <c r="I2954" s="281" t="s">
        <v>1090</v>
      </c>
      <c r="J2954" s="281">
        <v>5.4E-8</v>
      </c>
      <c r="K2954" s="372"/>
    </row>
    <row r="2955" spans="1:11" x14ac:dyDescent="0.3">
      <c r="A2955" s="280" t="s">
        <v>1785</v>
      </c>
      <c r="B2955" s="280" t="s">
        <v>157</v>
      </c>
      <c r="C2955" s="280" t="s">
        <v>1768</v>
      </c>
      <c r="D2955" s="280" t="s">
        <v>1770</v>
      </c>
      <c r="E2955" s="280" t="s">
        <v>917</v>
      </c>
      <c r="F2955" s="280" t="s">
        <v>673</v>
      </c>
      <c r="G2955" s="280" t="s">
        <v>673</v>
      </c>
      <c r="H2955" s="280" t="s">
        <v>673</v>
      </c>
      <c r="I2955" s="280" t="s">
        <v>1090</v>
      </c>
      <c r="J2955" s="280">
        <v>7.2313599999999998E-4</v>
      </c>
      <c r="K2955" s="372"/>
    </row>
    <row r="2956" spans="1:11" x14ac:dyDescent="0.3">
      <c r="A2956" s="281" t="s">
        <v>1785</v>
      </c>
      <c r="B2956" s="281" t="s">
        <v>157</v>
      </c>
      <c r="C2956" s="281" t="s">
        <v>1768</v>
      </c>
      <c r="D2956" s="281" t="s">
        <v>1770</v>
      </c>
      <c r="E2956" s="281" t="s">
        <v>2949</v>
      </c>
      <c r="F2956" s="281" t="s">
        <v>673</v>
      </c>
      <c r="G2956" s="281" t="s">
        <v>673</v>
      </c>
      <c r="H2956" s="281" t="s">
        <v>673</v>
      </c>
      <c r="I2956" s="281" t="s">
        <v>1090</v>
      </c>
      <c r="J2956" s="281">
        <v>2.425E-5</v>
      </c>
      <c r="K2956" s="372"/>
    </row>
    <row r="2957" spans="1:11" x14ac:dyDescent="0.3">
      <c r="A2957" s="280" t="s">
        <v>1785</v>
      </c>
      <c r="B2957" s="280" t="s">
        <v>157</v>
      </c>
      <c r="C2957" s="280" t="s">
        <v>1768</v>
      </c>
      <c r="D2957" s="280" t="s">
        <v>1770</v>
      </c>
      <c r="E2957" s="280" t="s">
        <v>2949</v>
      </c>
      <c r="F2957" s="280" t="s">
        <v>673</v>
      </c>
      <c r="G2957" s="280" t="s">
        <v>673</v>
      </c>
      <c r="H2957" s="280" t="s">
        <v>673</v>
      </c>
      <c r="I2957" s="280" t="s">
        <v>1090</v>
      </c>
      <c r="J2957" s="280">
        <v>2.425E-5</v>
      </c>
      <c r="K2957" s="372"/>
    </row>
    <row r="2958" spans="1:11" x14ac:dyDescent="0.3">
      <c r="A2958" s="281" t="s">
        <v>1785</v>
      </c>
      <c r="B2958" s="281" t="s">
        <v>157</v>
      </c>
      <c r="C2958" s="281" t="s">
        <v>1768</v>
      </c>
      <c r="D2958" s="281" t="s">
        <v>1770</v>
      </c>
      <c r="E2958" s="281" t="s">
        <v>2949</v>
      </c>
      <c r="F2958" s="281" t="s">
        <v>673</v>
      </c>
      <c r="G2958" s="281" t="s">
        <v>673</v>
      </c>
      <c r="H2958" s="281" t="s">
        <v>673</v>
      </c>
      <c r="I2958" s="281" t="s">
        <v>1090</v>
      </c>
      <c r="J2958" s="281">
        <v>2.425E-5</v>
      </c>
      <c r="K2958" s="372"/>
    </row>
    <row r="2959" spans="1:11" x14ac:dyDescent="0.3">
      <c r="A2959" s="280" t="s">
        <v>1785</v>
      </c>
      <c r="B2959" s="280" t="s">
        <v>2989</v>
      </c>
      <c r="C2959" s="280" t="s">
        <v>1768</v>
      </c>
      <c r="D2959" s="280" t="s">
        <v>1770</v>
      </c>
      <c r="E2959" s="280" t="s">
        <v>3005</v>
      </c>
      <c r="F2959" s="280" t="s">
        <v>673</v>
      </c>
      <c r="G2959" s="280" t="s">
        <v>673</v>
      </c>
      <c r="H2959" s="280" t="s">
        <v>673</v>
      </c>
      <c r="I2959" s="280" t="s">
        <v>1090</v>
      </c>
      <c r="J2959" s="280">
        <v>3.0000000000000001E-5</v>
      </c>
      <c r="K2959" s="372"/>
    </row>
    <row r="2960" spans="1:11" x14ac:dyDescent="0.3">
      <c r="A2960" s="281" t="s">
        <v>1785</v>
      </c>
      <c r="B2960" s="281" t="s">
        <v>2990</v>
      </c>
      <c r="C2960" s="281" t="s">
        <v>1768</v>
      </c>
      <c r="D2960" s="281" t="s">
        <v>1770</v>
      </c>
      <c r="E2960" s="281" t="s">
        <v>928</v>
      </c>
      <c r="F2960" s="281" t="s">
        <v>673</v>
      </c>
      <c r="G2960" s="281" t="s">
        <v>673</v>
      </c>
      <c r="H2960" s="281" t="s">
        <v>673</v>
      </c>
      <c r="I2960" s="281" t="s">
        <v>1090</v>
      </c>
      <c r="J2960" s="281">
        <v>2.4181499999999999E-4</v>
      </c>
      <c r="K2960" s="372"/>
    </row>
    <row r="2961" spans="1:11" x14ac:dyDescent="0.3">
      <c r="A2961" s="280" t="s">
        <v>1785</v>
      </c>
      <c r="B2961" s="280" t="s">
        <v>1841</v>
      </c>
      <c r="C2961" s="280" t="s">
        <v>1768</v>
      </c>
      <c r="D2961" s="280" t="s">
        <v>1770</v>
      </c>
      <c r="E2961" s="280" t="s">
        <v>2950</v>
      </c>
      <c r="F2961" s="280" t="s">
        <v>673</v>
      </c>
      <c r="G2961" s="280" t="s">
        <v>673</v>
      </c>
      <c r="H2961" s="280" t="s">
        <v>673</v>
      </c>
      <c r="I2961" s="280" t="s">
        <v>1090</v>
      </c>
      <c r="J2961" s="280">
        <v>1.565325E-3</v>
      </c>
      <c r="K2961" s="372"/>
    </row>
    <row r="2962" spans="1:11" x14ac:dyDescent="0.3">
      <c r="A2962" s="281" t="s">
        <v>1785</v>
      </c>
      <c r="B2962" s="281" t="s">
        <v>1841</v>
      </c>
      <c r="C2962" s="281" t="s">
        <v>1768</v>
      </c>
      <c r="D2962" s="281" t="s">
        <v>1770</v>
      </c>
      <c r="E2962" s="281" t="s">
        <v>2950</v>
      </c>
      <c r="F2962" s="281" t="s">
        <v>673</v>
      </c>
      <c r="G2962" s="281" t="s">
        <v>673</v>
      </c>
      <c r="H2962" s="281" t="s">
        <v>673</v>
      </c>
      <c r="I2962" s="281" t="s">
        <v>1090</v>
      </c>
      <c r="J2962" s="281">
        <v>9.8204320000000005E-3</v>
      </c>
      <c r="K2962" s="372"/>
    </row>
    <row r="2963" spans="1:11" x14ac:dyDescent="0.3">
      <c r="A2963" s="280" t="s">
        <v>1785</v>
      </c>
      <c r="B2963" s="280" t="s">
        <v>1841</v>
      </c>
      <c r="C2963" s="280" t="s">
        <v>1768</v>
      </c>
      <c r="D2963" s="280" t="s">
        <v>1770</v>
      </c>
      <c r="E2963" s="280" t="s">
        <v>2950</v>
      </c>
      <c r="F2963" s="280" t="s">
        <v>673</v>
      </c>
      <c r="G2963" s="280" t="s">
        <v>673</v>
      </c>
      <c r="H2963" s="280" t="s">
        <v>673</v>
      </c>
      <c r="I2963" s="280" t="s">
        <v>1090</v>
      </c>
      <c r="J2963" s="280">
        <v>4.487024E-3</v>
      </c>
      <c r="K2963" s="372"/>
    </row>
    <row r="2964" spans="1:11" x14ac:dyDescent="0.3">
      <c r="A2964" s="281" t="s">
        <v>1785</v>
      </c>
      <c r="B2964" s="281" t="s">
        <v>1841</v>
      </c>
      <c r="C2964" s="281" t="s">
        <v>1768</v>
      </c>
      <c r="D2964" s="281" t="s">
        <v>1770</v>
      </c>
      <c r="E2964" s="281" t="s">
        <v>2950</v>
      </c>
      <c r="F2964" s="281" t="s">
        <v>673</v>
      </c>
      <c r="G2964" s="281" t="s">
        <v>673</v>
      </c>
      <c r="H2964" s="281" t="s">
        <v>673</v>
      </c>
      <c r="I2964" s="281" t="s">
        <v>1090</v>
      </c>
      <c r="J2964" s="281">
        <v>1.9991186000000001E-2</v>
      </c>
      <c r="K2964" s="372"/>
    </row>
    <row r="2965" spans="1:11" x14ac:dyDescent="0.3">
      <c r="A2965" s="280" t="s">
        <v>1785</v>
      </c>
      <c r="B2965" s="280" t="s">
        <v>1841</v>
      </c>
      <c r="C2965" s="280" t="s">
        <v>1768</v>
      </c>
      <c r="D2965" s="280" t="s">
        <v>1770</v>
      </c>
      <c r="E2965" s="280" t="s">
        <v>928</v>
      </c>
      <c r="F2965" s="280" t="s">
        <v>673</v>
      </c>
      <c r="G2965" s="280" t="s">
        <v>673</v>
      </c>
      <c r="H2965" s="280" t="s">
        <v>673</v>
      </c>
      <c r="I2965" s="280" t="s">
        <v>1090</v>
      </c>
      <c r="J2965" s="280">
        <v>1.9354509999999999E-3</v>
      </c>
      <c r="K2965" s="372"/>
    </row>
    <row r="2966" spans="1:11" x14ac:dyDescent="0.3">
      <c r="A2966" s="281" t="s">
        <v>1785</v>
      </c>
      <c r="B2966" s="281" t="s">
        <v>1841</v>
      </c>
      <c r="C2966" s="281" t="s">
        <v>1768</v>
      </c>
      <c r="D2966" s="281" t="s">
        <v>1770</v>
      </c>
      <c r="E2966" s="281" t="s">
        <v>928</v>
      </c>
      <c r="F2966" s="281" t="s">
        <v>673</v>
      </c>
      <c r="G2966" s="281" t="s">
        <v>673</v>
      </c>
      <c r="H2966" s="281" t="s">
        <v>673</v>
      </c>
      <c r="I2966" s="281" t="s">
        <v>1090</v>
      </c>
      <c r="J2966" s="281">
        <v>2.3546050000000001E-3</v>
      </c>
      <c r="K2966" s="372"/>
    </row>
    <row r="2967" spans="1:11" x14ac:dyDescent="0.3">
      <c r="A2967" s="280" t="s">
        <v>1785</v>
      </c>
      <c r="B2967" s="280" t="s">
        <v>1841</v>
      </c>
      <c r="C2967" s="280" t="s">
        <v>1768</v>
      </c>
      <c r="D2967" s="280" t="s">
        <v>1770</v>
      </c>
      <c r="E2967" s="280" t="s">
        <v>928</v>
      </c>
      <c r="F2967" s="280" t="s">
        <v>673</v>
      </c>
      <c r="G2967" s="280" t="s">
        <v>673</v>
      </c>
      <c r="H2967" s="280" t="s">
        <v>673</v>
      </c>
      <c r="I2967" s="280" t="s">
        <v>1090</v>
      </c>
      <c r="J2967" s="280">
        <v>8.7121799999999999E-4</v>
      </c>
      <c r="K2967" s="372"/>
    </row>
    <row r="2968" spans="1:11" x14ac:dyDescent="0.3">
      <c r="A2968" s="281" t="s">
        <v>1785</v>
      </c>
      <c r="B2968" s="281" t="s">
        <v>1841</v>
      </c>
      <c r="C2968" s="281" t="s">
        <v>1768</v>
      </c>
      <c r="D2968" s="281" t="s">
        <v>1770</v>
      </c>
      <c r="E2968" s="281" t="s">
        <v>928</v>
      </c>
      <c r="F2968" s="281" t="s">
        <v>673</v>
      </c>
      <c r="G2968" s="281" t="s">
        <v>673</v>
      </c>
      <c r="H2968" s="281" t="s">
        <v>673</v>
      </c>
      <c r="I2968" s="281" t="s">
        <v>1090</v>
      </c>
      <c r="J2968" s="281">
        <v>2.4884769999999998E-3</v>
      </c>
      <c r="K2968" s="372"/>
    </row>
    <row r="2969" spans="1:11" x14ac:dyDescent="0.3">
      <c r="A2969" s="280" t="s">
        <v>1785</v>
      </c>
      <c r="B2969" s="280" t="s">
        <v>1841</v>
      </c>
      <c r="C2969" s="280" t="s">
        <v>1768</v>
      </c>
      <c r="D2969" s="280" t="s">
        <v>1770</v>
      </c>
      <c r="E2969" s="280" t="s">
        <v>928</v>
      </c>
      <c r="F2969" s="280" t="s">
        <v>673</v>
      </c>
      <c r="G2969" s="280" t="s">
        <v>673</v>
      </c>
      <c r="H2969" s="280" t="s">
        <v>673</v>
      </c>
      <c r="I2969" s="280" t="s">
        <v>1090</v>
      </c>
      <c r="J2969" s="280">
        <v>4.4609199999999998E-4</v>
      </c>
      <c r="K2969" s="372"/>
    </row>
    <row r="2970" spans="1:11" x14ac:dyDescent="0.3">
      <c r="A2970" s="281" t="s">
        <v>1785</v>
      </c>
      <c r="B2970" s="281" t="s">
        <v>1841</v>
      </c>
      <c r="C2970" s="281" t="s">
        <v>1768</v>
      </c>
      <c r="D2970" s="281" t="s">
        <v>1770</v>
      </c>
      <c r="E2970" s="281" t="s">
        <v>928</v>
      </c>
      <c r="F2970" s="281" t="s">
        <v>673</v>
      </c>
      <c r="G2970" s="281" t="s">
        <v>673</v>
      </c>
      <c r="H2970" s="281" t="s">
        <v>673</v>
      </c>
      <c r="I2970" s="281" t="s">
        <v>1090</v>
      </c>
      <c r="J2970" s="281">
        <v>1.5E-5</v>
      </c>
      <c r="K2970" s="372"/>
    </row>
    <row r="2971" spans="1:11" x14ac:dyDescent="0.3">
      <c r="A2971" s="280" t="s">
        <v>1785</v>
      </c>
      <c r="B2971" s="280" t="s">
        <v>1841</v>
      </c>
      <c r="C2971" s="280" t="s">
        <v>1768</v>
      </c>
      <c r="D2971" s="280" t="s">
        <v>1770</v>
      </c>
      <c r="E2971" s="280" t="s">
        <v>928</v>
      </c>
      <c r="F2971" s="280" t="s">
        <v>673</v>
      </c>
      <c r="G2971" s="280" t="s">
        <v>673</v>
      </c>
      <c r="H2971" s="280" t="s">
        <v>673</v>
      </c>
      <c r="I2971" s="280" t="s">
        <v>1090</v>
      </c>
      <c r="J2971" s="280">
        <v>1.161701E-3</v>
      </c>
      <c r="K2971" s="372"/>
    </row>
    <row r="2972" spans="1:11" x14ac:dyDescent="0.3">
      <c r="A2972" s="281" t="s">
        <v>1785</v>
      </c>
      <c r="B2972" s="281" t="s">
        <v>1842</v>
      </c>
      <c r="C2972" s="281" t="s">
        <v>1768</v>
      </c>
      <c r="D2972" s="281" t="s">
        <v>1770</v>
      </c>
      <c r="E2972" s="281" t="s">
        <v>917</v>
      </c>
      <c r="F2972" s="281" t="s">
        <v>673</v>
      </c>
      <c r="G2972" s="281" t="s">
        <v>673</v>
      </c>
      <c r="H2972" s="281" t="s">
        <v>673</v>
      </c>
      <c r="I2972" s="281" t="s">
        <v>1090</v>
      </c>
      <c r="J2972" s="281">
        <v>1.9879799999999999E-3</v>
      </c>
      <c r="K2972" s="372"/>
    </row>
    <row r="2973" spans="1:11" x14ac:dyDescent="0.3">
      <c r="A2973" s="280" t="s">
        <v>1785</v>
      </c>
      <c r="B2973" s="280" t="s">
        <v>1842</v>
      </c>
      <c r="C2973" s="280" t="s">
        <v>1768</v>
      </c>
      <c r="D2973" s="280" t="s">
        <v>1770</v>
      </c>
      <c r="E2973" s="280" t="s">
        <v>917</v>
      </c>
      <c r="F2973" s="280" t="s">
        <v>673</v>
      </c>
      <c r="G2973" s="280" t="s">
        <v>673</v>
      </c>
      <c r="H2973" s="280" t="s">
        <v>673</v>
      </c>
      <c r="I2973" s="280" t="s">
        <v>1090</v>
      </c>
      <c r="J2973" s="280">
        <v>1.9534550000000002E-3</v>
      </c>
      <c r="K2973" s="372"/>
    </row>
    <row r="2974" spans="1:11" x14ac:dyDescent="0.3">
      <c r="A2974" s="281" t="s">
        <v>1785</v>
      </c>
      <c r="B2974" s="281" t="s">
        <v>1843</v>
      </c>
      <c r="C2974" s="281" t="s">
        <v>1768</v>
      </c>
      <c r="D2974" s="281" t="s">
        <v>1770</v>
      </c>
      <c r="E2974" s="281" t="s">
        <v>928</v>
      </c>
      <c r="F2974" s="281" t="s">
        <v>673</v>
      </c>
      <c r="G2974" s="281" t="s">
        <v>673</v>
      </c>
      <c r="H2974" s="281" t="s">
        <v>673</v>
      </c>
      <c r="I2974" s="281" t="s">
        <v>1090</v>
      </c>
      <c r="J2974" s="281">
        <v>7.4999999999999993E-5</v>
      </c>
      <c r="K2974" s="372"/>
    </row>
    <row r="2975" spans="1:11" x14ac:dyDescent="0.3">
      <c r="A2975" s="280" t="s">
        <v>1785</v>
      </c>
      <c r="B2975" s="280" t="s">
        <v>1843</v>
      </c>
      <c r="C2975" s="280" t="s">
        <v>1768</v>
      </c>
      <c r="D2975" s="280" t="s">
        <v>1770</v>
      </c>
      <c r="E2975" s="280" t="s">
        <v>928</v>
      </c>
      <c r="F2975" s="280" t="s">
        <v>673</v>
      </c>
      <c r="G2975" s="280" t="s">
        <v>673</v>
      </c>
      <c r="H2975" s="280" t="s">
        <v>673</v>
      </c>
      <c r="I2975" s="280" t="s">
        <v>1090</v>
      </c>
      <c r="J2975" s="280">
        <v>5.5000000000000002E-5</v>
      </c>
      <c r="K2975" s="372"/>
    </row>
    <row r="2976" spans="1:11" x14ac:dyDescent="0.3">
      <c r="A2976" s="281" t="s">
        <v>1785</v>
      </c>
      <c r="B2976" s="281" t="s">
        <v>1844</v>
      </c>
      <c r="C2976" s="281" t="s">
        <v>1768</v>
      </c>
      <c r="D2976" s="281" t="s">
        <v>1770</v>
      </c>
      <c r="E2976" s="281" t="s">
        <v>917</v>
      </c>
      <c r="F2976" s="281" t="s">
        <v>673</v>
      </c>
      <c r="G2976" s="281" t="s">
        <v>673</v>
      </c>
      <c r="H2976" s="281" t="s">
        <v>673</v>
      </c>
      <c r="I2976" s="281" t="s">
        <v>1090</v>
      </c>
      <c r="J2976" s="281">
        <v>9.9454239999999996E-3</v>
      </c>
      <c r="K2976" s="372"/>
    </row>
    <row r="2977" spans="1:11" x14ac:dyDescent="0.3">
      <c r="A2977" s="280" t="s">
        <v>1785</v>
      </c>
      <c r="B2977" s="280" t="s">
        <v>1844</v>
      </c>
      <c r="C2977" s="280" t="s">
        <v>1768</v>
      </c>
      <c r="D2977" s="280" t="s">
        <v>1770</v>
      </c>
      <c r="E2977" s="280" t="s">
        <v>917</v>
      </c>
      <c r="F2977" s="280" t="s">
        <v>673</v>
      </c>
      <c r="G2977" s="280" t="s">
        <v>673</v>
      </c>
      <c r="H2977" s="280" t="s">
        <v>673</v>
      </c>
      <c r="I2977" s="280" t="s">
        <v>1090</v>
      </c>
      <c r="J2977" s="280">
        <v>1.0314152E-2</v>
      </c>
      <c r="K2977" s="372"/>
    </row>
    <row r="2978" spans="1:11" x14ac:dyDescent="0.3">
      <c r="A2978" s="281" t="s">
        <v>1785</v>
      </c>
      <c r="B2978" s="281" t="s">
        <v>1844</v>
      </c>
      <c r="C2978" s="281" t="s">
        <v>1768</v>
      </c>
      <c r="D2978" s="281" t="s">
        <v>1770</v>
      </c>
      <c r="E2978" s="281" t="s">
        <v>917</v>
      </c>
      <c r="F2978" s="281" t="s">
        <v>673</v>
      </c>
      <c r="G2978" s="281" t="s">
        <v>673</v>
      </c>
      <c r="H2978" s="281" t="s">
        <v>673</v>
      </c>
      <c r="I2978" s="281" t="s">
        <v>1090</v>
      </c>
      <c r="J2978" s="281">
        <v>9.5428170000000003E-3</v>
      </c>
      <c r="K2978" s="372"/>
    </row>
    <row r="2979" spans="1:11" x14ac:dyDescent="0.3">
      <c r="A2979" s="280" t="s">
        <v>1785</v>
      </c>
      <c r="B2979" s="280" t="s">
        <v>1844</v>
      </c>
      <c r="C2979" s="280" t="s">
        <v>1768</v>
      </c>
      <c r="D2979" s="280" t="s">
        <v>1770</v>
      </c>
      <c r="E2979" s="280" t="s">
        <v>917</v>
      </c>
      <c r="F2979" s="280" t="s">
        <v>673</v>
      </c>
      <c r="G2979" s="280" t="s">
        <v>673</v>
      </c>
      <c r="H2979" s="280" t="s">
        <v>673</v>
      </c>
      <c r="I2979" s="280" t="s">
        <v>1090</v>
      </c>
      <c r="J2979" s="280">
        <v>9.5027329999999993E-3</v>
      </c>
      <c r="K2979" s="372"/>
    </row>
    <row r="2980" spans="1:11" x14ac:dyDescent="0.3">
      <c r="A2980" s="281" t="s">
        <v>1785</v>
      </c>
      <c r="B2980" s="281" t="s">
        <v>1844</v>
      </c>
      <c r="C2980" s="281" t="s">
        <v>1768</v>
      </c>
      <c r="D2980" s="281" t="s">
        <v>1770</v>
      </c>
      <c r="E2980" s="281" t="s">
        <v>917</v>
      </c>
      <c r="F2980" s="281" t="s">
        <v>673</v>
      </c>
      <c r="G2980" s="281" t="s">
        <v>673</v>
      </c>
      <c r="H2980" s="281" t="s">
        <v>673</v>
      </c>
      <c r="I2980" s="281" t="s">
        <v>1090</v>
      </c>
      <c r="J2980" s="281">
        <v>8.7446169999999997E-3</v>
      </c>
      <c r="K2980" s="372"/>
    </row>
    <row r="2981" spans="1:11" x14ac:dyDescent="0.3">
      <c r="A2981" s="280" t="s">
        <v>1785</v>
      </c>
      <c r="B2981" s="280" t="s">
        <v>1844</v>
      </c>
      <c r="C2981" s="280" t="s">
        <v>1768</v>
      </c>
      <c r="D2981" s="280" t="s">
        <v>1770</v>
      </c>
      <c r="E2981" s="280" t="s">
        <v>917</v>
      </c>
      <c r="F2981" s="280" t="s">
        <v>673</v>
      </c>
      <c r="G2981" s="280" t="s">
        <v>673</v>
      </c>
      <c r="H2981" s="280" t="s">
        <v>673</v>
      </c>
      <c r="I2981" s="280" t="s">
        <v>1090</v>
      </c>
      <c r="J2981" s="280">
        <v>8.2984730000000007E-3</v>
      </c>
      <c r="K2981" s="372"/>
    </row>
    <row r="2982" spans="1:11" x14ac:dyDescent="0.3">
      <c r="A2982" s="281" t="s">
        <v>1785</v>
      </c>
      <c r="B2982" s="281" t="s">
        <v>1844</v>
      </c>
      <c r="C2982" s="281" t="s">
        <v>1768</v>
      </c>
      <c r="D2982" s="281" t="s">
        <v>1770</v>
      </c>
      <c r="E2982" s="281" t="s">
        <v>917</v>
      </c>
      <c r="F2982" s="281" t="s">
        <v>673</v>
      </c>
      <c r="G2982" s="281" t="s">
        <v>673</v>
      </c>
      <c r="H2982" s="281" t="s">
        <v>673</v>
      </c>
      <c r="I2982" s="281" t="s">
        <v>1090</v>
      </c>
      <c r="J2982" s="281">
        <v>9.3059570000000001E-3</v>
      </c>
      <c r="K2982" s="372"/>
    </row>
    <row r="2983" spans="1:11" x14ac:dyDescent="0.3">
      <c r="A2983" s="280" t="s">
        <v>1785</v>
      </c>
      <c r="B2983" s="280" t="s">
        <v>1844</v>
      </c>
      <c r="C2983" s="280" t="s">
        <v>1768</v>
      </c>
      <c r="D2983" s="280" t="s">
        <v>1770</v>
      </c>
      <c r="E2983" s="280" t="s">
        <v>917</v>
      </c>
      <c r="F2983" s="280" t="s">
        <v>673</v>
      </c>
      <c r="G2983" s="280" t="s">
        <v>673</v>
      </c>
      <c r="H2983" s="280" t="s">
        <v>673</v>
      </c>
      <c r="I2983" s="280" t="s">
        <v>1090</v>
      </c>
      <c r="J2983" s="280">
        <v>9.7981059999999991E-3</v>
      </c>
      <c r="K2983" s="372"/>
    </row>
    <row r="2984" spans="1:11" x14ac:dyDescent="0.3">
      <c r="A2984" s="281" t="s">
        <v>1785</v>
      </c>
      <c r="B2984" s="281" t="s">
        <v>1844</v>
      </c>
      <c r="C2984" s="281" t="s">
        <v>1768</v>
      </c>
      <c r="D2984" s="281" t="s">
        <v>1770</v>
      </c>
      <c r="E2984" s="281" t="s">
        <v>917</v>
      </c>
      <c r="F2984" s="281" t="s">
        <v>673</v>
      </c>
      <c r="G2984" s="281" t="s">
        <v>673</v>
      </c>
      <c r="H2984" s="281" t="s">
        <v>673</v>
      </c>
      <c r="I2984" s="281" t="s">
        <v>1090</v>
      </c>
      <c r="J2984" s="281">
        <v>9.0638390000000006E-3</v>
      </c>
      <c r="K2984" s="372"/>
    </row>
    <row r="2985" spans="1:11" x14ac:dyDescent="0.3">
      <c r="A2985" s="280" t="s">
        <v>1785</v>
      </c>
      <c r="B2985" s="280" t="s">
        <v>1844</v>
      </c>
      <c r="C2985" s="280" t="s">
        <v>1768</v>
      </c>
      <c r="D2985" s="280" t="s">
        <v>1770</v>
      </c>
      <c r="E2985" s="280" t="s">
        <v>917</v>
      </c>
      <c r="F2985" s="280" t="s">
        <v>673</v>
      </c>
      <c r="G2985" s="280" t="s">
        <v>673</v>
      </c>
      <c r="H2985" s="280" t="s">
        <v>673</v>
      </c>
      <c r="I2985" s="280" t="s">
        <v>1090</v>
      </c>
      <c r="J2985" s="280">
        <v>1.391179E-2</v>
      </c>
      <c r="K2985" s="372"/>
    </row>
    <row r="2986" spans="1:11" x14ac:dyDescent="0.3">
      <c r="A2986" s="281" t="s">
        <v>1785</v>
      </c>
      <c r="B2986" s="281" t="s">
        <v>1844</v>
      </c>
      <c r="C2986" s="281" t="s">
        <v>1768</v>
      </c>
      <c r="D2986" s="281" t="s">
        <v>1770</v>
      </c>
      <c r="E2986" s="281" t="s">
        <v>917</v>
      </c>
      <c r="F2986" s="281" t="s">
        <v>673</v>
      </c>
      <c r="G2986" s="281" t="s">
        <v>673</v>
      </c>
      <c r="H2986" s="281" t="s">
        <v>673</v>
      </c>
      <c r="I2986" s="281" t="s">
        <v>1090</v>
      </c>
      <c r="J2986" s="281">
        <v>9.5742669999999992E-3</v>
      </c>
      <c r="K2986" s="372"/>
    </row>
    <row r="2987" spans="1:11" x14ac:dyDescent="0.3">
      <c r="A2987" s="280" t="s">
        <v>1785</v>
      </c>
      <c r="B2987" s="280" t="s">
        <v>1844</v>
      </c>
      <c r="C2987" s="280" t="s">
        <v>1768</v>
      </c>
      <c r="D2987" s="280" t="s">
        <v>1770</v>
      </c>
      <c r="E2987" s="280" t="s">
        <v>917</v>
      </c>
      <c r="F2987" s="280" t="s">
        <v>673</v>
      </c>
      <c r="G2987" s="280" t="s">
        <v>673</v>
      </c>
      <c r="H2987" s="280" t="s">
        <v>673</v>
      </c>
      <c r="I2987" s="280" t="s">
        <v>1090</v>
      </c>
      <c r="J2987" s="280">
        <v>9.7419269999999992E-3</v>
      </c>
      <c r="K2987" s="372"/>
    </row>
    <row r="2988" spans="1:11" x14ac:dyDescent="0.3">
      <c r="A2988" s="281" t="s">
        <v>1785</v>
      </c>
      <c r="B2988" s="281" t="s">
        <v>1844</v>
      </c>
      <c r="C2988" s="281" t="s">
        <v>1768</v>
      </c>
      <c r="D2988" s="281" t="s">
        <v>1770</v>
      </c>
      <c r="E2988" s="281" t="s">
        <v>2949</v>
      </c>
      <c r="F2988" s="281" t="s">
        <v>673</v>
      </c>
      <c r="G2988" s="281" t="s">
        <v>673</v>
      </c>
      <c r="H2988" s="281" t="s">
        <v>673</v>
      </c>
      <c r="I2988" s="281" t="s">
        <v>1090</v>
      </c>
      <c r="J2988" s="281">
        <v>3.4857000000000002E-5</v>
      </c>
      <c r="K2988" s="372"/>
    </row>
    <row r="2989" spans="1:11" x14ac:dyDescent="0.3">
      <c r="A2989" s="280" t="s">
        <v>1785</v>
      </c>
      <c r="B2989" s="280" t="s">
        <v>1844</v>
      </c>
      <c r="C2989" s="280" t="s">
        <v>1768</v>
      </c>
      <c r="D2989" s="280" t="s">
        <v>1770</v>
      </c>
      <c r="E2989" s="280" t="s">
        <v>2949</v>
      </c>
      <c r="F2989" s="280" t="s">
        <v>673</v>
      </c>
      <c r="G2989" s="280" t="s">
        <v>673</v>
      </c>
      <c r="H2989" s="280" t="s">
        <v>673</v>
      </c>
      <c r="I2989" s="280" t="s">
        <v>1090</v>
      </c>
      <c r="J2989" s="280">
        <v>3.4857000000000002E-5</v>
      </c>
      <c r="K2989" s="372"/>
    </row>
    <row r="2990" spans="1:11" x14ac:dyDescent="0.3">
      <c r="A2990" s="281" t="s">
        <v>1785</v>
      </c>
      <c r="B2990" s="281" t="s">
        <v>1844</v>
      </c>
      <c r="C2990" s="281" t="s">
        <v>1768</v>
      </c>
      <c r="D2990" s="281" t="s">
        <v>1770</v>
      </c>
      <c r="E2990" s="281" t="s">
        <v>2949</v>
      </c>
      <c r="F2990" s="281" t="s">
        <v>673</v>
      </c>
      <c r="G2990" s="281" t="s">
        <v>673</v>
      </c>
      <c r="H2990" s="281" t="s">
        <v>673</v>
      </c>
      <c r="I2990" s="281" t="s">
        <v>1090</v>
      </c>
      <c r="J2990" s="281">
        <v>3.4857000000000002E-5</v>
      </c>
      <c r="K2990" s="372"/>
    </row>
    <row r="2991" spans="1:11" x14ac:dyDescent="0.3">
      <c r="A2991" s="280" t="s">
        <v>1785</v>
      </c>
      <c r="B2991" s="280" t="s">
        <v>1844</v>
      </c>
      <c r="C2991" s="280" t="s">
        <v>1768</v>
      </c>
      <c r="D2991" s="280" t="s">
        <v>1770</v>
      </c>
      <c r="E2991" s="280" t="s">
        <v>2949</v>
      </c>
      <c r="F2991" s="280" t="s">
        <v>673</v>
      </c>
      <c r="G2991" s="280" t="s">
        <v>673</v>
      </c>
      <c r="H2991" s="280" t="s">
        <v>673</v>
      </c>
      <c r="I2991" s="280" t="s">
        <v>1090</v>
      </c>
      <c r="J2991" s="280">
        <v>3.4857000000000002E-5</v>
      </c>
      <c r="K2991" s="372"/>
    </row>
    <row r="2992" spans="1:11" x14ac:dyDescent="0.3">
      <c r="A2992" s="281" t="s">
        <v>1785</v>
      </c>
      <c r="B2992" s="281" t="s">
        <v>1844</v>
      </c>
      <c r="C2992" s="281" t="s">
        <v>1768</v>
      </c>
      <c r="D2992" s="281" t="s">
        <v>1770</v>
      </c>
      <c r="E2992" s="281" t="s">
        <v>2949</v>
      </c>
      <c r="F2992" s="281" t="s">
        <v>673</v>
      </c>
      <c r="G2992" s="281" t="s">
        <v>673</v>
      </c>
      <c r="H2992" s="281" t="s">
        <v>673</v>
      </c>
      <c r="I2992" s="281" t="s">
        <v>1090</v>
      </c>
      <c r="J2992" s="281">
        <v>3.4857000000000002E-5</v>
      </c>
      <c r="K2992" s="372"/>
    </row>
    <row r="2993" spans="1:11" x14ac:dyDescent="0.3">
      <c r="A2993" s="280" t="s">
        <v>1785</v>
      </c>
      <c r="B2993" s="280" t="s">
        <v>1844</v>
      </c>
      <c r="C2993" s="280" t="s">
        <v>1768</v>
      </c>
      <c r="D2993" s="280" t="s">
        <v>1770</v>
      </c>
      <c r="E2993" s="280" t="s">
        <v>2949</v>
      </c>
      <c r="F2993" s="280" t="s">
        <v>673</v>
      </c>
      <c r="G2993" s="280" t="s">
        <v>673</v>
      </c>
      <c r="H2993" s="280" t="s">
        <v>673</v>
      </c>
      <c r="I2993" s="280" t="s">
        <v>1090</v>
      </c>
      <c r="J2993" s="280">
        <v>3.4857000000000002E-5</v>
      </c>
      <c r="K2993" s="372"/>
    </row>
    <row r="2994" spans="1:11" x14ac:dyDescent="0.3">
      <c r="A2994" s="281" t="s">
        <v>1785</v>
      </c>
      <c r="B2994" s="281" t="s">
        <v>1844</v>
      </c>
      <c r="C2994" s="281" t="s">
        <v>1768</v>
      </c>
      <c r="D2994" s="281" t="s">
        <v>1770</v>
      </c>
      <c r="E2994" s="281" t="s">
        <v>2949</v>
      </c>
      <c r="F2994" s="281" t="s">
        <v>673</v>
      </c>
      <c r="G2994" s="281" t="s">
        <v>673</v>
      </c>
      <c r="H2994" s="281" t="s">
        <v>673</v>
      </c>
      <c r="I2994" s="281" t="s">
        <v>1090</v>
      </c>
      <c r="J2994" s="281">
        <v>3.4857000000000002E-5</v>
      </c>
      <c r="K2994" s="372"/>
    </row>
    <row r="2995" spans="1:11" x14ac:dyDescent="0.3">
      <c r="A2995" s="280" t="s">
        <v>1785</v>
      </c>
      <c r="B2995" s="280" t="s">
        <v>1844</v>
      </c>
      <c r="C2995" s="280" t="s">
        <v>1768</v>
      </c>
      <c r="D2995" s="280" t="s">
        <v>1770</v>
      </c>
      <c r="E2995" s="280" t="s">
        <v>2949</v>
      </c>
      <c r="F2995" s="280" t="s">
        <v>673</v>
      </c>
      <c r="G2995" s="280" t="s">
        <v>673</v>
      </c>
      <c r="H2995" s="280" t="s">
        <v>673</v>
      </c>
      <c r="I2995" s="280" t="s">
        <v>1090</v>
      </c>
      <c r="J2995" s="280">
        <v>3.4857000000000002E-5</v>
      </c>
      <c r="K2995" s="372"/>
    </row>
    <row r="2996" spans="1:11" x14ac:dyDescent="0.3">
      <c r="A2996" s="281" t="s">
        <v>1785</v>
      </c>
      <c r="B2996" s="281" t="s">
        <v>1844</v>
      </c>
      <c r="C2996" s="281" t="s">
        <v>1768</v>
      </c>
      <c r="D2996" s="281" t="s">
        <v>1770</v>
      </c>
      <c r="E2996" s="281" t="s">
        <v>2949</v>
      </c>
      <c r="F2996" s="281" t="s">
        <v>673</v>
      </c>
      <c r="G2996" s="281" t="s">
        <v>673</v>
      </c>
      <c r="H2996" s="281" t="s">
        <v>673</v>
      </c>
      <c r="I2996" s="281" t="s">
        <v>1090</v>
      </c>
      <c r="J2996" s="281">
        <v>3.4857000000000002E-5</v>
      </c>
      <c r="K2996" s="372"/>
    </row>
    <row r="2997" spans="1:11" x14ac:dyDescent="0.3">
      <c r="A2997" s="280" t="s">
        <v>1785</v>
      </c>
      <c r="B2997" s="280" t="s">
        <v>1844</v>
      </c>
      <c r="C2997" s="280" t="s">
        <v>1768</v>
      </c>
      <c r="D2997" s="280" t="s">
        <v>1770</v>
      </c>
      <c r="E2997" s="280" t="s">
        <v>2949</v>
      </c>
      <c r="F2997" s="280" t="s">
        <v>673</v>
      </c>
      <c r="G2997" s="280" t="s">
        <v>673</v>
      </c>
      <c r="H2997" s="280" t="s">
        <v>673</v>
      </c>
      <c r="I2997" s="280" t="s">
        <v>1090</v>
      </c>
      <c r="J2997" s="280">
        <v>3.4857000000000002E-5</v>
      </c>
      <c r="K2997" s="372"/>
    </row>
    <row r="2998" spans="1:11" x14ac:dyDescent="0.3">
      <c r="A2998" s="281" t="s">
        <v>1785</v>
      </c>
      <c r="B2998" s="281" t="s">
        <v>1844</v>
      </c>
      <c r="C2998" s="281" t="s">
        <v>1768</v>
      </c>
      <c r="D2998" s="281" t="s">
        <v>1770</v>
      </c>
      <c r="E2998" s="281" t="s">
        <v>2949</v>
      </c>
      <c r="F2998" s="281" t="s">
        <v>673</v>
      </c>
      <c r="G2998" s="281" t="s">
        <v>673</v>
      </c>
      <c r="H2998" s="281" t="s">
        <v>673</v>
      </c>
      <c r="I2998" s="281" t="s">
        <v>1090</v>
      </c>
      <c r="J2998" s="281">
        <v>3.4857000000000002E-5</v>
      </c>
      <c r="K2998" s="372"/>
    </row>
    <row r="2999" spans="1:11" x14ac:dyDescent="0.3">
      <c r="A2999" s="280" t="s">
        <v>1785</v>
      </c>
      <c r="B2999" s="280" t="s">
        <v>1844</v>
      </c>
      <c r="C2999" s="280" t="s">
        <v>1768</v>
      </c>
      <c r="D2999" s="280" t="s">
        <v>1770</v>
      </c>
      <c r="E2999" s="280" t="s">
        <v>2949</v>
      </c>
      <c r="F2999" s="280" t="s">
        <v>673</v>
      </c>
      <c r="G2999" s="280" t="s">
        <v>673</v>
      </c>
      <c r="H2999" s="280" t="s">
        <v>673</v>
      </c>
      <c r="I2999" s="280" t="s">
        <v>1090</v>
      </c>
      <c r="J2999" s="280">
        <v>3.4857000000000002E-5</v>
      </c>
      <c r="K2999" s="372"/>
    </row>
    <row r="3000" spans="1:11" x14ac:dyDescent="0.3">
      <c r="A3000" s="281" t="s">
        <v>1785</v>
      </c>
      <c r="B3000" s="281" t="s">
        <v>1844</v>
      </c>
      <c r="C3000" s="281" t="s">
        <v>1768</v>
      </c>
      <c r="D3000" s="281" t="s">
        <v>1770</v>
      </c>
      <c r="E3000" s="281" t="s">
        <v>2950</v>
      </c>
      <c r="F3000" s="281" t="s">
        <v>673</v>
      </c>
      <c r="G3000" s="281" t="s">
        <v>673</v>
      </c>
      <c r="H3000" s="281" t="s">
        <v>673</v>
      </c>
      <c r="I3000" s="281" t="s">
        <v>1090</v>
      </c>
      <c r="J3000" s="281">
        <v>6.8996120000000003E-3</v>
      </c>
      <c r="K3000" s="372"/>
    </row>
    <row r="3001" spans="1:11" x14ac:dyDescent="0.3">
      <c r="A3001" s="280" t="s">
        <v>1785</v>
      </c>
      <c r="B3001" s="280" t="s">
        <v>1844</v>
      </c>
      <c r="C3001" s="280" t="s">
        <v>1768</v>
      </c>
      <c r="D3001" s="280" t="s">
        <v>1770</v>
      </c>
      <c r="E3001" s="280" t="s">
        <v>2950</v>
      </c>
      <c r="F3001" s="280" t="s">
        <v>673</v>
      </c>
      <c r="G3001" s="280" t="s">
        <v>673</v>
      </c>
      <c r="H3001" s="280" t="s">
        <v>673</v>
      </c>
      <c r="I3001" s="280" t="s">
        <v>1090</v>
      </c>
      <c r="J3001" s="280">
        <v>3.7811048999999999E-2</v>
      </c>
      <c r="K3001" s="372"/>
    </row>
    <row r="3002" spans="1:11" x14ac:dyDescent="0.3">
      <c r="A3002" s="281" t="s">
        <v>1785</v>
      </c>
      <c r="B3002" s="281" t="s">
        <v>1844</v>
      </c>
      <c r="C3002" s="281" t="s">
        <v>1768</v>
      </c>
      <c r="D3002" s="281" t="s">
        <v>1770</v>
      </c>
      <c r="E3002" s="281" t="s">
        <v>2950</v>
      </c>
      <c r="F3002" s="281" t="s">
        <v>673</v>
      </c>
      <c r="G3002" s="281" t="s">
        <v>673</v>
      </c>
      <c r="H3002" s="281" t="s">
        <v>673</v>
      </c>
      <c r="I3002" s="281" t="s">
        <v>1090</v>
      </c>
      <c r="J3002" s="281">
        <v>2.3179353E-2</v>
      </c>
      <c r="K3002" s="372"/>
    </row>
    <row r="3003" spans="1:11" x14ac:dyDescent="0.3">
      <c r="A3003" s="280" t="s">
        <v>1785</v>
      </c>
      <c r="B3003" s="280" t="s">
        <v>1844</v>
      </c>
      <c r="C3003" s="280" t="s">
        <v>1768</v>
      </c>
      <c r="D3003" s="280" t="s">
        <v>1770</v>
      </c>
      <c r="E3003" s="280" t="s">
        <v>2950</v>
      </c>
      <c r="F3003" s="280" t="s">
        <v>673</v>
      </c>
      <c r="G3003" s="280" t="s">
        <v>673</v>
      </c>
      <c r="H3003" s="280" t="s">
        <v>673</v>
      </c>
      <c r="I3003" s="280" t="s">
        <v>1090</v>
      </c>
      <c r="J3003" s="280">
        <v>6.3966288999999996E-2</v>
      </c>
      <c r="K3003" s="372"/>
    </row>
    <row r="3004" spans="1:11" x14ac:dyDescent="0.3">
      <c r="A3004" s="281" t="s">
        <v>1785</v>
      </c>
      <c r="B3004" s="281" t="s">
        <v>1844</v>
      </c>
      <c r="C3004" s="281" t="s">
        <v>1768</v>
      </c>
      <c r="D3004" s="281" t="s">
        <v>1770</v>
      </c>
      <c r="E3004" s="281" t="s">
        <v>2950</v>
      </c>
      <c r="F3004" s="281" t="s">
        <v>673</v>
      </c>
      <c r="G3004" s="281" t="s">
        <v>673</v>
      </c>
      <c r="H3004" s="281" t="s">
        <v>673</v>
      </c>
      <c r="I3004" s="281" t="s">
        <v>1090</v>
      </c>
      <c r="J3004" s="281">
        <v>2.410665E-2</v>
      </c>
      <c r="K3004" s="372"/>
    </row>
    <row r="3005" spans="1:11" x14ac:dyDescent="0.3">
      <c r="A3005" s="280" t="s">
        <v>1785</v>
      </c>
      <c r="B3005" s="280" t="s">
        <v>1844</v>
      </c>
      <c r="C3005" s="280" t="s">
        <v>1768</v>
      </c>
      <c r="D3005" s="280" t="s">
        <v>1770</v>
      </c>
      <c r="E3005" s="280" t="s">
        <v>2950</v>
      </c>
      <c r="F3005" s="280" t="s">
        <v>673</v>
      </c>
      <c r="G3005" s="280" t="s">
        <v>673</v>
      </c>
      <c r="H3005" s="280" t="s">
        <v>673</v>
      </c>
      <c r="I3005" s="280" t="s">
        <v>1090</v>
      </c>
      <c r="J3005" s="280">
        <v>4.7498535000000001E-2</v>
      </c>
      <c r="K3005" s="372"/>
    </row>
    <row r="3006" spans="1:11" x14ac:dyDescent="0.3">
      <c r="A3006" s="281" t="s">
        <v>1785</v>
      </c>
      <c r="B3006" s="281" t="s">
        <v>1844</v>
      </c>
      <c r="C3006" s="281" t="s">
        <v>1768</v>
      </c>
      <c r="D3006" s="281" t="s">
        <v>1770</v>
      </c>
      <c r="E3006" s="281" t="s">
        <v>2950</v>
      </c>
      <c r="F3006" s="281" t="s">
        <v>673</v>
      </c>
      <c r="G3006" s="281" t="s">
        <v>673</v>
      </c>
      <c r="H3006" s="281" t="s">
        <v>673</v>
      </c>
      <c r="I3006" s="281" t="s">
        <v>1090</v>
      </c>
      <c r="J3006" s="281">
        <v>2.6051770000000002E-3</v>
      </c>
      <c r="K3006" s="372"/>
    </row>
    <row r="3007" spans="1:11" x14ac:dyDescent="0.3">
      <c r="A3007" s="280" t="s">
        <v>1785</v>
      </c>
      <c r="B3007" s="280" t="s">
        <v>1844</v>
      </c>
      <c r="C3007" s="280" t="s">
        <v>1768</v>
      </c>
      <c r="D3007" s="280" t="s">
        <v>1770</v>
      </c>
      <c r="E3007" s="280" t="s">
        <v>2950</v>
      </c>
      <c r="F3007" s="280" t="s">
        <v>673</v>
      </c>
      <c r="G3007" s="280" t="s">
        <v>673</v>
      </c>
      <c r="H3007" s="280" t="s">
        <v>673</v>
      </c>
      <c r="I3007" s="280" t="s">
        <v>1090</v>
      </c>
      <c r="J3007" s="280">
        <v>1.6920000000000001E-5</v>
      </c>
      <c r="K3007" s="372"/>
    </row>
    <row r="3008" spans="1:11" x14ac:dyDescent="0.3">
      <c r="A3008" s="281" t="s">
        <v>1785</v>
      </c>
      <c r="B3008" s="281" t="s">
        <v>1844</v>
      </c>
      <c r="C3008" s="281" t="s">
        <v>1768</v>
      </c>
      <c r="D3008" s="281" t="s">
        <v>1770</v>
      </c>
      <c r="E3008" s="281" t="s">
        <v>2950</v>
      </c>
      <c r="F3008" s="281" t="s">
        <v>673</v>
      </c>
      <c r="G3008" s="281" t="s">
        <v>673</v>
      </c>
      <c r="H3008" s="281" t="s">
        <v>673</v>
      </c>
      <c r="I3008" s="281" t="s">
        <v>1090</v>
      </c>
      <c r="J3008" s="281">
        <v>2.1057205999999998E-2</v>
      </c>
      <c r="K3008" s="372"/>
    </row>
    <row r="3009" spans="1:11" x14ac:dyDescent="0.3">
      <c r="A3009" s="280" t="s">
        <v>1785</v>
      </c>
      <c r="B3009" s="280" t="s">
        <v>1844</v>
      </c>
      <c r="C3009" s="280" t="s">
        <v>1768</v>
      </c>
      <c r="D3009" s="280" t="s">
        <v>1770</v>
      </c>
      <c r="E3009" s="280" t="s">
        <v>2950</v>
      </c>
      <c r="F3009" s="280" t="s">
        <v>673</v>
      </c>
      <c r="G3009" s="280" t="s">
        <v>673</v>
      </c>
      <c r="H3009" s="280" t="s">
        <v>673</v>
      </c>
      <c r="I3009" s="280" t="s">
        <v>1090</v>
      </c>
      <c r="J3009" s="280">
        <v>3.2222127000000003E-2</v>
      </c>
      <c r="K3009" s="372"/>
    </row>
    <row r="3010" spans="1:11" x14ac:dyDescent="0.3">
      <c r="A3010" s="281" t="s">
        <v>1785</v>
      </c>
      <c r="B3010" s="281" t="s">
        <v>1844</v>
      </c>
      <c r="C3010" s="281" t="s">
        <v>1768</v>
      </c>
      <c r="D3010" s="281" t="s">
        <v>1770</v>
      </c>
      <c r="E3010" s="281" t="s">
        <v>2950</v>
      </c>
      <c r="F3010" s="281" t="s">
        <v>673</v>
      </c>
      <c r="G3010" s="281" t="s">
        <v>673</v>
      </c>
      <c r="H3010" s="281" t="s">
        <v>673</v>
      </c>
      <c r="I3010" s="281" t="s">
        <v>1090</v>
      </c>
      <c r="J3010" s="281">
        <v>4.1515864E-2</v>
      </c>
      <c r="K3010" s="372"/>
    </row>
    <row r="3011" spans="1:11" x14ac:dyDescent="0.3">
      <c r="A3011" s="280" t="s">
        <v>1785</v>
      </c>
      <c r="B3011" s="280" t="s">
        <v>1844</v>
      </c>
      <c r="C3011" s="280" t="s">
        <v>1768</v>
      </c>
      <c r="D3011" s="280" t="s">
        <v>1770</v>
      </c>
      <c r="E3011" s="280" t="s">
        <v>2950</v>
      </c>
      <c r="F3011" s="280" t="s">
        <v>673</v>
      </c>
      <c r="G3011" s="280" t="s">
        <v>673</v>
      </c>
      <c r="H3011" s="280" t="s">
        <v>673</v>
      </c>
      <c r="I3011" s="280" t="s">
        <v>1090</v>
      </c>
      <c r="J3011" s="280">
        <v>1.9498377000000001E-2</v>
      </c>
      <c r="K3011" s="372"/>
    </row>
    <row r="3012" spans="1:11" x14ac:dyDescent="0.3">
      <c r="A3012" s="281" t="s">
        <v>1785</v>
      </c>
      <c r="B3012" s="281" t="s">
        <v>1844</v>
      </c>
      <c r="C3012" s="281" t="s">
        <v>1768</v>
      </c>
      <c r="D3012" s="281" t="s">
        <v>1770</v>
      </c>
      <c r="E3012" s="281" t="s">
        <v>2950</v>
      </c>
      <c r="F3012" s="281" t="s">
        <v>673</v>
      </c>
      <c r="G3012" s="281" t="s">
        <v>673</v>
      </c>
      <c r="H3012" s="281" t="s">
        <v>673</v>
      </c>
      <c r="I3012" s="281" t="s">
        <v>1090</v>
      </c>
      <c r="J3012" s="281">
        <v>1.8736164E-2</v>
      </c>
      <c r="K3012" s="372"/>
    </row>
    <row r="3013" spans="1:11" x14ac:dyDescent="0.3">
      <c r="A3013" s="280" t="s">
        <v>1785</v>
      </c>
      <c r="B3013" s="280" t="s">
        <v>1844</v>
      </c>
      <c r="C3013" s="280" t="s">
        <v>1768</v>
      </c>
      <c r="D3013" s="280" t="s">
        <v>1770</v>
      </c>
      <c r="E3013" s="280" t="s">
        <v>2950</v>
      </c>
      <c r="F3013" s="280" t="s">
        <v>673</v>
      </c>
      <c r="G3013" s="280" t="s">
        <v>673</v>
      </c>
      <c r="H3013" s="280" t="s">
        <v>673</v>
      </c>
      <c r="I3013" s="280" t="s">
        <v>1090</v>
      </c>
      <c r="J3013" s="280">
        <v>1.6363556000000001E-2</v>
      </c>
      <c r="K3013" s="372"/>
    </row>
    <row r="3014" spans="1:11" x14ac:dyDescent="0.3">
      <c r="A3014" s="281" t="s">
        <v>1785</v>
      </c>
      <c r="B3014" s="281" t="s">
        <v>1844</v>
      </c>
      <c r="C3014" s="281" t="s">
        <v>1768</v>
      </c>
      <c r="D3014" s="281" t="s">
        <v>1770</v>
      </c>
      <c r="E3014" s="281" t="s">
        <v>928</v>
      </c>
      <c r="F3014" s="281" t="s">
        <v>673</v>
      </c>
      <c r="G3014" s="281" t="s">
        <v>673</v>
      </c>
      <c r="H3014" s="281" t="s">
        <v>673</v>
      </c>
      <c r="I3014" s="281" t="s">
        <v>1090</v>
      </c>
      <c r="J3014" s="281">
        <v>8.4761079999999996E-3</v>
      </c>
      <c r="K3014" s="372"/>
    </row>
    <row r="3015" spans="1:11" x14ac:dyDescent="0.3">
      <c r="A3015" s="280" t="s">
        <v>1785</v>
      </c>
      <c r="B3015" s="280" t="s">
        <v>1844</v>
      </c>
      <c r="C3015" s="280" t="s">
        <v>1768</v>
      </c>
      <c r="D3015" s="280" t="s">
        <v>1770</v>
      </c>
      <c r="E3015" s="280" t="s">
        <v>928</v>
      </c>
      <c r="F3015" s="280" t="s">
        <v>673</v>
      </c>
      <c r="G3015" s="280" t="s">
        <v>673</v>
      </c>
      <c r="H3015" s="280" t="s">
        <v>673</v>
      </c>
      <c r="I3015" s="280" t="s">
        <v>1090</v>
      </c>
      <c r="J3015" s="280">
        <v>4.715739E-3</v>
      </c>
      <c r="K3015" s="372"/>
    </row>
    <row r="3016" spans="1:11" x14ac:dyDescent="0.3">
      <c r="A3016" s="281" t="s">
        <v>1785</v>
      </c>
      <c r="B3016" s="281" t="s">
        <v>1844</v>
      </c>
      <c r="C3016" s="281" t="s">
        <v>1768</v>
      </c>
      <c r="D3016" s="281" t="s">
        <v>1770</v>
      </c>
      <c r="E3016" s="281" t="s">
        <v>928</v>
      </c>
      <c r="F3016" s="281" t="s">
        <v>673</v>
      </c>
      <c r="G3016" s="281" t="s">
        <v>673</v>
      </c>
      <c r="H3016" s="281" t="s">
        <v>673</v>
      </c>
      <c r="I3016" s="281" t="s">
        <v>1090</v>
      </c>
      <c r="J3016" s="281">
        <v>4.7139590000000002E-3</v>
      </c>
      <c r="K3016" s="372"/>
    </row>
    <row r="3017" spans="1:11" x14ac:dyDescent="0.3">
      <c r="A3017" s="280" t="s">
        <v>1785</v>
      </c>
      <c r="B3017" s="280" t="s">
        <v>1844</v>
      </c>
      <c r="C3017" s="280" t="s">
        <v>1768</v>
      </c>
      <c r="D3017" s="280" t="s">
        <v>1770</v>
      </c>
      <c r="E3017" s="280" t="s">
        <v>928</v>
      </c>
      <c r="F3017" s="280" t="s">
        <v>673</v>
      </c>
      <c r="G3017" s="280" t="s">
        <v>673</v>
      </c>
      <c r="H3017" s="280" t="s">
        <v>673</v>
      </c>
      <c r="I3017" s="280" t="s">
        <v>1090</v>
      </c>
      <c r="J3017" s="280">
        <v>1.5015756E-2</v>
      </c>
      <c r="K3017" s="372"/>
    </row>
    <row r="3018" spans="1:11" x14ac:dyDescent="0.3">
      <c r="A3018" s="281" t="s">
        <v>1785</v>
      </c>
      <c r="B3018" s="281" t="s">
        <v>1844</v>
      </c>
      <c r="C3018" s="281" t="s">
        <v>1768</v>
      </c>
      <c r="D3018" s="281" t="s">
        <v>1770</v>
      </c>
      <c r="E3018" s="281" t="s">
        <v>928</v>
      </c>
      <c r="F3018" s="281" t="s">
        <v>673</v>
      </c>
      <c r="G3018" s="281" t="s">
        <v>673</v>
      </c>
      <c r="H3018" s="281" t="s">
        <v>673</v>
      </c>
      <c r="I3018" s="281" t="s">
        <v>1090</v>
      </c>
      <c r="J3018" s="281">
        <v>1.0442717000000001E-2</v>
      </c>
      <c r="K3018" s="372"/>
    </row>
    <row r="3019" spans="1:11" x14ac:dyDescent="0.3">
      <c r="A3019" s="280" t="s">
        <v>1785</v>
      </c>
      <c r="B3019" s="280" t="s">
        <v>1844</v>
      </c>
      <c r="C3019" s="280" t="s">
        <v>1768</v>
      </c>
      <c r="D3019" s="280" t="s">
        <v>1770</v>
      </c>
      <c r="E3019" s="280" t="s">
        <v>928</v>
      </c>
      <c r="F3019" s="280" t="s">
        <v>673</v>
      </c>
      <c r="G3019" s="280" t="s">
        <v>673</v>
      </c>
      <c r="H3019" s="280" t="s">
        <v>673</v>
      </c>
      <c r="I3019" s="280" t="s">
        <v>1090</v>
      </c>
      <c r="J3019" s="280">
        <v>1.19045E-3</v>
      </c>
      <c r="K3019" s="372"/>
    </row>
    <row r="3020" spans="1:11" x14ac:dyDescent="0.3">
      <c r="A3020" s="281" t="s">
        <v>1785</v>
      </c>
      <c r="B3020" s="281" t="s">
        <v>1844</v>
      </c>
      <c r="C3020" s="281" t="s">
        <v>1768</v>
      </c>
      <c r="D3020" s="281" t="s">
        <v>1770</v>
      </c>
      <c r="E3020" s="281" t="s">
        <v>928</v>
      </c>
      <c r="F3020" s="281" t="s">
        <v>673</v>
      </c>
      <c r="G3020" s="281" t="s">
        <v>673</v>
      </c>
      <c r="H3020" s="281" t="s">
        <v>673</v>
      </c>
      <c r="I3020" s="281" t="s">
        <v>1090</v>
      </c>
      <c r="J3020" s="281">
        <v>7.799612E-3</v>
      </c>
      <c r="K3020" s="372"/>
    </row>
    <row r="3021" spans="1:11" x14ac:dyDescent="0.3">
      <c r="A3021" s="280" t="s">
        <v>1785</v>
      </c>
      <c r="B3021" s="280" t="s">
        <v>1844</v>
      </c>
      <c r="C3021" s="280" t="s">
        <v>1768</v>
      </c>
      <c r="D3021" s="280" t="s">
        <v>1770</v>
      </c>
      <c r="E3021" s="280" t="s">
        <v>928</v>
      </c>
      <c r="F3021" s="280" t="s">
        <v>673</v>
      </c>
      <c r="G3021" s="280" t="s">
        <v>673</v>
      </c>
      <c r="H3021" s="280" t="s">
        <v>673</v>
      </c>
      <c r="I3021" s="280" t="s">
        <v>1090</v>
      </c>
      <c r="J3021" s="280">
        <v>1.1735877E-2</v>
      </c>
      <c r="K3021" s="372"/>
    </row>
    <row r="3022" spans="1:11" x14ac:dyDescent="0.3">
      <c r="A3022" s="281" t="s">
        <v>1785</v>
      </c>
      <c r="B3022" s="281" t="s">
        <v>1844</v>
      </c>
      <c r="C3022" s="281" t="s">
        <v>1768</v>
      </c>
      <c r="D3022" s="281" t="s">
        <v>1770</v>
      </c>
      <c r="E3022" s="281" t="s">
        <v>928</v>
      </c>
      <c r="F3022" s="281" t="s">
        <v>673</v>
      </c>
      <c r="G3022" s="281" t="s">
        <v>673</v>
      </c>
      <c r="H3022" s="281" t="s">
        <v>673</v>
      </c>
      <c r="I3022" s="281" t="s">
        <v>1090</v>
      </c>
      <c r="J3022" s="281">
        <v>5.5243840000000002E-3</v>
      </c>
      <c r="K3022" s="372"/>
    </row>
    <row r="3023" spans="1:11" x14ac:dyDescent="0.3">
      <c r="A3023" s="280" t="s">
        <v>1785</v>
      </c>
      <c r="B3023" s="280" t="s">
        <v>1844</v>
      </c>
      <c r="C3023" s="280" t="s">
        <v>1768</v>
      </c>
      <c r="D3023" s="280" t="s">
        <v>1770</v>
      </c>
      <c r="E3023" s="280" t="s">
        <v>928</v>
      </c>
      <c r="F3023" s="280" t="s">
        <v>673</v>
      </c>
      <c r="G3023" s="280" t="s">
        <v>673</v>
      </c>
      <c r="H3023" s="280" t="s">
        <v>673</v>
      </c>
      <c r="I3023" s="280" t="s">
        <v>1090</v>
      </c>
      <c r="J3023" s="280">
        <v>9.5115990000000008E-3</v>
      </c>
      <c r="K3023" s="372"/>
    </row>
    <row r="3024" spans="1:11" x14ac:dyDescent="0.3">
      <c r="A3024" s="281" t="s">
        <v>1785</v>
      </c>
      <c r="B3024" s="281" t="s">
        <v>1844</v>
      </c>
      <c r="C3024" s="281" t="s">
        <v>1768</v>
      </c>
      <c r="D3024" s="281" t="s">
        <v>1770</v>
      </c>
      <c r="E3024" s="281" t="s">
        <v>928</v>
      </c>
      <c r="F3024" s="281" t="s">
        <v>673</v>
      </c>
      <c r="G3024" s="281" t="s">
        <v>673</v>
      </c>
      <c r="H3024" s="281" t="s">
        <v>673</v>
      </c>
      <c r="I3024" s="281" t="s">
        <v>1090</v>
      </c>
      <c r="J3024" s="281">
        <v>6.4959650000000002E-3</v>
      </c>
      <c r="K3024" s="372"/>
    </row>
    <row r="3025" spans="1:11" x14ac:dyDescent="0.3">
      <c r="A3025" s="280" t="s">
        <v>1785</v>
      </c>
      <c r="B3025" s="280" t="s">
        <v>1844</v>
      </c>
      <c r="C3025" s="280" t="s">
        <v>1768</v>
      </c>
      <c r="D3025" s="280" t="s">
        <v>1770</v>
      </c>
      <c r="E3025" s="280" t="s">
        <v>928</v>
      </c>
      <c r="F3025" s="280" t="s">
        <v>673</v>
      </c>
      <c r="G3025" s="280" t="s">
        <v>673</v>
      </c>
      <c r="H3025" s="280" t="s">
        <v>673</v>
      </c>
      <c r="I3025" s="280" t="s">
        <v>1090</v>
      </c>
      <c r="J3025" s="280">
        <v>3.1615000000000001E-4</v>
      </c>
      <c r="K3025" s="372"/>
    </row>
    <row r="3026" spans="1:11" x14ac:dyDescent="0.3">
      <c r="A3026" s="281" t="s">
        <v>1785</v>
      </c>
      <c r="B3026" s="281" t="s">
        <v>1844</v>
      </c>
      <c r="C3026" s="281" t="s">
        <v>1768</v>
      </c>
      <c r="D3026" s="281" t="s">
        <v>1770</v>
      </c>
      <c r="E3026" s="281" t="s">
        <v>923</v>
      </c>
      <c r="F3026" s="281" t="s">
        <v>673</v>
      </c>
      <c r="G3026" s="281" t="s">
        <v>673</v>
      </c>
      <c r="H3026" s="281" t="s">
        <v>673</v>
      </c>
      <c r="I3026" s="281" t="s">
        <v>1090</v>
      </c>
      <c r="J3026" s="281">
        <v>2.3446600000000001E-3</v>
      </c>
      <c r="K3026" s="372"/>
    </row>
    <row r="3027" spans="1:11" x14ac:dyDescent="0.3">
      <c r="A3027" s="280" t="s">
        <v>1785</v>
      </c>
      <c r="B3027" s="280" t="s">
        <v>1844</v>
      </c>
      <c r="C3027" s="280" t="s">
        <v>1768</v>
      </c>
      <c r="D3027" s="280" t="s">
        <v>1770</v>
      </c>
      <c r="E3027" s="280" t="s">
        <v>923</v>
      </c>
      <c r="F3027" s="280" t="s">
        <v>673</v>
      </c>
      <c r="G3027" s="280" t="s">
        <v>673</v>
      </c>
      <c r="H3027" s="280" t="s">
        <v>673</v>
      </c>
      <c r="I3027" s="280" t="s">
        <v>1090</v>
      </c>
      <c r="J3027" s="280">
        <v>4.85797E-4</v>
      </c>
      <c r="K3027" s="372"/>
    </row>
    <row r="3028" spans="1:11" x14ac:dyDescent="0.3">
      <c r="A3028" s="281" t="s">
        <v>1785</v>
      </c>
      <c r="B3028" s="281" t="s">
        <v>2991</v>
      </c>
      <c r="C3028" s="281" t="s">
        <v>1768</v>
      </c>
      <c r="D3028" s="281" t="s">
        <v>1770</v>
      </c>
      <c r="E3028" s="281" t="s">
        <v>2944</v>
      </c>
      <c r="F3028" s="281" t="s">
        <v>673</v>
      </c>
      <c r="G3028" s="281" t="s">
        <v>673</v>
      </c>
      <c r="H3028" s="281" t="s">
        <v>673</v>
      </c>
      <c r="I3028" s="281" t="s">
        <v>1090</v>
      </c>
      <c r="J3028" s="281">
        <v>7.4999999999999993E-5</v>
      </c>
      <c r="K3028" s="372"/>
    </row>
    <row r="3029" spans="1:11" x14ac:dyDescent="0.3">
      <c r="A3029" s="280" t="s">
        <v>1785</v>
      </c>
      <c r="B3029" s="280" t="s">
        <v>2991</v>
      </c>
      <c r="C3029" s="280" t="s">
        <v>1768</v>
      </c>
      <c r="D3029" s="280" t="s">
        <v>1770</v>
      </c>
      <c r="E3029" s="280" t="s">
        <v>2944</v>
      </c>
      <c r="F3029" s="280" t="s">
        <v>673</v>
      </c>
      <c r="G3029" s="280" t="s">
        <v>673</v>
      </c>
      <c r="H3029" s="280" t="s">
        <v>673</v>
      </c>
      <c r="I3029" s="280" t="s">
        <v>1090</v>
      </c>
      <c r="J3029" s="280">
        <v>7.4999999999999993E-5</v>
      </c>
      <c r="K3029" s="372"/>
    </row>
    <row r="3030" spans="1:11" x14ac:dyDescent="0.3">
      <c r="A3030" s="281" t="s">
        <v>1785</v>
      </c>
      <c r="B3030" s="281" t="s">
        <v>2991</v>
      </c>
      <c r="C3030" s="281" t="s">
        <v>1768</v>
      </c>
      <c r="D3030" s="281" t="s">
        <v>1770</v>
      </c>
      <c r="E3030" s="281" t="s">
        <v>2944</v>
      </c>
      <c r="F3030" s="281" t="s">
        <v>673</v>
      </c>
      <c r="G3030" s="281" t="s">
        <v>673</v>
      </c>
      <c r="H3030" s="281" t="s">
        <v>673</v>
      </c>
      <c r="I3030" s="281" t="s">
        <v>1090</v>
      </c>
      <c r="J3030" s="281">
        <v>7.4999999999999993E-5</v>
      </c>
      <c r="K3030" s="372"/>
    </row>
    <row r="3031" spans="1:11" x14ac:dyDescent="0.3">
      <c r="A3031" s="280" t="s">
        <v>1785</v>
      </c>
      <c r="B3031" s="280" t="s">
        <v>2991</v>
      </c>
      <c r="C3031" s="280" t="s">
        <v>1768</v>
      </c>
      <c r="D3031" s="280" t="s">
        <v>1770</v>
      </c>
      <c r="E3031" s="280" t="s">
        <v>2944</v>
      </c>
      <c r="F3031" s="280" t="s">
        <v>673</v>
      </c>
      <c r="G3031" s="280" t="s">
        <v>673</v>
      </c>
      <c r="H3031" s="280" t="s">
        <v>673</v>
      </c>
      <c r="I3031" s="280" t="s">
        <v>1090</v>
      </c>
      <c r="J3031" s="280">
        <v>7.4999999999999993E-5</v>
      </c>
      <c r="K3031" s="372"/>
    </row>
    <row r="3032" spans="1:11" x14ac:dyDescent="0.3">
      <c r="A3032" s="281" t="s">
        <v>1785</v>
      </c>
      <c r="B3032" s="281" t="s">
        <v>2991</v>
      </c>
      <c r="C3032" s="281" t="s">
        <v>1768</v>
      </c>
      <c r="D3032" s="281" t="s">
        <v>1770</v>
      </c>
      <c r="E3032" s="281" t="s">
        <v>2944</v>
      </c>
      <c r="F3032" s="281" t="s">
        <v>673</v>
      </c>
      <c r="G3032" s="281" t="s">
        <v>673</v>
      </c>
      <c r="H3032" s="281" t="s">
        <v>673</v>
      </c>
      <c r="I3032" s="281" t="s">
        <v>1090</v>
      </c>
      <c r="J3032" s="281">
        <v>7.4999999999999993E-5</v>
      </c>
      <c r="K3032" s="372"/>
    </row>
    <row r="3033" spans="1:11" x14ac:dyDescent="0.3">
      <c r="A3033" s="280" t="s">
        <v>1785</v>
      </c>
      <c r="B3033" s="280" t="s">
        <v>2991</v>
      </c>
      <c r="C3033" s="280" t="s">
        <v>1768</v>
      </c>
      <c r="D3033" s="280" t="s">
        <v>1770</v>
      </c>
      <c r="E3033" s="280" t="s">
        <v>2944</v>
      </c>
      <c r="F3033" s="280" t="s">
        <v>673</v>
      </c>
      <c r="G3033" s="280" t="s">
        <v>673</v>
      </c>
      <c r="H3033" s="280" t="s">
        <v>673</v>
      </c>
      <c r="I3033" s="280" t="s">
        <v>1090</v>
      </c>
      <c r="J3033" s="280">
        <v>7.4999999999999993E-5</v>
      </c>
      <c r="K3033" s="372"/>
    </row>
    <row r="3034" spans="1:11" x14ac:dyDescent="0.3">
      <c r="A3034" s="281" t="s">
        <v>1785</v>
      </c>
      <c r="B3034" s="281" t="s">
        <v>2991</v>
      </c>
      <c r="C3034" s="281" t="s">
        <v>1768</v>
      </c>
      <c r="D3034" s="281" t="s">
        <v>1770</v>
      </c>
      <c r="E3034" s="281" t="s">
        <v>2944</v>
      </c>
      <c r="F3034" s="281" t="s">
        <v>673</v>
      </c>
      <c r="G3034" s="281" t="s">
        <v>673</v>
      </c>
      <c r="H3034" s="281" t="s">
        <v>673</v>
      </c>
      <c r="I3034" s="281" t="s">
        <v>1090</v>
      </c>
      <c r="J3034" s="281">
        <v>7.4999999999999993E-5</v>
      </c>
      <c r="K3034" s="372"/>
    </row>
    <row r="3035" spans="1:11" x14ac:dyDescent="0.3">
      <c r="A3035" s="280" t="s">
        <v>1785</v>
      </c>
      <c r="B3035" s="280" t="s">
        <v>2991</v>
      </c>
      <c r="C3035" s="280" t="s">
        <v>1768</v>
      </c>
      <c r="D3035" s="280" t="s">
        <v>1770</v>
      </c>
      <c r="E3035" s="280" t="s">
        <v>2944</v>
      </c>
      <c r="F3035" s="280" t="s">
        <v>673</v>
      </c>
      <c r="G3035" s="280" t="s">
        <v>673</v>
      </c>
      <c r="H3035" s="280" t="s">
        <v>673</v>
      </c>
      <c r="I3035" s="280" t="s">
        <v>1090</v>
      </c>
      <c r="J3035" s="280">
        <v>7.4999999999999993E-5</v>
      </c>
      <c r="K3035" s="372"/>
    </row>
    <row r="3036" spans="1:11" x14ac:dyDescent="0.3">
      <c r="A3036" s="281" t="s">
        <v>1785</v>
      </c>
      <c r="B3036" s="281" t="s">
        <v>2991</v>
      </c>
      <c r="C3036" s="281" t="s">
        <v>1768</v>
      </c>
      <c r="D3036" s="281" t="s">
        <v>1770</v>
      </c>
      <c r="E3036" s="281" t="s">
        <v>2944</v>
      </c>
      <c r="F3036" s="281" t="s">
        <v>673</v>
      </c>
      <c r="G3036" s="281" t="s">
        <v>673</v>
      </c>
      <c r="H3036" s="281" t="s">
        <v>673</v>
      </c>
      <c r="I3036" s="281" t="s">
        <v>1090</v>
      </c>
      <c r="J3036" s="281">
        <v>7.4999999999999993E-5</v>
      </c>
      <c r="K3036" s="372"/>
    </row>
    <row r="3037" spans="1:11" x14ac:dyDescent="0.3">
      <c r="A3037" s="280" t="s">
        <v>1785</v>
      </c>
      <c r="B3037" s="280" t="s">
        <v>2991</v>
      </c>
      <c r="C3037" s="280" t="s">
        <v>1768</v>
      </c>
      <c r="D3037" s="280" t="s">
        <v>1770</v>
      </c>
      <c r="E3037" s="280" t="s">
        <v>944</v>
      </c>
      <c r="F3037" s="280" t="s">
        <v>673</v>
      </c>
      <c r="G3037" s="280" t="s">
        <v>673</v>
      </c>
      <c r="H3037" s="280" t="s">
        <v>673</v>
      </c>
      <c r="I3037" s="280" t="s">
        <v>1090</v>
      </c>
      <c r="J3037" s="280">
        <v>4.0500000000000002E-6</v>
      </c>
      <c r="K3037" s="372"/>
    </row>
    <row r="3038" spans="1:11" x14ac:dyDescent="0.3">
      <c r="A3038" s="281" t="s">
        <v>1785</v>
      </c>
      <c r="B3038" s="281" t="s">
        <v>2991</v>
      </c>
      <c r="C3038" s="281" t="s">
        <v>1768</v>
      </c>
      <c r="D3038" s="281" t="s">
        <v>1770</v>
      </c>
      <c r="E3038" s="281" t="s">
        <v>944</v>
      </c>
      <c r="F3038" s="281" t="s">
        <v>673</v>
      </c>
      <c r="G3038" s="281" t="s">
        <v>673</v>
      </c>
      <c r="H3038" s="281" t="s">
        <v>673</v>
      </c>
      <c r="I3038" s="281" t="s">
        <v>1090</v>
      </c>
      <c r="J3038" s="281">
        <v>4.0500000000000002E-6</v>
      </c>
      <c r="K3038" s="372"/>
    </row>
    <row r="3039" spans="1:11" x14ac:dyDescent="0.3">
      <c r="A3039" s="280" t="s">
        <v>1785</v>
      </c>
      <c r="B3039" s="280" t="s">
        <v>2991</v>
      </c>
      <c r="C3039" s="280" t="s">
        <v>1768</v>
      </c>
      <c r="D3039" s="280" t="s">
        <v>1770</v>
      </c>
      <c r="E3039" s="280" t="s">
        <v>944</v>
      </c>
      <c r="F3039" s="280" t="s">
        <v>673</v>
      </c>
      <c r="G3039" s="280" t="s">
        <v>673</v>
      </c>
      <c r="H3039" s="280" t="s">
        <v>673</v>
      </c>
      <c r="I3039" s="280" t="s">
        <v>1090</v>
      </c>
      <c r="J3039" s="280">
        <v>4.0500000000000002E-6</v>
      </c>
      <c r="K3039" s="372"/>
    </row>
    <row r="3040" spans="1:11" x14ac:dyDescent="0.3">
      <c r="A3040" s="281" t="s">
        <v>1785</v>
      </c>
      <c r="B3040" s="281" t="s">
        <v>2991</v>
      </c>
      <c r="C3040" s="281" t="s">
        <v>1768</v>
      </c>
      <c r="D3040" s="281" t="s">
        <v>1770</v>
      </c>
      <c r="E3040" s="281" t="s">
        <v>944</v>
      </c>
      <c r="F3040" s="281" t="s">
        <v>673</v>
      </c>
      <c r="G3040" s="281" t="s">
        <v>673</v>
      </c>
      <c r="H3040" s="281" t="s">
        <v>673</v>
      </c>
      <c r="I3040" s="281" t="s">
        <v>1090</v>
      </c>
      <c r="J3040" s="281">
        <v>4.0500000000000002E-6</v>
      </c>
      <c r="K3040" s="372"/>
    </row>
    <row r="3041" spans="1:11" x14ac:dyDescent="0.3">
      <c r="A3041" s="280" t="s">
        <v>1785</v>
      </c>
      <c r="B3041" s="280" t="s">
        <v>2991</v>
      </c>
      <c r="C3041" s="280" t="s">
        <v>1768</v>
      </c>
      <c r="D3041" s="280" t="s">
        <v>1770</v>
      </c>
      <c r="E3041" s="280" t="s">
        <v>944</v>
      </c>
      <c r="F3041" s="280" t="s">
        <v>673</v>
      </c>
      <c r="G3041" s="280" t="s">
        <v>673</v>
      </c>
      <c r="H3041" s="280" t="s">
        <v>673</v>
      </c>
      <c r="I3041" s="280" t="s">
        <v>1090</v>
      </c>
      <c r="J3041" s="280">
        <v>4.0500000000000002E-6</v>
      </c>
      <c r="K3041" s="372"/>
    </row>
    <row r="3042" spans="1:11" x14ac:dyDescent="0.3">
      <c r="A3042" s="281" t="s">
        <v>1785</v>
      </c>
      <c r="B3042" s="281" t="s">
        <v>2991</v>
      </c>
      <c r="C3042" s="281" t="s">
        <v>1768</v>
      </c>
      <c r="D3042" s="281" t="s">
        <v>1770</v>
      </c>
      <c r="E3042" s="281" t="s">
        <v>944</v>
      </c>
      <c r="F3042" s="281" t="s">
        <v>673</v>
      </c>
      <c r="G3042" s="281" t="s">
        <v>673</v>
      </c>
      <c r="H3042" s="281" t="s">
        <v>673</v>
      </c>
      <c r="I3042" s="281" t="s">
        <v>1090</v>
      </c>
      <c r="J3042" s="281">
        <v>4.0500000000000002E-6</v>
      </c>
      <c r="K3042" s="372"/>
    </row>
    <row r="3043" spans="1:11" x14ac:dyDescent="0.3">
      <c r="A3043" s="280" t="s">
        <v>1785</v>
      </c>
      <c r="B3043" s="280" t="s">
        <v>2991</v>
      </c>
      <c r="C3043" s="280" t="s">
        <v>1768</v>
      </c>
      <c r="D3043" s="280" t="s">
        <v>1770</v>
      </c>
      <c r="E3043" s="280" t="s">
        <v>944</v>
      </c>
      <c r="F3043" s="280" t="s">
        <v>673</v>
      </c>
      <c r="G3043" s="280" t="s">
        <v>673</v>
      </c>
      <c r="H3043" s="280" t="s">
        <v>673</v>
      </c>
      <c r="I3043" s="280" t="s">
        <v>1090</v>
      </c>
      <c r="J3043" s="280">
        <v>4.0500000000000002E-6</v>
      </c>
      <c r="K3043" s="372"/>
    </row>
    <row r="3044" spans="1:11" x14ac:dyDescent="0.3">
      <c r="A3044" s="281" t="s">
        <v>1785</v>
      </c>
      <c r="B3044" s="281" t="s">
        <v>2991</v>
      </c>
      <c r="C3044" s="281" t="s">
        <v>1768</v>
      </c>
      <c r="D3044" s="281" t="s">
        <v>1770</v>
      </c>
      <c r="E3044" s="281" t="s">
        <v>944</v>
      </c>
      <c r="F3044" s="281" t="s">
        <v>673</v>
      </c>
      <c r="G3044" s="281" t="s">
        <v>673</v>
      </c>
      <c r="H3044" s="281" t="s">
        <v>673</v>
      </c>
      <c r="I3044" s="281" t="s">
        <v>1090</v>
      </c>
      <c r="J3044" s="281">
        <v>4.0500000000000002E-6</v>
      </c>
      <c r="K3044" s="372"/>
    </row>
    <row r="3045" spans="1:11" x14ac:dyDescent="0.3">
      <c r="A3045" s="280" t="s">
        <v>1785</v>
      </c>
      <c r="B3045" s="280" t="s">
        <v>2991</v>
      </c>
      <c r="C3045" s="280" t="s">
        <v>1768</v>
      </c>
      <c r="D3045" s="280" t="s">
        <v>1770</v>
      </c>
      <c r="E3045" s="280" t="s">
        <v>944</v>
      </c>
      <c r="F3045" s="280" t="s">
        <v>673</v>
      </c>
      <c r="G3045" s="280" t="s">
        <v>673</v>
      </c>
      <c r="H3045" s="280" t="s">
        <v>673</v>
      </c>
      <c r="I3045" s="280" t="s">
        <v>1090</v>
      </c>
      <c r="J3045" s="280">
        <v>4.0500000000000002E-6</v>
      </c>
      <c r="K3045" s="372"/>
    </row>
    <row r="3046" spans="1:11" x14ac:dyDescent="0.3">
      <c r="A3046" s="281" t="s">
        <v>1785</v>
      </c>
      <c r="B3046" s="281" t="s">
        <v>2991</v>
      </c>
      <c r="C3046" s="281" t="s">
        <v>1768</v>
      </c>
      <c r="D3046" s="281" t="s">
        <v>1770</v>
      </c>
      <c r="E3046" s="281" t="s">
        <v>944</v>
      </c>
      <c r="F3046" s="281" t="s">
        <v>673</v>
      </c>
      <c r="G3046" s="281" t="s">
        <v>673</v>
      </c>
      <c r="H3046" s="281" t="s">
        <v>673</v>
      </c>
      <c r="I3046" s="281" t="s">
        <v>1090</v>
      </c>
      <c r="J3046" s="281">
        <v>4.0500000000000002E-6</v>
      </c>
      <c r="K3046" s="372"/>
    </row>
    <row r="3047" spans="1:11" x14ac:dyDescent="0.3">
      <c r="A3047" s="280" t="s">
        <v>1785</v>
      </c>
      <c r="B3047" s="280" t="s">
        <v>2991</v>
      </c>
      <c r="C3047" s="280" t="s">
        <v>1768</v>
      </c>
      <c r="D3047" s="280" t="s">
        <v>1770</v>
      </c>
      <c r="E3047" s="280" t="s">
        <v>944</v>
      </c>
      <c r="F3047" s="280" t="s">
        <v>673</v>
      </c>
      <c r="G3047" s="280" t="s">
        <v>673</v>
      </c>
      <c r="H3047" s="280" t="s">
        <v>673</v>
      </c>
      <c r="I3047" s="280" t="s">
        <v>1090</v>
      </c>
      <c r="J3047" s="280">
        <v>4.0500000000000002E-6</v>
      </c>
      <c r="K3047" s="372"/>
    </row>
    <row r="3048" spans="1:11" x14ac:dyDescent="0.3">
      <c r="A3048" s="281" t="s">
        <v>1785</v>
      </c>
      <c r="B3048" s="281" t="s">
        <v>2991</v>
      </c>
      <c r="C3048" s="281" t="s">
        <v>1768</v>
      </c>
      <c r="D3048" s="281" t="s">
        <v>1770</v>
      </c>
      <c r="E3048" s="281" t="s">
        <v>944</v>
      </c>
      <c r="F3048" s="281" t="s">
        <v>673</v>
      </c>
      <c r="G3048" s="281" t="s">
        <v>673</v>
      </c>
      <c r="H3048" s="281" t="s">
        <v>673</v>
      </c>
      <c r="I3048" s="281" t="s">
        <v>1090</v>
      </c>
      <c r="J3048" s="281">
        <v>4.0500000000000002E-6</v>
      </c>
      <c r="K3048" s="372"/>
    </row>
    <row r="3049" spans="1:11" x14ac:dyDescent="0.3">
      <c r="A3049" s="280" t="s">
        <v>1785</v>
      </c>
      <c r="B3049" s="280" t="s">
        <v>2991</v>
      </c>
      <c r="C3049" s="280" t="s">
        <v>1768</v>
      </c>
      <c r="D3049" s="280" t="s">
        <v>1770</v>
      </c>
      <c r="E3049" s="280" t="s">
        <v>944</v>
      </c>
      <c r="F3049" s="280" t="s">
        <v>673</v>
      </c>
      <c r="G3049" s="280" t="s">
        <v>673</v>
      </c>
      <c r="H3049" s="280" t="s">
        <v>673</v>
      </c>
      <c r="I3049" s="280" t="s">
        <v>1090</v>
      </c>
      <c r="J3049" s="280">
        <v>4.0500000000000002E-6</v>
      </c>
      <c r="K3049" s="372"/>
    </row>
    <row r="3050" spans="1:11" x14ac:dyDescent="0.3">
      <c r="A3050" s="281" t="s">
        <v>1785</v>
      </c>
      <c r="B3050" s="281" t="s">
        <v>2991</v>
      </c>
      <c r="C3050" s="281" t="s">
        <v>1768</v>
      </c>
      <c r="D3050" s="281" t="s">
        <v>1770</v>
      </c>
      <c r="E3050" s="281" t="s">
        <v>944</v>
      </c>
      <c r="F3050" s="281" t="s">
        <v>673</v>
      </c>
      <c r="G3050" s="281" t="s">
        <v>673</v>
      </c>
      <c r="H3050" s="281" t="s">
        <v>673</v>
      </c>
      <c r="I3050" s="281" t="s">
        <v>1090</v>
      </c>
      <c r="J3050" s="281">
        <v>4.0500000000000002E-6</v>
      </c>
      <c r="K3050" s="372"/>
    </row>
    <row r="3051" spans="1:11" x14ac:dyDescent="0.3">
      <c r="A3051" s="280" t="s">
        <v>1785</v>
      </c>
      <c r="B3051" s="280" t="s">
        <v>2991</v>
      </c>
      <c r="C3051" s="280" t="s">
        <v>1768</v>
      </c>
      <c r="D3051" s="280" t="s">
        <v>1770</v>
      </c>
      <c r="E3051" s="280" t="s">
        <v>914</v>
      </c>
      <c r="F3051" s="280" t="s">
        <v>673</v>
      </c>
      <c r="G3051" s="280" t="s">
        <v>673</v>
      </c>
      <c r="H3051" s="280" t="s">
        <v>673</v>
      </c>
      <c r="I3051" s="280" t="s">
        <v>1090</v>
      </c>
      <c r="J3051" s="280">
        <v>7.4999999999999993E-5</v>
      </c>
      <c r="K3051" s="372"/>
    </row>
    <row r="3052" spans="1:11" x14ac:dyDescent="0.3">
      <c r="A3052" s="281" t="s">
        <v>1785</v>
      </c>
      <c r="B3052" s="281" t="s">
        <v>2991</v>
      </c>
      <c r="C3052" s="281" t="s">
        <v>1768</v>
      </c>
      <c r="D3052" s="281" t="s">
        <v>1770</v>
      </c>
      <c r="E3052" s="281" t="s">
        <v>914</v>
      </c>
      <c r="F3052" s="281" t="s">
        <v>673</v>
      </c>
      <c r="G3052" s="281" t="s">
        <v>673</v>
      </c>
      <c r="H3052" s="281" t="s">
        <v>673</v>
      </c>
      <c r="I3052" s="281" t="s">
        <v>1090</v>
      </c>
      <c r="J3052" s="281">
        <v>7.4999999999999993E-5</v>
      </c>
      <c r="K3052" s="372"/>
    </row>
    <row r="3053" spans="1:11" x14ac:dyDescent="0.3">
      <c r="A3053" s="280" t="s">
        <v>1785</v>
      </c>
      <c r="B3053" s="280" t="s">
        <v>2991</v>
      </c>
      <c r="C3053" s="280" t="s">
        <v>1768</v>
      </c>
      <c r="D3053" s="280" t="s">
        <v>1770</v>
      </c>
      <c r="E3053" s="280" t="s">
        <v>917</v>
      </c>
      <c r="F3053" s="280" t="s">
        <v>673</v>
      </c>
      <c r="G3053" s="280" t="s">
        <v>673</v>
      </c>
      <c r="H3053" s="280" t="s">
        <v>673</v>
      </c>
      <c r="I3053" s="280" t="s">
        <v>1090</v>
      </c>
      <c r="J3053" s="280">
        <v>3.4139999999999998E-6</v>
      </c>
      <c r="K3053" s="372"/>
    </row>
    <row r="3054" spans="1:11" x14ac:dyDescent="0.3">
      <c r="A3054" s="281" t="s">
        <v>1785</v>
      </c>
      <c r="B3054" s="281" t="s">
        <v>2991</v>
      </c>
      <c r="C3054" s="281" t="s">
        <v>1768</v>
      </c>
      <c r="D3054" s="281" t="s">
        <v>1770</v>
      </c>
      <c r="E3054" s="281" t="s">
        <v>917</v>
      </c>
      <c r="F3054" s="281" t="s">
        <v>673</v>
      </c>
      <c r="G3054" s="281" t="s">
        <v>673</v>
      </c>
      <c r="H3054" s="281" t="s">
        <v>673</v>
      </c>
      <c r="I3054" s="281" t="s">
        <v>1090</v>
      </c>
      <c r="J3054" s="281">
        <v>3.4139999999999998E-6</v>
      </c>
      <c r="K3054" s="372"/>
    </row>
    <row r="3055" spans="1:11" x14ac:dyDescent="0.3">
      <c r="A3055" s="280" t="s">
        <v>1785</v>
      </c>
      <c r="B3055" s="280" t="s">
        <v>2991</v>
      </c>
      <c r="C3055" s="280" t="s">
        <v>1768</v>
      </c>
      <c r="D3055" s="280" t="s">
        <v>1770</v>
      </c>
      <c r="E3055" s="280" t="s">
        <v>917</v>
      </c>
      <c r="F3055" s="280" t="s">
        <v>673</v>
      </c>
      <c r="G3055" s="280" t="s">
        <v>673</v>
      </c>
      <c r="H3055" s="280" t="s">
        <v>673</v>
      </c>
      <c r="I3055" s="280" t="s">
        <v>1090</v>
      </c>
      <c r="J3055" s="280">
        <v>3.4139999999999998E-6</v>
      </c>
      <c r="K3055" s="372"/>
    </row>
    <row r="3056" spans="1:11" x14ac:dyDescent="0.3">
      <c r="A3056" s="281" t="s">
        <v>1785</v>
      </c>
      <c r="B3056" s="281" t="s">
        <v>2991</v>
      </c>
      <c r="C3056" s="281" t="s">
        <v>1768</v>
      </c>
      <c r="D3056" s="281" t="s">
        <v>1770</v>
      </c>
      <c r="E3056" s="281" t="s">
        <v>917</v>
      </c>
      <c r="F3056" s="281" t="s">
        <v>673</v>
      </c>
      <c r="G3056" s="281" t="s">
        <v>673</v>
      </c>
      <c r="H3056" s="281" t="s">
        <v>673</v>
      </c>
      <c r="I3056" s="281" t="s">
        <v>1090</v>
      </c>
      <c r="J3056" s="281">
        <v>3.4139999999999998E-6</v>
      </c>
      <c r="K3056" s="372"/>
    </row>
    <row r="3057" spans="1:11" x14ac:dyDescent="0.3">
      <c r="A3057" s="280" t="s">
        <v>1785</v>
      </c>
      <c r="B3057" s="280" t="s">
        <v>2991</v>
      </c>
      <c r="C3057" s="280" t="s">
        <v>1768</v>
      </c>
      <c r="D3057" s="280" t="s">
        <v>1770</v>
      </c>
      <c r="E3057" s="280" t="s">
        <v>917</v>
      </c>
      <c r="F3057" s="280" t="s">
        <v>673</v>
      </c>
      <c r="G3057" s="280" t="s">
        <v>673</v>
      </c>
      <c r="H3057" s="280" t="s">
        <v>673</v>
      </c>
      <c r="I3057" s="280" t="s">
        <v>1090</v>
      </c>
      <c r="J3057" s="280">
        <v>3.4139999999999998E-6</v>
      </c>
      <c r="K3057" s="372"/>
    </row>
    <row r="3058" spans="1:11" x14ac:dyDescent="0.3">
      <c r="A3058" s="281" t="s">
        <v>1785</v>
      </c>
      <c r="B3058" s="281" t="s">
        <v>2991</v>
      </c>
      <c r="C3058" s="281" t="s">
        <v>1768</v>
      </c>
      <c r="D3058" s="281" t="s">
        <v>1770</v>
      </c>
      <c r="E3058" s="281" t="s">
        <v>917</v>
      </c>
      <c r="F3058" s="281" t="s">
        <v>673</v>
      </c>
      <c r="G3058" s="281" t="s">
        <v>673</v>
      </c>
      <c r="H3058" s="281" t="s">
        <v>673</v>
      </c>
      <c r="I3058" s="281" t="s">
        <v>1090</v>
      </c>
      <c r="J3058" s="281">
        <v>3.4139999999999998E-6</v>
      </c>
      <c r="K3058" s="372"/>
    </row>
    <row r="3059" spans="1:11" x14ac:dyDescent="0.3">
      <c r="A3059" s="280" t="s">
        <v>1785</v>
      </c>
      <c r="B3059" s="280" t="s">
        <v>2991</v>
      </c>
      <c r="C3059" s="280" t="s">
        <v>1768</v>
      </c>
      <c r="D3059" s="280" t="s">
        <v>1770</v>
      </c>
      <c r="E3059" s="280" t="s">
        <v>2945</v>
      </c>
      <c r="F3059" s="280" t="s">
        <v>673</v>
      </c>
      <c r="G3059" s="280" t="s">
        <v>673</v>
      </c>
      <c r="H3059" s="280" t="s">
        <v>673</v>
      </c>
      <c r="I3059" s="280" t="s">
        <v>1090</v>
      </c>
      <c r="J3059" s="280">
        <v>1.2E-5</v>
      </c>
      <c r="K3059" s="372"/>
    </row>
    <row r="3060" spans="1:11" x14ac:dyDescent="0.3">
      <c r="A3060" s="281" t="s">
        <v>1785</v>
      </c>
      <c r="B3060" s="281" t="s">
        <v>2991</v>
      </c>
      <c r="C3060" s="281" t="s">
        <v>1768</v>
      </c>
      <c r="D3060" s="281" t="s">
        <v>1770</v>
      </c>
      <c r="E3060" s="281" t="s">
        <v>2945</v>
      </c>
      <c r="F3060" s="281" t="s">
        <v>673</v>
      </c>
      <c r="G3060" s="281" t="s">
        <v>673</v>
      </c>
      <c r="H3060" s="281" t="s">
        <v>673</v>
      </c>
      <c r="I3060" s="281" t="s">
        <v>1090</v>
      </c>
      <c r="J3060" s="281">
        <v>1.2E-5</v>
      </c>
      <c r="K3060" s="372"/>
    </row>
    <row r="3061" spans="1:11" x14ac:dyDescent="0.3">
      <c r="A3061" s="280" t="s">
        <v>1785</v>
      </c>
      <c r="B3061" s="280" t="s">
        <v>2991</v>
      </c>
      <c r="C3061" s="280" t="s">
        <v>1768</v>
      </c>
      <c r="D3061" s="280" t="s">
        <v>1770</v>
      </c>
      <c r="E3061" s="280" t="s">
        <v>2945</v>
      </c>
      <c r="F3061" s="280" t="s">
        <v>673</v>
      </c>
      <c r="G3061" s="280" t="s">
        <v>673</v>
      </c>
      <c r="H3061" s="280" t="s">
        <v>673</v>
      </c>
      <c r="I3061" s="280" t="s">
        <v>1090</v>
      </c>
      <c r="J3061" s="280">
        <v>1.2E-5</v>
      </c>
      <c r="K3061" s="372"/>
    </row>
    <row r="3062" spans="1:11" x14ac:dyDescent="0.3">
      <c r="A3062" s="281" t="s">
        <v>1785</v>
      </c>
      <c r="B3062" s="281" t="s">
        <v>2991</v>
      </c>
      <c r="C3062" s="281" t="s">
        <v>1768</v>
      </c>
      <c r="D3062" s="281" t="s">
        <v>1770</v>
      </c>
      <c r="E3062" s="281" t="s">
        <v>2951</v>
      </c>
      <c r="F3062" s="281" t="s">
        <v>673</v>
      </c>
      <c r="G3062" s="281" t="s">
        <v>673</v>
      </c>
      <c r="H3062" s="281" t="s">
        <v>673</v>
      </c>
      <c r="I3062" s="281" t="s">
        <v>1090</v>
      </c>
      <c r="J3062" s="281">
        <v>1.9999999999999999E-6</v>
      </c>
      <c r="K3062" s="372"/>
    </row>
    <row r="3063" spans="1:11" x14ac:dyDescent="0.3">
      <c r="A3063" s="280" t="s">
        <v>1785</v>
      </c>
      <c r="B3063" s="280" t="s">
        <v>2991</v>
      </c>
      <c r="C3063" s="280" t="s">
        <v>1768</v>
      </c>
      <c r="D3063" s="280" t="s">
        <v>1770</v>
      </c>
      <c r="E3063" s="280" t="s">
        <v>2951</v>
      </c>
      <c r="F3063" s="280" t="s">
        <v>673</v>
      </c>
      <c r="G3063" s="280" t="s">
        <v>673</v>
      </c>
      <c r="H3063" s="280" t="s">
        <v>673</v>
      </c>
      <c r="I3063" s="280" t="s">
        <v>1090</v>
      </c>
      <c r="J3063" s="280">
        <v>1.9999999999999999E-6</v>
      </c>
      <c r="K3063" s="372"/>
    </row>
    <row r="3064" spans="1:11" x14ac:dyDescent="0.3">
      <c r="A3064" s="281" t="s">
        <v>1785</v>
      </c>
      <c r="B3064" s="281" t="s">
        <v>2991</v>
      </c>
      <c r="C3064" s="281" t="s">
        <v>1768</v>
      </c>
      <c r="D3064" s="281" t="s">
        <v>1770</v>
      </c>
      <c r="E3064" s="281" t="s">
        <v>2951</v>
      </c>
      <c r="F3064" s="281" t="s">
        <v>673</v>
      </c>
      <c r="G3064" s="281" t="s">
        <v>673</v>
      </c>
      <c r="H3064" s="281" t="s">
        <v>673</v>
      </c>
      <c r="I3064" s="281" t="s">
        <v>1090</v>
      </c>
      <c r="J3064" s="281">
        <v>1.9999999999999999E-6</v>
      </c>
      <c r="K3064" s="372"/>
    </row>
    <row r="3065" spans="1:11" x14ac:dyDescent="0.3">
      <c r="A3065" s="280" t="s">
        <v>1785</v>
      </c>
      <c r="B3065" s="280" t="s">
        <v>2991</v>
      </c>
      <c r="C3065" s="280" t="s">
        <v>1768</v>
      </c>
      <c r="D3065" s="280" t="s">
        <v>1770</v>
      </c>
      <c r="E3065" s="280" t="s">
        <v>941</v>
      </c>
      <c r="F3065" s="280" t="s">
        <v>673</v>
      </c>
      <c r="G3065" s="280" t="s">
        <v>673</v>
      </c>
      <c r="H3065" s="280" t="s">
        <v>673</v>
      </c>
      <c r="I3065" s="280" t="s">
        <v>1090</v>
      </c>
      <c r="J3065" s="280">
        <v>9.0000000000000002E-6</v>
      </c>
      <c r="K3065" s="372"/>
    </row>
    <row r="3066" spans="1:11" x14ac:dyDescent="0.3">
      <c r="A3066" s="281" t="s">
        <v>1785</v>
      </c>
      <c r="B3066" s="281" t="s">
        <v>2991</v>
      </c>
      <c r="C3066" s="281" t="s">
        <v>1768</v>
      </c>
      <c r="D3066" s="281" t="s">
        <v>1770</v>
      </c>
      <c r="E3066" s="281" t="s">
        <v>941</v>
      </c>
      <c r="F3066" s="281" t="s">
        <v>673</v>
      </c>
      <c r="G3066" s="281" t="s">
        <v>673</v>
      </c>
      <c r="H3066" s="281" t="s">
        <v>673</v>
      </c>
      <c r="I3066" s="281" t="s">
        <v>1090</v>
      </c>
      <c r="J3066" s="281">
        <v>9.0000000000000002E-6</v>
      </c>
      <c r="K3066" s="372"/>
    </row>
    <row r="3067" spans="1:11" x14ac:dyDescent="0.3">
      <c r="A3067" s="280" t="s">
        <v>1785</v>
      </c>
      <c r="B3067" s="280" t="s">
        <v>2991</v>
      </c>
      <c r="C3067" s="280" t="s">
        <v>1768</v>
      </c>
      <c r="D3067" s="280" t="s">
        <v>1770</v>
      </c>
      <c r="E3067" s="280" t="s">
        <v>941</v>
      </c>
      <c r="F3067" s="280" t="s">
        <v>673</v>
      </c>
      <c r="G3067" s="280" t="s">
        <v>673</v>
      </c>
      <c r="H3067" s="280" t="s">
        <v>673</v>
      </c>
      <c r="I3067" s="280" t="s">
        <v>1090</v>
      </c>
      <c r="J3067" s="280">
        <v>9.0000000000000002E-6</v>
      </c>
      <c r="K3067" s="372"/>
    </row>
    <row r="3068" spans="1:11" x14ac:dyDescent="0.3">
      <c r="A3068" s="281" t="s">
        <v>1785</v>
      </c>
      <c r="B3068" s="281" t="s">
        <v>2991</v>
      </c>
      <c r="C3068" s="281" t="s">
        <v>1768</v>
      </c>
      <c r="D3068" s="281" t="s">
        <v>1770</v>
      </c>
      <c r="E3068" s="281" t="s">
        <v>941</v>
      </c>
      <c r="F3068" s="281" t="s">
        <v>673</v>
      </c>
      <c r="G3068" s="281" t="s">
        <v>673</v>
      </c>
      <c r="H3068" s="281" t="s">
        <v>673</v>
      </c>
      <c r="I3068" s="281" t="s">
        <v>1090</v>
      </c>
      <c r="J3068" s="281">
        <v>9.0000000000000002E-6</v>
      </c>
      <c r="K3068" s="372"/>
    </row>
    <row r="3069" spans="1:11" x14ac:dyDescent="0.3">
      <c r="A3069" s="280" t="s">
        <v>1785</v>
      </c>
      <c r="B3069" s="280" t="s">
        <v>2991</v>
      </c>
      <c r="C3069" s="280" t="s">
        <v>1768</v>
      </c>
      <c r="D3069" s="280" t="s">
        <v>1770</v>
      </c>
      <c r="E3069" s="280" t="s">
        <v>941</v>
      </c>
      <c r="F3069" s="280" t="s">
        <v>673</v>
      </c>
      <c r="G3069" s="280" t="s">
        <v>673</v>
      </c>
      <c r="H3069" s="280" t="s">
        <v>673</v>
      </c>
      <c r="I3069" s="280" t="s">
        <v>1090</v>
      </c>
      <c r="J3069" s="280">
        <v>9.0000000000000002E-6</v>
      </c>
      <c r="K3069" s="372"/>
    </row>
    <row r="3070" spans="1:11" x14ac:dyDescent="0.3">
      <c r="A3070" s="281" t="s">
        <v>1785</v>
      </c>
      <c r="B3070" s="281" t="s">
        <v>2991</v>
      </c>
      <c r="C3070" s="281" t="s">
        <v>1768</v>
      </c>
      <c r="D3070" s="281" t="s">
        <v>1770</v>
      </c>
      <c r="E3070" s="281" t="s">
        <v>941</v>
      </c>
      <c r="F3070" s="281" t="s">
        <v>673</v>
      </c>
      <c r="G3070" s="281" t="s">
        <v>673</v>
      </c>
      <c r="H3070" s="281" t="s">
        <v>673</v>
      </c>
      <c r="I3070" s="281" t="s">
        <v>1090</v>
      </c>
      <c r="J3070" s="281">
        <v>9.0000000000000002E-6</v>
      </c>
      <c r="K3070" s="372"/>
    </row>
    <row r="3071" spans="1:11" x14ac:dyDescent="0.3">
      <c r="A3071" s="280" t="s">
        <v>1785</v>
      </c>
      <c r="B3071" s="280" t="s">
        <v>2992</v>
      </c>
      <c r="C3071" s="280" t="s">
        <v>1768</v>
      </c>
      <c r="D3071" s="280" t="s">
        <v>1770</v>
      </c>
      <c r="E3071" s="280" t="s">
        <v>917</v>
      </c>
      <c r="F3071" s="280" t="s">
        <v>673</v>
      </c>
      <c r="G3071" s="280" t="s">
        <v>673</v>
      </c>
      <c r="H3071" s="280" t="s">
        <v>673</v>
      </c>
      <c r="I3071" s="280" t="s">
        <v>1090</v>
      </c>
      <c r="J3071" s="280">
        <v>2.6129999999999998E-6</v>
      </c>
      <c r="K3071" s="372"/>
    </row>
    <row r="3072" spans="1:11" x14ac:dyDescent="0.3">
      <c r="A3072" s="281" t="s">
        <v>1785</v>
      </c>
      <c r="B3072" s="281" t="s">
        <v>2992</v>
      </c>
      <c r="C3072" s="281" t="s">
        <v>1768</v>
      </c>
      <c r="D3072" s="281" t="s">
        <v>1770</v>
      </c>
      <c r="E3072" s="281" t="s">
        <v>941</v>
      </c>
      <c r="F3072" s="281" t="s">
        <v>673</v>
      </c>
      <c r="G3072" s="281" t="s">
        <v>673</v>
      </c>
      <c r="H3072" s="281" t="s">
        <v>673</v>
      </c>
      <c r="I3072" s="281" t="s">
        <v>1090</v>
      </c>
      <c r="J3072" s="281">
        <v>4.5000000000000001E-6</v>
      </c>
      <c r="K3072" s="372"/>
    </row>
    <row r="3073" spans="1:11" x14ac:dyDescent="0.3">
      <c r="A3073" s="280" t="s">
        <v>1785</v>
      </c>
      <c r="B3073" s="280" t="s">
        <v>2993</v>
      </c>
      <c r="C3073" s="280" t="s">
        <v>1768</v>
      </c>
      <c r="D3073" s="280" t="s">
        <v>1770</v>
      </c>
      <c r="E3073" s="280" t="s">
        <v>2945</v>
      </c>
      <c r="F3073" s="280" t="s">
        <v>673</v>
      </c>
      <c r="G3073" s="280" t="s">
        <v>673</v>
      </c>
      <c r="H3073" s="280" t="s">
        <v>673</v>
      </c>
      <c r="I3073" s="280" t="s">
        <v>1090</v>
      </c>
      <c r="J3073" s="280">
        <v>3.3399999999999999E-5</v>
      </c>
      <c r="K3073" s="372"/>
    </row>
    <row r="3074" spans="1:11" x14ac:dyDescent="0.3">
      <c r="A3074" s="281" t="s">
        <v>1785</v>
      </c>
      <c r="B3074" s="281" t="s">
        <v>2993</v>
      </c>
      <c r="C3074" s="281" t="s">
        <v>1768</v>
      </c>
      <c r="D3074" s="281" t="s">
        <v>1770</v>
      </c>
      <c r="E3074" s="281" t="s">
        <v>2945</v>
      </c>
      <c r="F3074" s="281" t="s">
        <v>673</v>
      </c>
      <c r="G3074" s="281" t="s">
        <v>673</v>
      </c>
      <c r="H3074" s="281" t="s">
        <v>673</v>
      </c>
      <c r="I3074" s="281" t="s">
        <v>1090</v>
      </c>
      <c r="J3074" s="281">
        <v>9.5999999999999996E-6</v>
      </c>
      <c r="K3074" s="372"/>
    </row>
    <row r="3075" spans="1:11" x14ac:dyDescent="0.3">
      <c r="A3075" s="280" t="s">
        <v>1785</v>
      </c>
      <c r="B3075" s="280" t="s">
        <v>2993</v>
      </c>
      <c r="C3075" s="280" t="s">
        <v>1768</v>
      </c>
      <c r="D3075" s="280" t="s">
        <v>1770</v>
      </c>
      <c r="E3075" s="280" t="s">
        <v>2951</v>
      </c>
      <c r="F3075" s="280" t="s">
        <v>673</v>
      </c>
      <c r="G3075" s="280" t="s">
        <v>673</v>
      </c>
      <c r="H3075" s="280" t="s">
        <v>673</v>
      </c>
      <c r="I3075" s="280" t="s">
        <v>1090</v>
      </c>
      <c r="J3075" s="280">
        <v>1.9999999999999999E-6</v>
      </c>
      <c r="K3075" s="372"/>
    </row>
    <row r="3076" spans="1:11" x14ac:dyDescent="0.3">
      <c r="A3076" s="281" t="s">
        <v>1785</v>
      </c>
      <c r="B3076" s="281" t="s">
        <v>2994</v>
      </c>
      <c r="C3076" s="281" t="s">
        <v>1768</v>
      </c>
      <c r="D3076" s="281" t="s">
        <v>1770</v>
      </c>
      <c r="E3076" s="281" t="s">
        <v>914</v>
      </c>
      <c r="F3076" s="281" t="s">
        <v>673</v>
      </c>
      <c r="G3076" s="281" t="s">
        <v>673</v>
      </c>
      <c r="H3076" s="281" t="s">
        <v>673</v>
      </c>
      <c r="I3076" s="281" t="s">
        <v>1090</v>
      </c>
      <c r="J3076" s="281">
        <v>2.9999999999999997E-4</v>
      </c>
      <c r="K3076" s="372"/>
    </row>
    <row r="3077" spans="1:11" x14ac:dyDescent="0.3">
      <c r="A3077" s="280" t="s">
        <v>1785</v>
      </c>
      <c r="B3077" s="280" t="s">
        <v>2994</v>
      </c>
      <c r="C3077" s="280" t="s">
        <v>1768</v>
      </c>
      <c r="D3077" s="280" t="s">
        <v>1770</v>
      </c>
      <c r="E3077" s="280" t="s">
        <v>914</v>
      </c>
      <c r="F3077" s="280" t="s">
        <v>673</v>
      </c>
      <c r="G3077" s="280" t="s">
        <v>673</v>
      </c>
      <c r="H3077" s="280" t="s">
        <v>673</v>
      </c>
      <c r="I3077" s="280" t="s">
        <v>1090</v>
      </c>
      <c r="J3077" s="280">
        <v>2.9999999999999997E-4</v>
      </c>
      <c r="K3077" s="372"/>
    </row>
    <row r="3078" spans="1:11" x14ac:dyDescent="0.3">
      <c r="A3078" s="281" t="s">
        <v>1785</v>
      </c>
      <c r="B3078" s="281" t="s">
        <v>2994</v>
      </c>
      <c r="C3078" s="281" t="s">
        <v>1768</v>
      </c>
      <c r="D3078" s="281" t="s">
        <v>1770</v>
      </c>
      <c r="E3078" s="281" t="s">
        <v>914</v>
      </c>
      <c r="F3078" s="281" t="s">
        <v>673</v>
      </c>
      <c r="G3078" s="281" t="s">
        <v>673</v>
      </c>
      <c r="H3078" s="281" t="s">
        <v>673</v>
      </c>
      <c r="I3078" s="281" t="s">
        <v>1090</v>
      </c>
      <c r="J3078" s="281">
        <v>2.9999999999999997E-4</v>
      </c>
      <c r="K3078" s="372"/>
    </row>
    <row r="3079" spans="1:11" x14ac:dyDescent="0.3">
      <c r="A3079" s="280" t="s">
        <v>1785</v>
      </c>
      <c r="B3079" s="280" t="s">
        <v>2994</v>
      </c>
      <c r="C3079" s="280" t="s">
        <v>1768</v>
      </c>
      <c r="D3079" s="280" t="s">
        <v>1770</v>
      </c>
      <c r="E3079" s="280" t="s">
        <v>917</v>
      </c>
      <c r="F3079" s="280" t="s">
        <v>673</v>
      </c>
      <c r="G3079" s="280" t="s">
        <v>673</v>
      </c>
      <c r="H3079" s="280" t="s">
        <v>673</v>
      </c>
      <c r="I3079" s="280" t="s">
        <v>1090</v>
      </c>
      <c r="J3079" s="280">
        <v>2.3635999999999999E-5</v>
      </c>
      <c r="K3079" s="372"/>
    </row>
    <row r="3080" spans="1:11" x14ac:dyDescent="0.3">
      <c r="A3080" s="281" t="s">
        <v>1785</v>
      </c>
      <c r="B3080" s="281" t="s">
        <v>2994</v>
      </c>
      <c r="C3080" s="281" t="s">
        <v>1768</v>
      </c>
      <c r="D3080" s="281" t="s">
        <v>1770</v>
      </c>
      <c r="E3080" s="281" t="s">
        <v>917</v>
      </c>
      <c r="F3080" s="281" t="s">
        <v>673</v>
      </c>
      <c r="G3080" s="281" t="s">
        <v>673</v>
      </c>
      <c r="H3080" s="281" t="s">
        <v>673</v>
      </c>
      <c r="I3080" s="281" t="s">
        <v>1090</v>
      </c>
      <c r="J3080" s="281">
        <v>3.0470000000000001E-5</v>
      </c>
      <c r="K3080" s="372"/>
    </row>
    <row r="3081" spans="1:11" x14ac:dyDescent="0.3">
      <c r="A3081" s="280" t="s">
        <v>1785</v>
      </c>
      <c r="B3081" s="280" t="s">
        <v>2994</v>
      </c>
      <c r="C3081" s="280" t="s">
        <v>1768</v>
      </c>
      <c r="D3081" s="280" t="s">
        <v>1770</v>
      </c>
      <c r="E3081" s="280" t="s">
        <v>917</v>
      </c>
      <c r="F3081" s="280" t="s">
        <v>673</v>
      </c>
      <c r="G3081" s="280" t="s">
        <v>673</v>
      </c>
      <c r="H3081" s="280" t="s">
        <v>673</v>
      </c>
      <c r="I3081" s="280" t="s">
        <v>1090</v>
      </c>
      <c r="J3081" s="280">
        <v>2.7053E-5</v>
      </c>
      <c r="K3081" s="372"/>
    </row>
    <row r="3082" spans="1:11" x14ac:dyDescent="0.3">
      <c r="A3082" s="281" t="s">
        <v>1785</v>
      </c>
      <c r="B3082" s="281" t="s">
        <v>2994</v>
      </c>
      <c r="C3082" s="281" t="s">
        <v>1768</v>
      </c>
      <c r="D3082" s="281" t="s">
        <v>1770</v>
      </c>
      <c r="E3082" s="281" t="s">
        <v>917</v>
      </c>
      <c r="F3082" s="281" t="s">
        <v>673</v>
      </c>
      <c r="G3082" s="281" t="s">
        <v>673</v>
      </c>
      <c r="H3082" s="281" t="s">
        <v>673</v>
      </c>
      <c r="I3082" s="281" t="s">
        <v>1090</v>
      </c>
      <c r="J3082" s="281">
        <v>2.7053E-5</v>
      </c>
      <c r="K3082" s="372"/>
    </row>
    <row r="3083" spans="1:11" x14ac:dyDescent="0.3">
      <c r="A3083" s="280" t="s">
        <v>1785</v>
      </c>
      <c r="B3083" s="280" t="s">
        <v>2994</v>
      </c>
      <c r="C3083" s="280" t="s">
        <v>1768</v>
      </c>
      <c r="D3083" s="280" t="s">
        <v>1770</v>
      </c>
      <c r="E3083" s="280" t="s">
        <v>2945</v>
      </c>
      <c r="F3083" s="280" t="s">
        <v>673</v>
      </c>
      <c r="G3083" s="280" t="s">
        <v>673</v>
      </c>
      <c r="H3083" s="280" t="s">
        <v>673</v>
      </c>
      <c r="I3083" s="280" t="s">
        <v>1090</v>
      </c>
      <c r="J3083" s="280">
        <v>1.2E-5</v>
      </c>
      <c r="K3083" s="372"/>
    </row>
    <row r="3084" spans="1:11" x14ac:dyDescent="0.3">
      <c r="A3084" s="281" t="s">
        <v>1785</v>
      </c>
      <c r="B3084" s="281" t="s">
        <v>2994</v>
      </c>
      <c r="C3084" s="281" t="s">
        <v>1768</v>
      </c>
      <c r="D3084" s="281" t="s">
        <v>1770</v>
      </c>
      <c r="E3084" s="281" t="s">
        <v>2945</v>
      </c>
      <c r="F3084" s="281" t="s">
        <v>673</v>
      </c>
      <c r="G3084" s="281" t="s">
        <v>673</v>
      </c>
      <c r="H3084" s="281" t="s">
        <v>673</v>
      </c>
      <c r="I3084" s="281" t="s">
        <v>1090</v>
      </c>
      <c r="J3084" s="281">
        <v>9.8583000000000001E-5</v>
      </c>
      <c r="K3084" s="372"/>
    </row>
    <row r="3085" spans="1:11" x14ac:dyDescent="0.3">
      <c r="A3085" s="280" t="s">
        <v>1785</v>
      </c>
      <c r="B3085" s="280" t="s">
        <v>2994</v>
      </c>
      <c r="C3085" s="280" t="s">
        <v>1768</v>
      </c>
      <c r="D3085" s="280" t="s">
        <v>1770</v>
      </c>
      <c r="E3085" s="280" t="s">
        <v>2945</v>
      </c>
      <c r="F3085" s="280" t="s">
        <v>673</v>
      </c>
      <c r="G3085" s="280" t="s">
        <v>673</v>
      </c>
      <c r="H3085" s="280" t="s">
        <v>673</v>
      </c>
      <c r="I3085" s="280" t="s">
        <v>1090</v>
      </c>
      <c r="J3085" s="280">
        <v>1.2E-5</v>
      </c>
      <c r="K3085" s="372"/>
    </row>
    <row r="3086" spans="1:11" x14ac:dyDescent="0.3">
      <c r="A3086" s="281" t="s">
        <v>1785</v>
      </c>
      <c r="B3086" s="281" t="s">
        <v>2994</v>
      </c>
      <c r="C3086" s="281" t="s">
        <v>1768</v>
      </c>
      <c r="D3086" s="281" t="s">
        <v>1770</v>
      </c>
      <c r="E3086" s="281" t="s">
        <v>2945</v>
      </c>
      <c r="F3086" s="281" t="s">
        <v>673</v>
      </c>
      <c r="G3086" s="281" t="s">
        <v>673</v>
      </c>
      <c r="H3086" s="281" t="s">
        <v>673</v>
      </c>
      <c r="I3086" s="281" t="s">
        <v>1090</v>
      </c>
      <c r="J3086" s="281">
        <v>1.2E-5</v>
      </c>
      <c r="K3086" s="372"/>
    </row>
    <row r="3087" spans="1:11" x14ac:dyDescent="0.3">
      <c r="A3087" s="280" t="s">
        <v>1785</v>
      </c>
      <c r="B3087" s="280" t="s">
        <v>2994</v>
      </c>
      <c r="C3087" s="280" t="s">
        <v>1768</v>
      </c>
      <c r="D3087" s="280" t="s">
        <v>1770</v>
      </c>
      <c r="E3087" s="280" t="s">
        <v>2946</v>
      </c>
      <c r="F3087" s="280" t="s">
        <v>673</v>
      </c>
      <c r="G3087" s="280" t="s">
        <v>673</v>
      </c>
      <c r="H3087" s="280" t="s">
        <v>673</v>
      </c>
      <c r="I3087" s="280" t="s">
        <v>1090</v>
      </c>
      <c r="J3087" s="280">
        <v>5.0000000000000004E-6</v>
      </c>
      <c r="K3087" s="372"/>
    </row>
    <row r="3088" spans="1:11" x14ac:dyDescent="0.3">
      <c r="A3088" s="281" t="s">
        <v>1785</v>
      </c>
      <c r="B3088" s="281" t="s">
        <v>2994</v>
      </c>
      <c r="C3088" s="281" t="s">
        <v>1768</v>
      </c>
      <c r="D3088" s="281" t="s">
        <v>1770</v>
      </c>
      <c r="E3088" s="281" t="s">
        <v>2946</v>
      </c>
      <c r="F3088" s="281" t="s">
        <v>673</v>
      </c>
      <c r="G3088" s="281" t="s">
        <v>673</v>
      </c>
      <c r="H3088" s="281" t="s">
        <v>673</v>
      </c>
      <c r="I3088" s="281" t="s">
        <v>1090</v>
      </c>
      <c r="J3088" s="281">
        <v>7.6179999999999997E-6</v>
      </c>
      <c r="K3088" s="372"/>
    </row>
    <row r="3089" spans="1:11" x14ac:dyDescent="0.3">
      <c r="A3089" s="280" t="s">
        <v>1785</v>
      </c>
      <c r="B3089" s="280" t="s">
        <v>2994</v>
      </c>
      <c r="C3089" s="280" t="s">
        <v>1768</v>
      </c>
      <c r="D3089" s="280" t="s">
        <v>1770</v>
      </c>
      <c r="E3089" s="280" t="s">
        <v>2946</v>
      </c>
      <c r="F3089" s="280" t="s">
        <v>673</v>
      </c>
      <c r="G3089" s="280" t="s">
        <v>673</v>
      </c>
      <c r="H3089" s="280" t="s">
        <v>673</v>
      </c>
      <c r="I3089" s="280" t="s">
        <v>1090</v>
      </c>
      <c r="J3089" s="280">
        <v>7.6179999999999997E-6</v>
      </c>
      <c r="K3089" s="372"/>
    </row>
    <row r="3090" spans="1:11" x14ac:dyDescent="0.3">
      <c r="A3090" s="281" t="s">
        <v>1785</v>
      </c>
      <c r="B3090" s="281" t="s">
        <v>2994</v>
      </c>
      <c r="C3090" s="281" t="s">
        <v>1768</v>
      </c>
      <c r="D3090" s="281" t="s">
        <v>1770</v>
      </c>
      <c r="E3090" s="281" t="s">
        <v>2946</v>
      </c>
      <c r="F3090" s="281" t="s">
        <v>673</v>
      </c>
      <c r="G3090" s="281" t="s">
        <v>673</v>
      </c>
      <c r="H3090" s="281" t="s">
        <v>673</v>
      </c>
      <c r="I3090" s="281" t="s">
        <v>1090</v>
      </c>
      <c r="J3090" s="281">
        <v>5.0000000000000004E-6</v>
      </c>
      <c r="K3090" s="372"/>
    </row>
    <row r="3091" spans="1:11" x14ac:dyDescent="0.3">
      <c r="A3091" s="280" t="s">
        <v>1785</v>
      </c>
      <c r="B3091" s="280" t="s">
        <v>2994</v>
      </c>
      <c r="C3091" s="280" t="s">
        <v>1768</v>
      </c>
      <c r="D3091" s="280" t="s">
        <v>1770</v>
      </c>
      <c r="E3091" s="280" t="s">
        <v>2951</v>
      </c>
      <c r="F3091" s="280" t="s">
        <v>673</v>
      </c>
      <c r="G3091" s="280" t="s">
        <v>673</v>
      </c>
      <c r="H3091" s="280" t="s">
        <v>673</v>
      </c>
      <c r="I3091" s="280" t="s">
        <v>1090</v>
      </c>
      <c r="J3091" s="280">
        <v>1.9999999999999999E-6</v>
      </c>
      <c r="K3091" s="372"/>
    </row>
    <row r="3092" spans="1:11" x14ac:dyDescent="0.3">
      <c r="A3092" s="281" t="s">
        <v>1785</v>
      </c>
      <c r="B3092" s="281" t="s">
        <v>2994</v>
      </c>
      <c r="C3092" s="281" t="s">
        <v>1768</v>
      </c>
      <c r="D3092" s="281" t="s">
        <v>1770</v>
      </c>
      <c r="E3092" s="281" t="s">
        <v>2951</v>
      </c>
      <c r="F3092" s="281" t="s">
        <v>673</v>
      </c>
      <c r="G3092" s="281" t="s">
        <v>673</v>
      </c>
      <c r="H3092" s="281" t="s">
        <v>673</v>
      </c>
      <c r="I3092" s="281" t="s">
        <v>1090</v>
      </c>
      <c r="J3092" s="281">
        <v>1.9999999999999999E-6</v>
      </c>
      <c r="K3092" s="372"/>
    </row>
    <row r="3093" spans="1:11" x14ac:dyDescent="0.3">
      <c r="A3093" s="280" t="s">
        <v>1785</v>
      </c>
      <c r="B3093" s="280" t="s">
        <v>2994</v>
      </c>
      <c r="C3093" s="280" t="s">
        <v>1768</v>
      </c>
      <c r="D3093" s="280" t="s">
        <v>1770</v>
      </c>
      <c r="E3093" s="280" t="s">
        <v>2951</v>
      </c>
      <c r="F3093" s="280" t="s">
        <v>673</v>
      </c>
      <c r="G3093" s="280" t="s">
        <v>673</v>
      </c>
      <c r="H3093" s="280" t="s">
        <v>673</v>
      </c>
      <c r="I3093" s="280" t="s">
        <v>1090</v>
      </c>
      <c r="J3093" s="280">
        <v>1.9999999999999999E-6</v>
      </c>
      <c r="K3093" s="372"/>
    </row>
    <row r="3094" spans="1:11" x14ac:dyDescent="0.3">
      <c r="A3094" s="281" t="s">
        <v>1785</v>
      </c>
      <c r="B3094" s="281" t="s">
        <v>2994</v>
      </c>
      <c r="C3094" s="281" t="s">
        <v>1768</v>
      </c>
      <c r="D3094" s="281" t="s">
        <v>1770</v>
      </c>
      <c r="E3094" s="281" t="s">
        <v>2951</v>
      </c>
      <c r="F3094" s="281" t="s">
        <v>673</v>
      </c>
      <c r="G3094" s="281" t="s">
        <v>673</v>
      </c>
      <c r="H3094" s="281" t="s">
        <v>673</v>
      </c>
      <c r="I3094" s="281" t="s">
        <v>1090</v>
      </c>
      <c r="J3094" s="281">
        <v>1.9999999999999999E-6</v>
      </c>
      <c r="K3094" s="372"/>
    </row>
    <row r="3095" spans="1:11" x14ac:dyDescent="0.3">
      <c r="A3095" s="280" t="s">
        <v>1785</v>
      </c>
      <c r="B3095" s="280" t="s">
        <v>2994</v>
      </c>
      <c r="C3095" s="280" t="s">
        <v>1768</v>
      </c>
      <c r="D3095" s="280" t="s">
        <v>1770</v>
      </c>
      <c r="E3095" s="280" t="s">
        <v>941</v>
      </c>
      <c r="F3095" s="280" t="s">
        <v>673</v>
      </c>
      <c r="G3095" s="280" t="s">
        <v>673</v>
      </c>
      <c r="H3095" s="280" t="s">
        <v>673</v>
      </c>
      <c r="I3095" s="280" t="s">
        <v>1090</v>
      </c>
      <c r="J3095" s="280">
        <v>7.9160000000000001E-6</v>
      </c>
      <c r="K3095" s="372"/>
    </row>
    <row r="3096" spans="1:11" x14ac:dyDescent="0.3">
      <c r="A3096" s="281" t="s">
        <v>1785</v>
      </c>
      <c r="B3096" s="281" t="s">
        <v>2994</v>
      </c>
      <c r="C3096" s="281" t="s">
        <v>1768</v>
      </c>
      <c r="D3096" s="281" t="s">
        <v>1770</v>
      </c>
      <c r="E3096" s="281" t="s">
        <v>941</v>
      </c>
      <c r="F3096" s="281" t="s">
        <v>673</v>
      </c>
      <c r="G3096" s="281" t="s">
        <v>673</v>
      </c>
      <c r="H3096" s="281" t="s">
        <v>673</v>
      </c>
      <c r="I3096" s="281" t="s">
        <v>1090</v>
      </c>
      <c r="J3096" s="281">
        <v>7.9160000000000001E-6</v>
      </c>
      <c r="K3096" s="372"/>
    </row>
    <row r="3097" spans="1:11" x14ac:dyDescent="0.3">
      <c r="A3097" s="280" t="s">
        <v>1785</v>
      </c>
      <c r="B3097" s="280" t="s">
        <v>2994</v>
      </c>
      <c r="C3097" s="280" t="s">
        <v>1768</v>
      </c>
      <c r="D3097" s="280" t="s">
        <v>1770</v>
      </c>
      <c r="E3097" s="280" t="s">
        <v>941</v>
      </c>
      <c r="F3097" s="280" t="s">
        <v>673</v>
      </c>
      <c r="G3097" s="280" t="s">
        <v>673</v>
      </c>
      <c r="H3097" s="280" t="s">
        <v>673</v>
      </c>
      <c r="I3097" s="280" t="s">
        <v>1090</v>
      </c>
      <c r="J3097" s="280">
        <v>7.9160000000000001E-6</v>
      </c>
      <c r="K3097" s="372"/>
    </row>
    <row r="3098" spans="1:11" x14ac:dyDescent="0.3">
      <c r="A3098" s="281" t="s">
        <v>1785</v>
      </c>
      <c r="B3098" s="281" t="s">
        <v>2994</v>
      </c>
      <c r="C3098" s="281" t="s">
        <v>1768</v>
      </c>
      <c r="D3098" s="281" t="s">
        <v>1770</v>
      </c>
      <c r="E3098" s="281" t="s">
        <v>941</v>
      </c>
      <c r="F3098" s="281" t="s">
        <v>673</v>
      </c>
      <c r="G3098" s="281" t="s">
        <v>673</v>
      </c>
      <c r="H3098" s="281" t="s">
        <v>673</v>
      </c>
      <c r="I3098" s="281" t="s">
        <v>1090</v>
      </c>
      <c r="J3098" s="281">
        <v>7.1999999999999997E-6</v>
      </c>
      <c r="K3098" s="372"/>
    </row>
    <row r="3099" spans="1:11" x14ac:dyDescent="0.3">
      <c r="A3099" s="280" t="s">
        <v>1785</v>
      </c>
      <c r="B3099" s="280" t="s">
        <v>2994</v>
      </c>
      <c r="C3099" s="280" t="s">
        <v>1768</v>
      </c>
      <c r="D3099" s="280" t="s">
        <v>1770</v>
      </c>
      <c r="E3099" s="280" t="s">
        <v>941</v>
      </c>
      <c r="F3099" s="280" t="s">
        <v>673</v>
      </c>
      <c r="G3099" s="280" t="s">
        <v>673</v>
      </c>
      <c r="H3099" s="280" t="s">
        <v>673</v>
      </c>
      <c r="I3099" s="280" t="s">
        <v>1090</v>
      </c>
      <c r="J3099" s="280">
        <v>7.1999999999999997E-6</v>
      </c>
      <c r="K3099" s="372"/>
    </row>
    <row r="3100" spans="1:11" x14ac:dyDescent="0.3">
      <c r="A3100" s="281" t="s">
        <v>1785</v>
      </c>
      <c r="B3100" s="281" t="s">
        <v>290</v>
      </c>
      <c r="C3100" s="281" t="s">
        <v>1768</v>
      </c>
      <c r="D3100" s="281" t="s">
        <v>1770</v>
      </c>
      <c r="E3100" s="281" t="s">
        <v>917</v>
      </c>
      <c r="F3100" s="281" t="s">
        <v>673</v>
      </c>
      <c r="G3100" s="281" t="s">
        <v>673</v>
      </c>
      <c r="H3100" s="281" t="s">
        <v>673</v>
      </c>
      <c r="I3100" s="281" t="s">
        <v>1090</v>
      </c>
      <c r="J3100" s="281">
        <v>3.3129900000000001E-4</v>
      </c>
      <c r="K3100" s="372"/>
    </row>
    <row r="3101" spans="1:11" x14ac:dyDescent="0.3">
      <c r="A3101" s="280" t="s">
        <v>1785</v>
      </c>
      <c r="B3101" s="280" t="s">
        <v>290</v>
      </c>
      <c r="C3101" s="280" t="s">
        <v>1768</v>
      </c>
      <c r="D3101" s="280" t="s">
        <v>1770</v>
      </c>
      <c r="E3101" s="280" t="s">
        <v>917</v>
      </c>
      <c r="F3101" s="280" t="s">
        <v>673</v>
      </c>
      <c r="G3101" s="280" t="s">
        <v>673</v>
      </c>
      <c r="H3101" s="280" t="s">
        <v>673</v>
      </c>
      <c r="I3101" s="280" t="s">
        <v>1090</v>
      </c>
      <c r="J3101" s="280">
        <v>3.3129900000000001E-4</v>
      </c>
      <c r="K3101" s="372"/>
    </row>
    <row r="3102" spans="1:11" x14ac:dyDescent="0.3">
      <c r="A3102" s="281" t="s">
        <v>1785</v>
      </c>
      <c r="B3102" s="281" t="s">
        <v>290</v>
      </c>
      <c r="C3102" s="281" t="s">
        <v>1768</v>
      </c>
      <c r="D3102" s="281" t="s">
        <v>1770</v>
      </c>
      <c r="E3102" s="281" t="s">
        <v>917</v>
      </c>
      <c r="F3102" s="281" t="s">
        <v>673</v>
      </c>
      <c r="G3102" s="281" t="s">
        <v>673</v>
      </c>
      <c r="H3102" s="281" t="s">
        <v>673</v>
      </c>
      <c r="I3102" s="281" t="s">
        <v>1090</v>
      </c>
      <c r="J3102" s="281">
        <v>3.3509799999999998E-4</v>
      </c>
      <c r="K3102" s="372"/>
    </row>
    <row r="3103" spans="1:11" x14ac:dyDescent="0.3">
      <c r="A3103" s="280" t="s">
        <v>1785</v>
      </c>
      <c r="B3103" s="280" t="s">
        <v>290</v>
      </c>
      <c r="C3103" s="280" t="s">
        <v>1768</v>
      </c>
      <c r="D3103" s="280" t="s">
        <v>1770</v>
      </c>
      <c r="E3103" s="280" t="s">
        <v>917</v>
      </c>
      <c r="F3103" s="280" t="s">
        <v>673</v>
      </c>
      <c r="G3103" s="280" t="s">
        <v>673</v>
      </c>
      <c r="H3103" s="280" t="s">
        <v>673</v>
      </c>
      <c r="I3103" s="280" t="s">
        <v>1090</v>
      </c>
      <c r="J3103" s="280">
        <v>3.3129900000000001E-4</v>
      </c>
      <c r="K3103" s="372"/>
    </row>
    <row r="3104" spans="1:11" x14ac:dyDescent="0.3">
      <c r="A3104" s="281" t="s">
        <v>1785</v>
      </c>
      <c r="B3104" s="281" t="s">
        <v>290</v>
      </c>
      <c r="C3104" s="281" t="s">
        <v>1768</v>
      </c>
      <c r="D3104" s="281" t="s">
        <v>1770</v>
      </c>
      <c r="E3104" s="281" t="s">
        <v>917</v>
      </c>
      <c r="F3104" s="281" t="s">
        <v>673</v>
      </c>
      <c r="G3104" s="281" t="s">
        <v>673</v>
      </c>
      <c r="H3104" s="281" t="s">
        <v>673</v>
      </c>
      <c r="I3104" s="281" t="s">
        <v>1090</v>
      </c>
      <c r="J3104" s="281">
        <v>3.3129900000000001E-4</v>
      </c>
      <c r="K3104" s="372"/>
    </row>
    <row r="3105" spans="1:11" x14ac:dyDescent="0.3">
      <c r="A3105" s="280" t="s">
        <v>1785</v>
      </c>
      <c r="B3105" s="280" t="s">
        <v>290</v>
      </c>
      <c r="C3105" s="280" t="s">
        <v>1768</v>
      </c>
      <c r="D3105" s="280" t="s">
        <v>1770</v>
      </c>
      <c r="E3105" s="280" t="s">
        <v>917</v>
      </c>
      <c r="F3105" s="280" t="s">
        <v>673</v>
      </c>
      <c r="G3105" s="280" t="s">
        <v>673</v>
      </c>
      <c r="H3105" s="280" t="s">
        <v>673</v>
      </c>
      <c r="I3105" s="280" t="s">
        <v>1090</v>
      </c>
      <c r="J3105" s="280">
        <v>3.3509799999999998E-4</v>
      </c>
      <c r="K3105" s="372"/>
    </row>
    <row r="3106" spans="1:11" x14ac:dyDescent="0.3">
      <c r="A3106" s="281" t="s">
        <v>1785</v>
      </c>
      <c r="B3106" s="281" t="s">
        <v>290</v>
      </c>
      <c r="C3106" s="281" t="s">
        <v>1768</v>
      </c>
      <c r="D3106" s="281" t="s">
        <v>1770</v>
      </c>
      <c r="E3106" s="281" t="s">
        <v>917</v>
      </c>
      <c r="F3106" s="281" t="s">
        <v>673</v>
      </c>
      <c r="G3106" s="281" t="s">
        <v>673</v>
      </c>
      <c r="H3106" s="281" t="s">
        <v>673</v>
      </c>
      <c r="I3106" s="281" t="s">
        <v>1090</v>
      </c>
      <c r="J3106" s="281">
        <v>3.3509799999999998E-4</v>
      </c>
      <c r="K3106" s="372"/>
    </row>
    <row r="3107" spans="1:11" x14ac:dyDescent="0.3">
      <c r="A3107" s="280" t="s">
        <v>1785</v>
      </c>
      <c r="B3107" s="280" t="s">
        <v>290</v>
      </c>
      <c r="C3107" s="280" t="s">
        <v>1768</v>
      </c>
      <c r="D3107" s="280" t="s">
        <v>1770</v>
      </c>
      <c r="E3107" s="280" t="s">
        <v>917</v>
      </c>
      <c r="F3107" s="280" t="s">
        <v>673</v>
      </c>
      <c r="G3107" s="280" t="s">
        <v>673</v>
      </c>
      <c r="H3107" s="280" t="s">
        <v>673</v>
      </c>
      <c r="I3107" s="280" t="s">
        <v>1090</v>
      </c>
      <c r="J3107" s="280">
        <v>3.3129900000000001E-4</v>
      </c>
      <c r="K3107" s="372"/>
    </row>
    <row r="3108" spans="1:11" x14ac:dyDescent="0.3">
      <c r="A3108" s="281" t="s">
        <v>1785</v>
      </c>
      <c r="B3108" s="281" t="s">
        <v>290</v>
      </c>
      <c r="C3108" s="281" t="s">
        <v>1768</v>
      </c>
      <c r="D3108" s="281" t="s">
        <v>1770</v>
      </c>
      <c r="E3108" s="281" t="s">
        <v>917</v>
      </c>
      <c r="F3108" s="281" t="s">
        <v>673</v>
      </c>
      <c r="G3108" s="281" t="s">
        <v>673</v>
      </c>
      <c r="H3108" s="281" t="s">
        <v>673</v>
      </c>
      <c r="I3108" s="281" t="s">
        <v>1090</v>
      </c>
      <c r="J3108" s="281">
        <v>3.2631700000000001E-4</v>
      </c>
      <c r="K3108" s="372"/>
    </row>
    <row r="3109" spans="1:11" x14ac:dyDescent="0.3">
      <c r="A3109" s="280" t="s">
        <v>1785</v>
      </c>
      <c r="B3109" s="280" t="s">
        <v>290</v>
      </c>
      <c r="C3109" s="280" t="s">
        <v>1768</v>
      </c>
      <c r="D3109" s="280" t="s">
        <v>1770</v>
      </c>
      <c r="E3109" s="280" t="s">
        <v>917</v>
      </c>
      <c r="F3109" s="280" t="s">
        <v>673</v>
      </c>
      <c r="G3109" s="280" t="s">
        <v>673</v>
      </c>
      <c r="H3109" s="280" t="s">
        <v>673</v>
      </c>
      <c r="I3109" s="280" t="s">
        <v>1090</v>
      </c>
      <c r="J3109" s="280">
        <v>3.3129900000000001E-4</v>
      </c>
      <c r="K3109" s="372"/>
    </row>
    <row r="3110" spans="1:11" x14ac:dyDescent="0.3">
      <c r="A3110" s="281" t="s">
        <v>1785</v>
      </c>
      <c r="B3110" s="281" t="s">
        <v>290</v>
      </c>
      <c r="C3110" s="281" t="s">
        <v>1768</v>
      </c>
      <c r="D3110" s="281" t="s">
        <v>1770</v>
      </c>
      <c r="E3110" s="281" t="s">
        <v>917</v>
      </c>
      <c r="F3110" s="281" t="s">
        <v>673</v>
      </c>
      <c r="G3110" s="281" t="s">
        <v>673</v>
      </c>
      <c r="H3110" s="281" t="s">
        <v>673</v>
      </c>
      <c r="I3110" s="281" t="s">
        <v>1090</v>
      </c>
      <c r="J3110" s="281">
        <v>3.3129900000000001E-4</v>
      </c>
      <c r="K3110" s="372"/>
    </row>
    <row r="3111" spans="1:11" x14ac:dyDescent="0.3">
      <c r="A3111" s="280" t="s">
        <v>1785</v>
      </c>
      <c r="B3111" s="280" t="s">
        <v>290</v>
      </c>
      <c r="C3111" s="280" t="s">
        <v>1768</v>
      </c>
      <c r="D3111" s="280" t="s">
        <v>1770</v>
      </c>
      <c r="E3111" s="280" t="s">
        <v>917</v>
      </c>
      <c r="F3111" s="280" t="s">
        <v>673</v>
      </c>
      <c r="G3111" s="280" t="s">
        <v>673</v>
      </c>
      <c r="H3111" s="280" t="s">
        <v>673</v>
      </c>
      <c r="I3111" s="280" t="s">
        <v>1090</v>
      </c>
      <c r="J3111" s="280">
        <v>3.3509799999999998E-4</v>
      </c>
      <c r="K3111" s="372"/>
    </row>
    <row r="3112" spans="1:11" x14ac:dyDescent="0.3">
      <c r="A3112" s="281" t="s">
        <v>1785</v>
      </c>
      <c r="B3112" s="281" t="s">
        <v>290</v>
      </c>
      <c r="C3112" s="281" t="s">
        <v>1768</v>
      </c>
      <c r="D3112" s="281" t="s">
        <v>1770</v>
      </c>
      <c r="E3112" s="281" t="s">
        <v>2949</v>
      </c>
      <c r="F3112" s="281" t="s">
        <v>673</v>
      </c>
      <c r="G3112" s="281" t="s">
        <v>673</v>
      </c>
      <c r="H3112" s="281" t="s">
        <v>673</v>
      </c>
      <c r="I3112" s="281" t="s">
        <v>1090</v>
      </c>
      <c r="J3112" s="281">
        <v>9.0000000000000002E-6</v>
      </c>
      <c r="K3112" s="372"/>
    </row>
    <row r="3113" spans="1:11" x14ac:dyDescent="0.3">
      <c r="A3113" s="280" t="s">
        <v>1785</v>
      </c>
      <c r="B3113" s="280" t="s">
        <v>290</v>
      </c>
      <c r="C3113" s="280" t="s">
        <v>1768</v>
      </c>
      <c r="D3113" s="280" t="s">
        <v>1770</v>
      </c>
      <c r="E3113" s="280" t="s">
        <v>2949</v>
      </c>
      <c r="F3113" s="280" t="s">
        <v>673</v>
      </c>
      <c r="G3113" s="280" t="s">
        <v>673</v>
      </c>
      <c r="H3113" s="280" t="s">
        <v>673</v>
      </c>
      <c r="I3113" s="280" t="s">
        <v>1090</v>
      </c>
      <c r="J3113" s="280">
        <v>9.0000000000000002E-6</v>
      </c>
      <c r="K3113" s="372"/>
    </row>
    <row r="3114" spans="1:11" x14ac:dyDescent="0.3">
      <c r="A3114" s="281" t="s">
        <v>1785</v>
      </c>
      <c r="B3114" s="281" t="s">
        <v>290</v>
      </c>
      <c r="C3114" s="281" t="s">
        <v>1768</v>
      </c>
      <c r="D3114" s="281" t="s">
        <v>1770</v>
      </c>
      <c r="E3114" s="281" t="s">
        <v>2949</v>
      </c>
      <c r="F3114" s="281" t="s">
        <v>673</v>
      </c>
      <c r="G3114" s="281" t="s">
        <v>673</v>
      </c>
      <c r="H3114" s="281" t="s">
        <v>673</v>
      </c>
      <c r="I3114" s="281" t="s">
        <v>1090</v>
      </c>
      <c r="J3114" s="281">
        <v>9.0000000000000002E-6</v>
      </c>
      <c r="K3114" s="372"/>
    </row>
    <row r="3115" spans="1:11" x14ac:dyDescent="0.3">
      <c r="A3115" s="280" t="s">
        <v>1785</v>
      </c>
      <c r="B3115" s="280" t="s">
        <v>290</v>
      </c>
      <c r="C3115" s="280" t="s">
        <v>1768</v>
      </c>
      <c r="D3115" s="280" t="s">
        <v>1770</v>
      </c>
      <c r="E3115" s="280" t="s">
        <v>2949</v>
      </c>
      <c r="F3115" s="280" t="s">
        <v>673</v>
      </c>
      <c r="G3115" s="280" t="s">
        <v>673</v>
      </c>
      <c r="H3115" s="280" t="s">
        <v>673</v>
      </c>
      <c r="I3115" s="280" t="s">
        <v>1090</v>
      </c>
      <c r="J3115" s="280">
        <v>9.0000000000000002E-6</v>
      </c>
      <c r="K3115" s="372"/>
    </row>
    <row r="3116" spans="1:11" x14ac:dyDescent="0.3">
      <c r="A3116" s="281" t="s">
        <v>1785</v>
      </c>
      <c r="B3116" s="281" t="s">
        <v>290</v>
      </c>
      <c r="C3116" s="281" t="s">
        <v>1768</v>
      </c>
      <c r="D3116" s="281" t="s">
        <v>1770</v>
      </c>
      <c r="E3116" s="281" t="s">
        <v>2949</v>
      </c>
      <c r="F3116" s="281" t="s">
        <v>673</v>
      </c>
      <c r="G3116" s="281" t="s">
        <v>673</v>
      </c>
      <c r="H3116" s="281" t="s">
        <v>673</v>
      </c>
      <c r="I3116" s="281" t="s">
        <v>1090</v>
      </c>
      <c r="J3116" s="281">
        <v>9.0000000000000002E-6</v>
      </c>
      <c r="K3116" s="372"/>
    </row>
    <row r="3117" spans="1:11" x14ac:dyDescent="0.3">
      <c r="A3117" s="280" t="s">
        <v>1785</v>
      </c>
      <c r="B3117" s="280" t="s">
        <v>290</v>
      </c>
      <c r="C3117" s="280" t="s">
        <v>1768</v>
      </c>
      <c r="D3117" s="280" t="s">
        <v>1770</v>
      </c>
      <c r="E3117" s="280" t="s">
        <v>2949</v>
      </c>
      <c r="F3117" s="280" t="s">
        <v>673</v>
      </c>
      <c r="G3117" s="280" t="s">
        <v>673</v>
      </c>
      <c r="H3117" s="280" t="s">
        <v>673</v>
      </c>
      <c r="I3117" s="280" t="s">
        <v>1090</v>
      </c>
      <c r="J3117" s="280">
        <v>9.0000000000000002E-6</v>
      </c>
      <c r="K3117" s="372"/>
    </row>
    <row r="3118" spans="1:11" x14ac:dyDescent="0.3">
      <c r="A3118" s="281" t="s">
        <v>1785</v>
      </c>
      <c r="B3118" s="281" t="s">
        <v>290</v>
      </c>
      <c r="C3118" s="281" t="s">
        <v>1768</v>
      </c>
      <c r="D3118" s="281" t="s">
        <v>1770</v>
      </c>
      <c r="E3118" s="281" t="s">
        <v>2949</v>
      </c>
      <c r="F3118" s="281" t="s">
        <v>673</v>
      </c>
      <c r="G3118" s="281" t="s">
        <v>673</v>
      </c>
      <c r="H3118" s="281" t="s">
        <v>673</v>
      </c>
      <c r="I3118" s="281" t="s">
        <v>1090</v>
      </c>
      <c r="J3118" s="281">
        <v>9.0000000000000002E-6</v>
      </c>
      <c r="K3118" s="372"/>
    </row>
    <row r="3119" spans="1:11" x14ac:dyDescent="0.3">
      <c r="A3119" s="280" t="s">
        <v>1785</v>
      </c>
      <c r="B3119" s="280" t="s">
        <v>290</v>
      </c>
      <c r="C3119" s="280" t="s">
        <v>1768</v>
      </c>
      <c r="D3119" s="280" t="s">
        <v>1770</v>
      </c>
      <c r="E3119" s="280" t="s">
        <v>2949</v>
      </c>
      <c r="F3119" s="280" t="s">
        <v>673</v>
      </c>
      <c r="G3119" s="280" t="s">
        <v>673</v>
      </c>
      <c r="H3119" s="280" t="s">
        <v>673</v>
      </c>
      <c r="I3119" s="280" t="s">
        <v>1090</v>
      </c>
      <c r="J3119" s="280">
        <v>9.0000000000000002E-6</v>
      </c>
      <c r="K3119" s="372"/>
    </row>
    <row r="3120" spans="1:11" x14ac:dyDescent="0.3">
      <c r="A3120" s="281" t="s">
        <v>1785</v>
      </c>
      <c r="B3120" s="281" t="s">
        <v>290</v>
      </c>
      <c r="C3120" s="281" t="s">
        <v>1768</v>
      </c>
      <c r="D3120" s="281" t="s">
        <v>1770</v>
      </c>
      <c r="E3120" s="281" t="s">
        <v>2949</v>
      </c>
      <c r="F3120" s="281" t="s">
        <v>673</v>
      </c>
      <c r="G3120" s="281" t="s">
        <v>673</v>
      </c>
      <c r="H3120" s="281" t="s">
        <v>673</v>
      </c>
      <c r="I3120" s="281" t="s">
        <v>1090</v>
      </c>
      <c r="J3120" s="281">
        <v>9.0000000000000002E-6</v>
      </c>
      <c r="K3120" s="372"/>
    </row>
    <row r="3121" spans="1:11" x14ac:dyDescent="0.3">
      <c r="A3121" s="280" t="s">
        <v>1785</v>
      </c>
      <c r="B3121" s="280" t="s">
        <v>290</v>
      </c>
      <c r="C3121" s="280" t="s">
        <v>1768</v>
      </c>
      <c r="D3121" s="280" t="s">
        <v>1770</v>
      </c>
      <c r="E3121" s="280" t="s">
        <v>2949</v>
      </c>
      <c r="F3121" s="280" t="s">
        <v>673</v>
      </c>
      <c r="G3121" s="280" t="s">
        <v>673</v>
      </c>
      <c r="H3121" s="280" t="s">
        <v>673</v>
      </c>
      <c r="I3121" s="280" t="s">
        <v>1090</v>
      </c>
      <c r="J3121" s="280">
        <v>9.0000000000000002E-6</v>
      </c>
      <c r="K3121" s="372"/>
    </row>
    <row r="3122" spans="1:11" x14ac:dyDescent="0.3">
      <c r="A3122" s="281" t="s">
        <v>1785</v>
      </c>
      <c r="B3122" s="281" t="s">
        <v>290</v>
      </c>
      <c r="C3122" s="281" t="s">
        <v>1768</v>
      </c>
      <c r="D3122" s="281" t="s">
        <v>1770</v>
      </c>
      <c r="E3122" s="281" t="s">
        <v>2949</v>
      </c>
      <c r="F3122" s="281" t="s">
        <v>673</v>
      </c>
      <c r="G3122" s="281" t="s">
        <v>673</v>
      </c>
      <c r="H3122" s="281" t="s">
        <v>673</v>
      </c>
      <c r="I3122" s="281" t="s">
        <v>1090</v>
      </c>
      <c r="J3122" s="281">
        <v>9.0000000000000002E-6</v>
      </c>
      <c r="K3122" s="372"/>
    </row>
    <row r="3123" spans="1:11" x14ac:dyDescent="0.3">
      <c r="A3123" s="280" t="s">
        <v>1785</v>
      </c>
      <c r="B3123" s="280" t="s">
        <v>290</v>
      </c>
      <c r="C3123" s="280" t="s">
        <v>1768</v>
      </c>
      <c r="D3123" s="280" t="s">
        <v>1770</v>
      </c>
      <c r="E3123" s="280" t="s">
        <v>2949</v>
      </c>
      <c r="F3123" s="280" t="s">
        <v>673</v>
      </c>
      <c r="G3123" s="280" t="s">
        <v>673</v>
      </c>
      <c r="H3123" s="280" t="s">
        <v>673</v>
      </c>
      <c r="I3123" s="280" t="s">
        <v>1090</v>
      </c>
      <c r="J3123" s="280">
        <v>9.0000000000000002E-6</v>
      </c>
      <c r="K3123" s="372"/>
    </row>
    <row r="3124" spans="1:11" x14ac:dyDescent="0.3">
      <c r="A3124" s="281" t="s">
        <v>1785</v>
      </c>
      <c r="B3124" s="281" t="s">
        <v>290</v>
      </c>
      <c r="C3124" s="281" t="s">
        <v>1768</v>
      </c>
      <c r="D3124" s="281" t="s">
        <v>1770</v>
      </c>
      <c r="E3124" s="281" t="s">
        <v>928</v>
      </c>
      <c r="F3124" s="281" t="s">
        <v>673</v>
      </c>
      <c r="G3124" s="281" t="s">
        <v>673</v>
      </c>
      <c r="H3124" s="281" t="s">
        <v>673</v>
      </c>
      <c r="I3124" s="281" t="s">
        <v>1090</v>
      </c>
      <c r="J3124" s="281">
        <v>1.575E-5</v>
      </c>
      <c r="K3124" s="372"/>
    </row>
    <row r="3125" spans="1:11" x14ac:dyDescent="0.3">
      <c r="A3125" s="280" t="s">
        <v>1785</v>
      </c>
      <c r="B3125" s="280" t="s">
        <v>290</v>
      </c>
      <c r="C3125" s="280" t="s">
        <v>1768</v>
      </c>
      <c r="D3125" s="280" t="s">
        <v>1770</v>
      </c>
      <c r="E3125" s="280" t="s">
        <v>928</v>
      </c>
      <c r="F3125" s="280" t="s">
        <v>673</v>
      </c>
      <c r="G3125" s="280" t="s">
        <v>673</v>
      </c>
      <c r="H3125" s="280" t="s">
        <v>673</v>
      </c>
      <c r="I3125" s="280" t="s">
        <v>1090</v>
      </c>
      <c r="J3125" s="280">
        <v>7.0358999999999995E-5</v>
      </c>
      <c r="K3125" s="372"/>
    </row>
    <row r="3126" spans="1:11" x14ac:dyDescent="0.3">
      <c r="A3126" s="281" t="s">
        <v>1785</v>
      </c>
      <c r="B3126" s="281" t="s">
        <v>290</v>
      </c>
      <c r="C3126" s="281" t="s">
        <v>1768</v>
      </c>
      <c r="D3126" s="281" t="s">
        <v>1770</v>
      </c>
      <c r="E3126" s="281" t="s">
        <v>928</v>
      </c>
      <c r="F3126" s="281" t="s">
        <v>673</v>
      </c>
      <c r="G3126" s="281" t="s">
        <v>673</v>
      </c>
      <c r="H3126" s="281" t="s">
        <v>673</v>
      </c>
      <c r="I3126" s="281" t="s">
        <v>1090</v>
      </c>
      <c r="J3126" s="281">
        <v>1E-4</v>
      </c>
      <c r="K3126" s="372"/>
    </row>
    <row r="3127" spans="1:11" x14ac:dyDescent="0.3">
      <c r="A3127" s="280" t="s">
        <v>1785</v>
      </c>
      <c r="B3127" s="280" t="s">
        <v>290</v>
      </c>
      <c r="C3127" s="280" t="s">
        <v>1768</v>
      </c>
      <c r="D3127" s="280" t="s">
        <v>1770</v>
      </c>
      <c r="E3127" s="280" t="s">
        <v>928</v>
      </c>
      <c r="F3127" s="280" t="s">
        <v>673</v>
      </c>
      <c r="G3127" s="280" t="s">
        <v>673</v>
      </c>
      <c r="H3127" s="280" t="s">
        <v>673</v>
      </c>
      <c r="I3127" s="280" t="s">
        <v>1090</v>
      </c>
      <c r="J3127" s="280">
        <v>4.8000000000000001E-5</v>
      </c>
      <c r="K3127" s="372"/>
    </row>
    <row r="3128" spans="1:11" x14ac:dyDescent="0.3">
      <c r="A3128" s="281" t="s">
        <v>1785</v>
      </c>
      <c r="B3128" s="281" t="s">
        <v>290</v>
      </c>
      <c r="C3128" s="281" t="s">
        <v>1768</v>
      </c>
      <c r="D3128" s="281" t="s">
        <v>1770</v>
      </c>
      <c r="E3128" s="281" t="s">
        <v>2953</v>
      </c>
      <c r="F3128" s="281" t="s">
        <v>673</v>
      </c>
      <c r="G3128" s="281" t="s">
        <v>673</v>
      </c>
      <c r="H3128" s="281" t="s">
        <v>673</v>
      </c>
      <c r="I3128" s="281" t="s">
        <v>1090</v>
      </c>
      <c r="J3128" s="281">
        <v>1.0000000000000001E-5</v>
      </c>
      <c r="K3128" s="372"/>
    </row>
    <row r="3129" spans="1:11" x14ac:dyDescent="0.3">
      <c r="A3129" s="280" t="s">
        <v>1785</v>
      </c>
      <c r="B3129" s="280" t="s">
        <v>1845</v>
      </c>
      <c r="C3129" s="280" t="s">
        <v>1768</v>
      </c>
      <c r="D3129" s="280" t="s">
        <v>1770</v>
      </c>
      <c r="E3129" s="280" t="s">
        <v>917</v>
      </c>
      <c r="F3129" s="280" t="s">
        <v>673</v>
      </c>
      <c r="G3129" s="280" t="s">
        <v>673</v>
      </c>
      <c r="H3129" s="280" t="s">
        <v>673</v>
      </c>
      <c r="I3129" s="280" t="s">
        <v>1090</v>
      </c>
      <c r="J3129" s="280">
        <v>3.1204999999999997E-5</v>
      </c>
      <c r="K3129" s="372"/>
    </row>
    <row r="3130" spans="1:11" x14ac:dyDescent="0.3">
      <c r="A3130" s="281" t="s">
        <v>1785</v>
      </c>
      <c r="B3130" s="281" t="s">
        <v>1845</v>
      </c>
      <c r="C3130" s="281" t="s">
        <v>1768</v>
      </c>
      <c r="D3130" s="281" t="s">
        <v>1770</v>
      </c>
      <c r="E3130" s="281" t="s">
        <v>917</v>
      </c>
      <c r="F3130" s="281" t="s">
        <v>673</v>
      </c>
      <c r="G3130" s="281" t="s">
        <v>673</v>
      </c>
      <c r="H3130" s="281" t="s">
        <v>673</v>
      </c>
      <c r="I3130" s="281" t="s">
        <v>1090</v>
      </c>
      <c r="J3130" s="281">
        <v>3.0825999999999999E-5</v>
      </c>
      <c r="K3130" s="372"/>
    </row>
    <row r="3131" spans="1:11" x14ac:dyDescent="0.3">
      <c r="A3131" s="280" t="s">
        <v>1785</v>
      </c>
      <c r="B3131" s="280" t="s">
        <v>1845</v>
      </c>
      <c r="C3131" s="280" t="s">
        <v>1768</v>
      </c>
      <c r="D3131" s="280" t="s">
        <v>1770</v>
      </c>
      <c r="E3131" s="280" t="s">
        <v>917</v>
      </c>
      <c r="F3131" s="280" t="s">
        <v>673</v>
      </c>
      <c r="G3131" s="280" t="s">
        <v>673</v>
      </c>
      <c r="H3131" s="280" t="s">
        <v>673</v>
      </c>
      <c r="I3131" s="280" t="s">
        <v>1090</v>
      </c>
      <c r="J3131" s="280">
        <v>3.1204999999999997E-5</v>
      </c>
      <c r="K3131" s="372"/>
    </row>
    <row r="3132" spans="1:11" x14ac:dyDescent="0.3">
      <c r="A3132" s="281" t="s">
        <v>1785</v>
      </c>
      <c r="B3132" s="281" t="s">
        <v>1845</v>
      </c>
      <c r="C3132" s="281" t="s">
        <v>1768</v>
      </c>
      <c r="D3132" s="281" t="s">
        <v>1770</v>
      </c>
      <c r="E3132" s="281" t="s">
        <v>917</v>
      </c>
      <c r="F3132" s="281" t="s">
        <v>673</v>
      </c>
      <c r="G3132" s="281" t="s">
        <v>673</v>
      </c>
      <c r="H3132" s="281" t="s">
        <v>673</v>
      </c>
      <c r="I3132" s="281" t="s">
        <v>1090</v>
      </c>
      <c r="J3132" s="281">
        <v>3.1204999999999997E-5</v>
      </c>
      <c r="K3132" s="372"/>
    </row>
    <row r="3133" spans="1:11" x14ac:dyDescent="0.3">
      <c r="A3133" s="280" t="s">
        <v>1785</v>
      </c>
      <c r="B3133" s="280" t="s">
        <v>1845</v>
      </c>
      <c r="C3133" s="280" t="s">
        <v>1768</v>
      </c>
      <c r="D3133" s="280" t="s">
        <v>1770</v>
      </c>
      <c r="E3133" s="280" t="s">
        <v>917</v>
      </c>
      <c r="F3133" s="280" t="s">
        <v>673</v>
      </c>
      <c r="G3133" s="280" t="s">
        <v>673</v>
      </c>
      <c r="H3133" s="280" t="s">
        <v>673</v>
      </c>
      <c r="I3133" s="280" t="s">
        <v>1090</v>
      </c>
      <c r="J3133" s="280">
        <v>3.1204999999999997E-5</v>
      </c>
      <c r="K3133" s="372"/>
    </row>
    <row r="3134" spans="1:11" x14ac:dyDescent="0.3">
      <c r="A3134" s="281" t="s">
        <v>1785</v>
      </c>
      <c r="B3134" s="281" t="s">
        <v>1845</v>
      </c>
      <c r="C3134" s="281" t="s">
        <v>1768</v>
      </c>
      <c r="D3134" s="281" t="s">
        <v>1770</v>
      </c>
      <c r="E3134" s="281" t="s">
        <v>917</v>
      </c>
      <c r="F3134" s="281" t="s">
        <v>673</v>
      </c>
      <c r="G3134" s="281" t="s">
        <v>673</v>
      </c>
      <c r="H3134" s="281" t="s">
        <v>673</v>
      </c>
      <c r="I3134" s="281" t="s">
        <v>1090</v>
      </c>
      <c r="J3134" s="281">
        <v>3.1204999999999997E-5</v>
      </c>
      <c r="K3134" s="372"/>
    </row>
    <row r="3135" spans="1:11" x14ac:dyDescent="0.3">
      <c r="A3135" s="280" t="s">
        <v>1785</v>
      </c>
      <c r="B3135" s="280" t="s">
        <v>1845</v>
      </c>
      <c r="C3135" s="280" t="s">
        <v>1768</v>
      </c>
      <c r="D3135" s="280" t="s">
        <v>1770</v>
      </c>
      <c r="E3135" s="280" t="s">
        <v>917</v>
      </c>
      <c r="F3135" s="280" t="s">
        <v>673</v>
      </c>
      <c r="G3135" s="280" t="s">
        <v>673</v>
      </c>
      <c r="H3135" s="280" t="s">
        <v>673</v>
      </c>
      <c r="I3135" s="280" t="s">
        <v>1090</v>
      </c>
      <c r="J3135" s="280">
        <v>3.1204999999999997E-5</v>
      </c>
      <c r="K3135" s="372"/>
    </row>
    <row r="3136" spans="1:11" x14ac:dyDescent="0.3">
      <c r="A3136" s="281" t="s">
        <v>1785</v>
      </c>
      <c r="B3136" s="281" t="s">
        <v>1845</v>
      </c>
      <c r="C3136" s="281" t="s">
        <v>1768</v>
      </c>
      <c r="D3136" s="281" t="s">
        <v>1770</v>
      </c>
      <c r="E3136" s="281" t="s">
        <v>917</v>
      </c>
      <c r="F3136" s="281" t="s">
        <v>673</v>
      </c>
      <c r="G3136" s="281" t="s">
        <v>673</v>
      </c>
      <c r="H3136" s="281" t="s">
        <v>673</v>
      </c>
      <c r="I3136" s="281" t="s">
        <v>1090</v>
      </c>
      <c r="J3136" s="281">
        <v>3.0825999999999999E-5</v>
      </c>
      <c r="K3136" s="372"/>
    </row>
    <row r="3137" spans="1:11" x14ac:dyDescent="0.3">
      <c r="A3137" s="280" t="s">
        <v>1785</v>
      </c>
      <c r="B3137" s="280" t="s">
        <v>1845</v>
      </c>
      <c r="C3137" s="280" t="s">
        <v>1768</v>
      </c>
      <c r="D3137" s="280" t="s">
        <v>1770</v>
      </c>
      <c r="E3137" s="280" t="s">
        <v>917</v>
      </c>
      <c r="F3137" s="280" t="s">
        <v>673</v>
      </c>
      <c r="G3137" s="280" t="s">
        <v>673</v>
      </c>
      <c r="H3137" s="280" t="s">
        <v>673</v>
      </c>
      <c r="I3137" s="280" t="s">
        <v>1090</v>
      </c>
      <c r="J3137" s="280">
        <v>3.0825999999999999E-5</v>
      </c>
      <c r="K3137" s="372"/>
    </row>
    <row r="3138" spans="1:11" x14ac:dyDescent="0.3">
      <c r="A3138" s="281" t="s">
        <v>1785</v>
      </c>
      <c r="B3138" s="281" t="s">
        <v>1845</v>
      </c>
      <c r="C3138" s="281" t="s">
        <v>1768</v>
      </c>
      <c r="D3138" s="281" t="s">
        <v>1770</v>
      </c>
      <c r="E3138" s="281" t="s">
        <v>917</v>
      </c>
      <c r="F3138" s="281" t="s">
        <v>673</v>
      </c>
      <c r="G3138" s="281" t="s">
        <v>673</v>
      </c>
      <c r="H3138" s="281" t="s">
        <v>673</v>
      </c>
      <c r="I3138" s="281" t="s">
        <v>1090</v>
      </c>
      <c r="J3138" s="281">
        <v>3.0825999999999999E-5</v>
      </c>
      <c r="K3138" s="372"/>
    </row>
    <row r="3139" spans="1:11" x14ac:dyDescent="0.3">
      <c r="A3139" s="280" t="s">
        <v>1785</v>
      </c>
      <c r="B3139" s="280" t="s">
        <v>1845</v>
      </c>
      <c r="C3139" s="280" t="s">
        <v>1768</v>
      </c>
      <c r="D3139" s="280" t="s">
        <v>1770</v>
      </c>
      <c r="E3139" s="280" t="s">
        <v>917</v>
      </c>
      <c r="F3139" s="280" t="s">
        <v>673</v>
      </c>
      <c r="G3139" s="280" t="s">
        <v>673</v>
      </c>
      <c r="H3139" s="280" t="s">
        <v>673</v>
      </c>
      <c r="I3139" s="280" t="s">
        <v>1090</v>
      </c>
      <c r="J3139" s="280">
        <v>3.1204999999999997E-5</v>
      </c>
      <c r="K3139" s="372"/>
    </row>
    <row r="3140" spans="1:11" x14ac:dyDescent="0.3">
      <c r="A3140" s="281" t="s">
        <v>1785</v>
      </c>
      <c r="B3140" s="281" t="s">
        <v>1845</v>
      </c>
      <c r="C3140" s="281" t="s">
        <v>1768</v>
      </c>
      <c r="D3140" s="281" t="s">
        <v>1770</v>
      </c>
      <c r="E3140" s="281" t="s">
        <v>917</v>
      </c>
      <c r="F3140" s="281" t="s">
        <v>673</v>
      </c>
      <c r="G3140" s="281" t="s">
        <v>673</v>
      </c>
      <c r="H3140" s="281" t="s">
        <v>673</v>
      </c>
      <c r="I3140" s="281" t="s">
        <v>1090</v>
      </c>
      <c r="J3140" s="281">
        <v>3.0825999999999999E-5</v>
      </c>
      <c r="K3140" s="372"/>
    </row>
    <row r="3141" spans="1:11" x14ac:dyDescent="0.3">
      <c r="A3141" s="280" t="s">
        <v>1785</v>
      </c>
      <c r="B3141" s="280" t="s">
        <v>1845</v>
      </c>
      <c r="C3141" s="280" t="s">
        <v>1768</v>
      </c>
      <c r="D3141" s="280" t="s">
        <v>1770</v>
      </c>
      <c r="E3141" s="280" t="s">
        <v>2949</v>
      </c>
      <c r="F3141" s="280" t="s">
        <v>673</v>
      </c>
      <c r="G3141" s="280" t="s">
        <v>673</v>
      </c>
      <c r="H3141" s="280" t="s">
        <v>673</v>
      </c>
      <c r="I3141" s="280" t="s">
        <v>1090</v>
      </c>
      <c r="J3141" s="280">
        <v>4.5374999999999998E-5</v>
      </c>
      <c r="K3141" s="372"/>
    </row>
    <row r="3142" spans="1:11" x14ac:dyDescent="0.3">
      <c r="A3142" s="281" t="s">
        <v>1785</v>
      </c>
      <c r="B3142" s="281" t="s">
        <v>1845</v>
      </c>
      <c r="C3142" s="281" t="s">
        <v>1768</v>
      </c>
      <c r="D3142" s="281" t="s">
        <v>1770</v>
      </c>
      <c r="E3142" s="281" t="s">
        <v>2949</v>
      </c>
      <c r="F3142" s="281" t="s">
        <v>673</v>
      </c>
      <c r="G3142" s="281" t="s">
        <v>673</v>
      </c>
      <c r="H3142" s="281" t="s">
        <v>673</v>
      </c>
      <c r="I3142" s="281" t="s">
        <v>1090</v>
      </c>
      <c r="J3142" s="281">
        <v>4.5374999999999998E-5</v>
      </c>
      <c r="K3142" s="372"/>
    </row>
    <row r="3143" spans="1:11" x14ac:dyDescent="0.3">
      <c r="A3143" s="280" t="s">
        <v>1785</v>
      </c>
      <c r="B3143" s="280" t="s">
        <v>1845</v>
      </c>
      <c r="C3143" s="280" t="s">
        <v>1768</v>
      </c>
      <c r="D3143" s="280" t="s">
        <v>1770</v>
      </c>
      <c r="E3143" s="280" t="s">
        <v>2949</v>
      </c>
      <c r="F3143" s="280" t="s">
        <v>673</v>
      </c>
      <c r="G3143" s="280" t="s">
        <v>673</v>
      </c>
      <c r="H3143" s="280" t="s">
        <v>673</v>
      </c>
      <c r="I3143" s="280" t="s">
        <v>1090</v>
      </c>
      <c r="J3143" s="280">
        <v>4.5374999999999998E-5</v>
      </c>
      <c r="K3143" s="372"/>
    </row>
    <row r="3144" spans="1:11" x14ac:dyDescent="0.3">
      <c r="A3144" s="281" t="s">
        <v>1785</v>
      </c>
      <c r="B3144" s="281" t="s">
        <v>1845</v>
      </c>
      <c r="C3144" s="281" t="s">
        <v>1768</v>
      </c>
      <c r="D3144" s="281" t="s">
        <v>1770</v>
      </c>
      <c r="E3144" s="281" t="s">
        <v>2949</v>
      </c>
      <c r="F3144" s="281" t="s">
        <v>673</v>
      </c>
      <c r="G3144" s="281" t="s">
        <v>673</v>
      </c>
      <c r="H3144" s="281" t="s">
        <v>673</v>
      </c>
      <c r="I3144" s="281" t="s">
        <v>1090</v>
      </c>
      <c r="J3144" s="281">
        <v>4.5374999999999998E-5</v>
      </c>
      <c r="K3144" s="372"/>
    </row>
    <row r="3145" spans="1:11" x14ac:dyDescent="0.3">
      <c r="A3145" s="280" t="s">
        <v>1785</v>
      </c>
      <c r="B3145" s="280" t="s">
        <v>1845</v>
      </c>
      <c r="C3145" s="280" t="s">
        <v>1768</v>
      </c>
      <c r="D3145" s="280" t="s">
        <v>1770</v>
      </c>
      <c r="E3145" s="280" t="s">
        <v>2949</v>
      </c>
      <c r="F3145" s="280" t="s">
        <v>673</v>
      </c>
      <c r="G3145" s="280" t="s">
        <v>673</v>
      </c>
      <c r="H3145" s="280" t="s">
        <v>673</v>
      </c>
      <c r="I3145" s="280" t="s">
        <v>1090</v>
      </c>
      <c r="J3145" s="280">
        <v>4.5374999999999998E-5</v>
      </c>
      <c r="K3145" s="372"/>
    </row>
    <row r="3146" spans="1:11" x14ac:dyDescent="0.3">
      <c r="A3146" s="281" t="s">
        <v>1785</v>
      </c>
      <c r="B3146" s="281" t="s">
        <v>1845</v>
      </c>
      <c r="C3146" s="281" t="s">
        <v>1768</v>
      </c>
      <c r="D3146" s="281" t="s">
        <v>1770</v>
      </c>
      <c r="E3146" s="281" t="s">
        <v>2949</v>
      </c>
      <c r="F3146" s="281" t="s">
        <v>673</v>
      </c>
      <c r="G3146" s="281" t="s">
        <v>673</v>
      </c>
      <c r="H3146" s="281" t="s">
        <v>673</v>
      </c>
      <c r="I3146" s="281" t="s">
        <v>1090</v>
      </c>
      <c r="J3146" s="281">
        <v>4.5374999999999998E-5</v>
      </c>
      <c r="K3146" s="372"/>
    </row>
    <row r="3147" spans="1:11" x14ac:dyDescent="0.3">
      <c r="A3147" s="280" t="s">
        <v>1785</v>
      </c>
      <c r="B3147" s="280" t="s">
        <v>1845</v>
      </c>
      <c r="C3147" s="280" t="s">
        <v>1768</v>
      </c>
      <c r="D3147" s="280" t="s">
        <v>1770</v>
      </c>
      <c r="E3147" s="280" t="s">
        <v>2949</v>
      </c>
      <c r="F3147" s="280" t="s">
        <v>673</v>
      </c>
      <c r="G3147" s="280" t="s">
        <v>673</v>
      </c>
      <c r="H3147" s="280" t="s">
        <v>673</v>
      </c>
      <c r="I3147" s="280" t="s">
        <v>1090</v>
      </c>
      <c r="J3147" s="280">
        <v>4.5374999999999998E-5</v>
      </c>
      <c r="K3147" s="372"/>
    </row>
    <row r="3148" spans="1:11" x14ac:dyDescent="0.3">
      <c r="A3148" s="281" t="s">
        <v>1785</v>
      </c>
      <c r="B3148" s="281" t="s">
        <v>1845</v>
      </c>
      <c r="C3148" s="281" t="s">
        <v>1768</v>
      </c>
      <c r="D3148" s="281" t="s">
        <v>1770</v>
      </c>
      <c r="E3148" s="281" t="s">
        <v>2949</v>
      </c>
      <c r="F3148" s="281" t="s">
        <v>673</v>
      </c>
      <c r="G3148" s="281" t="s">
        <v>673</v>
      </c>
      <c r="H3148" s="281" t="s">
        <v>673</v>
      </c>
      <c r="I3148" s="281" t="s">
        <v>1090</v>
      </c>
      <c r="J3148" s="281">
        <v>4.5374999999999998E-5</v>
      </c>
      <c r="K3148" s="372"/>
    </row>
    <row r="3149" spans="1:11" x14ac:dyDescent="0.3">
      <c r="A3149" s="280" t="s">
        <v>1785</v>
      </c>
      <c r="B3149" s="280" t="s">
        <v>1845</v>
      </c>
      <c r="C3149" s="280" t="s">
        <v>1768</v>
      </c>
      <c r="D3149" s="280" t="s">
        <v>1770</v>
      </c>
      <c r="E3149" s="280" t="s">
        <v>2949</v>
      </c>
      <c r="F3149" s="280" t="s">
        <v>673</v>
      </c>
      <c r="G3149" s="280" t="s">
        <v>673</v>
      </c>
      <c r="H3149" s="280" t="s">
        <v>673</v>
      </c>
      <c r="I3149" s="280" t="s">
        <v>1090</v>
      </c>
      <c r="J3149" s="280">
        <v>4.5374999999999998E-5</v>
      </c>
      <c r="K3149" s="372"/>
    </row>
    <row r="3150" spans="1:11" x14ac:dyDescent="0.3">
      <c r="A3150" s="281" t="s">
        <v>1785</v>
      </c>
      <c r="B3150" s="281" t="s">
        <v>1845</v>
      </c>
      <c r="C3150" s="281" t="s">
        <v>1768</v>
      </c>
      <c r="D3150" s="281" t="s">
        <v>1770</v>
      </c>
      <c r="E3150" s="281" t="s">
        <v>2949</v>
      </c>
      <c r="F3150" s="281" t="s">
        <v>673</v>
      </c>
      <c r="G3150" s="281" t="s">
        <v>673</v>
      </c>
      <c r="H3150" s="281" t="s">
        <v>673</v>
      </c>
      <c r="I3150" s="281" t="s">
        <v>1090</v>
      </c>
      <c r="J3150" s="281">
        <v>4.5374999999999998E-5</v>
      </c>
      <c r="K3150" s="372"/>
    </row>
    <row r="3151" spans="1:11" x14ac:dyDescent="0.3">
      <c r="A3151" s="280" t="s">
        <v>1785</v>
      </c>
      <c r="B3151" s="280" t="s">
        <v>1845</v>
      </c>
      <c r="C3151" s="280" t="s">
        <v>1768</v>
      </c>
      <c r="D3151" s="280" t="s">
        <v>1770</v>
      </c>
      <c r="E3151" s="280" t="s">
        <v>2949</v>
      </c>
      <c r="F3151" s="280" t="s">
        <v>673</v>
      </c>
      <c r="G3151" s="280" t="s">
        <v>673</v>
      </c>
      <c r="H3151" s="280" t="s">
        <v>673</v>
      </c>
      <c r="I3151" s="280" t="s">
        <v>1090</v>
      </c>
      <c r="J3151" s="280">
        <v>4.5374999999999998E-5</v>
      </c>
      <c r="K3151" s="372"/>
    </row>
    <row r="3152" spans="1:11" x14ac:dyDescent="0.3">
      <c r="A3152" s="281" t="s">
        <v>1785</v>
      </c>
      <c r="B3152" s="281" t="s">
        <v>1845</v>
      </c>
      <c r="C3152" s="281" t="s">
        <v>1768</v>
      </c>
      <c r="D3152" s="281" t="s">
        <v>1770</v>
      </c>
      <c r="E3152" s="281" t="s">
        <v>2949</v>
      </c>
      <c r="F3152" s="281" t="s">
        <v>673</v>
      </c>
      <c r="G3152" s="281" t="s">
        <v>673</v>
      </c>
      <c r="H3152" s="281" t="s">
        <v>673</v>
      </c>
      <c r="I3152" s="281" t="s">
        <v>1090</v>
      </c>
      <c r="J3152" s="281">
        <v>4.5374999999999998E-5</v>
      </c>
      <c r="K3152" s="372"/>
    </row>
    <row r="3153" spans="1:11" x14ac:dyDescent="0.3">
      <c r="A3153" s="280" t="s">
        <v>1785</v>
      </c>
      <c r="B3153" s="280" t="s">
        <v>1845</v>
      </c>
      <c r="C3153" s="280" t="s">
        <v>1768</v>
      </c>
      <c r="D3153" s="280" t="s">
        <v>1770</v>
      </c>
      <c r="E3153" s="280" t="s">
        <v>928</v>
      </c>
      <c r="F3153" s="280" t="s">
        <v>673</v>
      </c>
      <c r="G3153" s="280" t="s">
        <v>673</v>
      </c>
      <c r="H3153" s="280" t="s">
        <v>673</v>
      </c>
      <c r="I3153" s="280" t="s">
        <v>1090</v>
      </c>
      <c r="J3153" s="280">
        <v>1E-4</v>
      </c>
      <c r="K3153" s="372"/>
    </row>
    <row r="3154" spans="1:11" x14ac:dyDescent="0.3">
      <c r="A3154" s="281" t="s">
        <v>1785</v>
      </c>
      <c r="B3154" s="281" t="s">
        <v>1845</v>
      </c>
      <c r="C3154" s="281" t="s">
        <v>1768</v>
      </c>
      <c r="D3154" s="281" t="s">
        <v>1770</v>
      </c>
      <c r="E3154" s="281" t="s">
        <v>928</v>
      </c>
      <c r="F3154" s="281" t="s">
        <v>673</v>
      </c>
      <c r="G3154" s="281" t="s">
        <v>673</v>
      </c>
      <c r="H3154" s="281" t="s">
        <v>673</v>
      </c>
      <c r="I3154" s="281" t="s">
        <v>1090</v>
      </c>
      <c r="J3154" s="281">
        <v>6.0000000000000002E-5</v>
      </c>
      <c r="K3154" s="372"/>
    </row>
    <row r="3155" spans="1:11" x14ac:dyDescent="0.3">
      <c r="A3155" s="280" t="s">
        <v>1785</v>
      </c>
      <c r="B3155" s="280" t="s">
        <v>2995</v>
      </c>
      <c r="C3155" s="280" t="s">
        <v>1768</v>
      </c>
      <c r="D3155" s="280" t="s">
        <v>1770</v>
      </c>
      <c r="E3155" s="280" t="s">
        <v>917</v>
      </c>
      <c r="F3155" s="280" t="s">
        <v>673</v>
      </c>
      <c r="G3155" s="280" t="s">
        <v>673</v>
      </c>
      <c r="H3155" s="280" t="s">
        <v>673</v>
      </c>
      <c r="I3155" s="280" t="s">
        <v>1090</v>
      </c>
      <c r="J3155" s="280">
        <v>1.720591E-3</v>
      </c>
      <c r="K3155" s="372"/>
    </row>
    <row r="3156" spans="1:11" x14ac:dyDescent="0.3">
      <c r="A3156" s="281" t="s">
        <v>1785</v>
      </c>
      <c r="B3156" s="281" t="s">
        <v>2995</v>
      </c>
      <c r="C3156" s="281" t="s">
        <v>1768</v>
      </c>
      <c r="D3156" s="281" t="s">
        <v>1770</v>
      </c>
      <c r="E3156" s="281" t="s">
        <v>917</v>
      </c>
      <c r="F3156" s="281" t="s">
        <v>673</v>
      </c>
      <c r="G3156" s="281" t="s">
        <v>673</v>
      </c>
      <c r="H3156" s="281" t="s">
        <v>673</v>
      </c>
      <c r="I3156" s="281" t="s">
        <v>1090</v>
      </c>
      <c r="J3156" s="281">
        <v>1.736671E-3</v>
      </c>
      <c r="K3156" s="372"/>
    </row>
    <row r="3157" spans="1:11" x14ac:dyDescent="0.3">
      <c r="A3157" s="280" t="s">
        <v>1785</v>
      </c>
      <c r="B3157" s="280" t="s">
        <v>2995</v>
      </c>
      <c r="C3157" s="280" t="s">
        <v>1768</v>
      </c>
      <c r="D3157" s="280" t="s">
        <v>1770</v>
      </c>
      <c r="E3157" s="280" t="s">
        <v>917</v>
      </c>
      <c r="F3157" s="280" t="s">
        <v>673</v>
      </c>
      <c r="G3157" s="280" t="s">
        <v>673</v>
      </c>
      <c r="H3157" s="280" t="s">
        <v>673</v>
      </c>
      <c r="I3157" s="280" t="s">
        <v>1090</v>
      </c>
      <c r="J3157" s="280">
        <v>5.3814680000000004E-3</v>
      </c>
      <c r="K3157" s="372"/>
    </row>
    <row r="3158" spans="1:11" x14ac:dyDescent="0.3">
      <c r="A3158" s="281" t="s">
        <v>1785</v>
      </c>
      <c r="B3158" s="281" t="s">
        <v>2995</v>
      </c>
      <c r="C3158" s="281" t="s">
        <v>1768</v>
      </c>
      <c r="D3158" s="281" t="s">
        <v>1770</v>
      </c>
      <c r="E3158" s="281" t="s">
        <v>917</v>
      </c>
      <c r="F3158" s="281" t="s">
        <v>673</v>
      </c>
      <c r="G3158" s="281" t="s">
        <v>673</v>
      </c>
      <c r="H3158" s="281" t="s">
        <v>673</v>
      </c>
      <c r="I3158" s="281" t="s">
        <v>1090</v>
      </c>
      <c r="J3158" s="281">
        <v>1.669767E-3</v>
      </c>
      <c r="K3158" s="372"/>
    </row>
    <row r="3159" spans="1:11" x14ac:dyDescent="0.3">
      <c r="A3159" s="280" t="s">
        <v>1785</v>
      </c>
      <c r="B3159" s="280" t="s">
        <v>2995</v>
      </c>
      <c r="C3159" s="280" t="s">
        <v>1768</v>
      </c>
      <c r="D3159" s="280" t="s">
        <v>1770</v>
      </c>
      <c r="E3159" s="280" t="s">
        <v>917</v>
      </c>
      <c r="F3159" s="280" t="s">
        <v>673</v>
      </c>
      <c r="G3159" s="280" t="s">
        <v>673</v>
      </c>
      <c r="H3159" s="280" t="s">
        <v>673</v>
      </c>
      <c r="I3159" s="280" t="s">
        <v>1090</v>
      </c>
      <c r="J3159" s="280">
        <v>1.818453E-3</v>
      </c>
      <c r="K3159" s="372"/>
    </row>
    <row r="3160" spans="1:11" x14ac:dyDescent="0.3">
      <c r="A3160" s="281" t="s">
        <v>1785</v>
      </c>
      <c r="B3160" s="281" t="s">
        <v>2995</v>
      </c>
      <c r="C3160" s="281" t="s">
        <v>1768</v>
      </c>
      <c r="D3160" s="281" t="s">
        <v>1770</v>
      </c>
      <c r="E3160" s="281" t="s">
        <v>917</v>
      </c>
      <c r="F3160" s="281" t="s">
        <v>673</v>
      </c>
      <c r="G3160" s="281" t="s">
        <v>673</v>
      </c>
      <c r="H3160" s="281" t="s">
        <v>673</v>
      </c>
      <c r="I3160" s="281" t="s">
        <v>1090</v>
      </c>
      <c r="J3160" s="281">
        <v>1.6205690000000001E-3</v>
      </c>
      <c r="K3160" s="372"/>
    </row>
    <row r="3161" spans="1:11" x14ac:dyDescent="0.3">
      <c r="A3161" s="280" t="s">
        <v>1785</v>
      </c>
      <c r="B3161" s="280" t="s">
        <v>2995</v>
      </c>
      <c r="C3161" s="280" t="s">
        <v>1768</v>
      </c>
      <c r="D3161" s="280" t="s">
        <v>1770</v>
      </c>
      <c r="E3161" s="280" t="s">
        <v>917</v>
      </c>
      <c r="F3161" s="280" t="s">
        <v>673</v>
      </c>
      <c r="G3161" s="280" t="s">
        <v>673</v>
      </c>
      <c r="H3161" s="280" t="s">
        <v>673</v>
      </c>
      <c r="I3161" s="280" t="s">
        <v>1090</v>
      </c>
      <c r="J3161" s="280">
        <v>1.713923E-3</v>
      </c>
      <c r="K3161" s="372"/>
    </row>
    <row r="3162" spans="1:11" x14ac:dyDescent="0.3">
      <c r="A3162" s="281" t="s">
        <v>1785</v>
      </c>
      <c r="B3162" s="281" t="s">
        <v>2995</v>
      </c>
      <c r="C3162" s="281" t="s">
        <v>1768</v>
      </c>
      <c r="D3162" s="281" t="s">
        <v>1770</v>
      </c>
      <c r="E3162" s="281" t="s">
        <v>917</v>
      </c>
      <c r="F3162" s="281" t="s">
        <v>673</v>
      </c>
      <c r="G3162" s="281" t="s">
        <v>673</v>
      </c>
      <c r="H3162" s="281" t="s">
        <v>673</v>
      </c>
      <c r="I3162" s="281" t="s">
        <v>1090</v>
      </c>
      <c r="J3162" s="281">
        <v>2.1927539999999999E-3</v>
      </c>
      <c r="K3162" s="372"/>
    </row>
    <row r="3163" spans="1:11" x14ac:dyDescent="0.3">
      <c r="A3163" s="280" t="s">
        <v>1785</v>
      </c>
      <c r="B3163" s="280" t="s">
        <v>2995</v>
      </c>
      <c r="C3163" s="280" t="s">
        <v>1768</v>
      </c>
      <c r="D3163" s="280" t="s">
        <v>1770</v>
      </c>
      <c r="E3163" s="280" t="s">
        <v>917</v>
      </c>
      <c r="F3163" s="280" t="s">
        <v>673</v>
      </c>
      <c r="G3163" s="280" t="s">
        <v>673</v>
      </c>
      <c r="H3163" s="280" t="s">
        <v>673</v>
      </c>
      <c r="I3163" s="280" t="s">
        <v>1090</v>
      </c>
      <c r="J3163" s="280">
        <v>3.7186530000000001E-3</v>
      </c>
      <c r="K3163" s="372"/>
    </row>
    <row r="3164" spans="1:11" x14ac:dyDescent="0.3">
      <c r="A3164" s="281" t="s">
        <v>1785</v>
      </c>
      <c r="B3164" s="281" t="s">
        <v>2995</v>
      </c>
      <c r="C3164" s="281" t="s">
        <v>1768</v>
      </c>
      <c r="D3164" s="281" t="s">
        <v>1770</v>
      </c>
      <c r="E3164" s="281" t="s">
        <v>917</v>
      </c>
      <c r="F3164" s="281" t="s">
        <v>673</v>
      </c>
      <c r="G3164" s="281" t="s">
        <v>673</v>
      </c>
      <c r="H3164" s="281" t="s">
        <v>673</v>
      </c>
      <c r="I3164" s="281" t="s">
        <v>1090</v>
      </c>
      <c r="J3164" s="281">
        <v>2.7385399999999998E-3</v>
      </c>
      <c r="K3164" s="372"/>
    </row>
    <row r="3165" spans="1:11" x14ac:dyDescent="0.3">
      <c r="A3165" s="280" t="s">
        <v>1785</v>
      </c>
      <c r="B3165" s="280" t="s">
        <v>2995</v>
      </c>
      <c r="C3165" s="280" t="s">
        <v>1768</v>
      </c>
      <c r="D3165" s="280" t="s">
        <v>1770</v>
      </c>
      <c r="E3165" s="280" t="s">
        <v>917</v>
      </c>
      <c r="F3165" s="280" t="s">
        <v>673</v>
      </c>
      <c r="G3165" s="280" t="s">
        <v>673</v>
      </c>
      <c r="H3165" s="280" t="s">
        <v>673</v>
      </c>
      <c r="I3165" s="280" t="s">
        <v>1090</v>
      </c>
      <c r="J3165" s="280">
        <v>3.1204999999999997E-5</v>
      </c>
      <c r="K3165" s="372"/>
    </row>
    <row r="3166" spans="1:11" x14ac:dyDescent="0.3">
      <c r="A3166" s="281" t="s">
        <v>1785</v>
      </c>
      <c r="B3166" s="281" t="s">
        <v>2995</v>
      </c>
      <c r="C3166" s="281" t="s">
        <v>1768</v>
      </c>
      <c r="D3166" s="281" t="s">
        <v>1770</v>
      </c>
      <c r="E3166" s="281" t="s">
        <v>917</v>
      </c>
      <c r="F3166" s="281" t="s">
        <v>673</v>
      </c>
      <c r="G3166" s="281" t="s">
        <v>673</v>
      </c>
      <c r="H3166" s="281" t="s">
        <v>673</v>
      </c>
      <c r="I3166" s="281" t="s">
        <v>1090</v>
      </c>
      <c r="J3166" s="281">
        <v>4.0829639999999997E-3</v>
      </c>
      <c r="K3166" s="372"/>
    </row>
    <row r="3167" spans="1:11" x14ac:dyDescent="0.3">
      <c r="A3167" s="280" t="s">
        <v>1785</v>
      </c>
      <c r="B3167" s="280" t="s">
        <v>2995</v>
      </c>
      <c r="C3167" s="280" t="s">
        <v>1768</v>
      </c>
      <c r="D3167" s="280" t="s">
        <v>1770</v>
      </c>
      <c r="E3167" s="280" t="s">
        <v>917</v>
      </c>
      <c r="F3167" s="280" t="s">
        <v>673</v>
      </c>
      <c r="G3167" s="280" t="s">
        <v>673</v>
      </c>
      <c r="H3167" s="280" t="s">
        <v>673</v>
      </c>
      <c r="I3167" s="280" t="s">
        <v>1090</v>
      </c>
      <c r="J3167" s="280">
        <v>3.3465560000000001E-3</v>
      </c>
      <c r="K3167" s="372"/>
    </row>
    <row r="3168" spans="1:11" x14ac:dyDescent="0.3">
      <c r="A3168" s="281" t="s">
        <v>1785</v>
      </c>
      <c r="B3168" s="281" t="s">
        <v>2995</v>
      </c>
      <c r="C3168" s="281" t="s">
        <v>1768</v>
      </c>
      <c r="D3168" s="281" t="s">
        <v>1770</v>
      </c>
      <c r="E3168" s="281" t="s">
        <v>2949</v>
      </c>
      <c r="F3168" s="281" t="s">
        <v>673</v>
      </c>
      <c r="G3168" s="281" t="s">
        <v>673</v>
      </c>
      <c r="H3168" s="281" t="s">
        <v>673</v>
      </c>
      <c r="I3168" s="281" t="s">
        <v>1090</v>
      </c>
      <c r="J3168" s="281">
        <v>1.1539E-4</v>
      </c>
      <c r="K3168" s="372"/>
    </row>
    <row r="3169" spans="1:11" x14ac:dyDescent="0.3">
      <c r="A3169" s="280" t="s">
        <v>1785</v>
      </c>
      <c r="B3169" s="280" t="s">
        <v>2995</v>
      </c>
      <c r="C3169" s="280" t="s">
        <v>1768</v>
      </c>
      <c r="D3169" s="280" t="s">
        <v>1770</v>
      </c>
      <c r="E3169" s="280" t="s">
        <v>2949</v>
      </c>
      <c r="F3169" s="280" t="s">
        <v>673</v>
      </c>
      <c r="G3169" s="280" t="s">
        <v>673</v>
      </c>
      <c r="H3169" s="280" t="s">
        <v>673</v>
      </c>
      <c r="I3169" s="280" t="s">
        <v>1090</v>
      </c>
      <c r="J3169" s="280">
        <v>1.1539E-4</v>
      </c>
      <c r="K3169" s="372"/>
    </row>
    <row r="3170" spans="1:11" x14ac:dyDescent="0.3">
      <c r="A3170" s="281" t="s">
        <v>1785</v>
      </c>
      <c r="B3170" s="281" t="s">
        <v>2995</v>
      </c>
      <c r="C3170" s="281" t="s">
        <v>1768</v>
      </c>
      <c r="D3170" s="281" t="s">
        <v>1770</v>
      </c>
      <c r="E3170" s="281" t="s">
        <v>2949</v>
      </c>
      <c r="F3170" s="281" t="s">
        <v>673</v>
      </c>
      <c r="G3170" s="281" t="s">
        <v>673</v>
      </c>
      <c r="H3170" s="281" t="s">
        <v>673</v>
      </c>
      <c r="I3170" s="281" t="s">
        <v>1090</v>
      </c>
      <c r="J3170" s="281">
        <v>1.1539E-4</v>
      </c>
      <c r="K3170" s="372"/>
    </row>
    <row r="3171" spans="1:11" x14ac:dyDescent="0.3">
      <c r="A3171" s="280" t="s">
        <v>1785</v>
      </c>
      <c r="B3171" s="280" t="s">
        <v>2995</v>
      </c>
      <c r="C3171" s="280" t="s">
        <v>1768</v>
      </c>
      <c r="D3171" s="280" t="s">
        <v>1770</v>
      </c>
      <c r="E3171" s="280" t="s">
        <v>2949</v>
      </c>
      <c r="F3171" s="280" t="s">
        <v>673</v>
      </c>
      <c r="G3171" s="280" t="s">
        <v>673</v>
      </c>
      <c r="H3171" s="280" t="s">
        <v>673</v>
      </c>
      <c r="I3171" s="280" t="s">
        <v>1090</v>
      </c>
      <c r="J3171" s="280">
        <v>1.1539E-4</v>
      </c>
      <c r="K3171" s="372"/>
    </row>
    <row r="3172" spans="1:11" x14ac:dyDescent="0.3">
      <c r="A3172" s="281" t="s">
        <v>1785</v>
      </c>
      <c r="B3172" s="281" t="s">
        <v>2995</v>
      </c>
      <c r="C3172" s="281" t="s">
        <v>1768</v>
      </c>
      <c r="D3172" s="281" t="s">
        <v>1770</v>
      </c>
      <c r="E3172" s="281" t="s">
        <v>2949</v>
      </c>
      <c r="F3172" s="281" t="s">
        <v>673</v>
      </c>
      <c r="G3172" s="281" t="s">
        <v>673</v>
      </c>
      <c r="H3172" s="281" t="s">
        <v>673</v>
      </c>
      <c r="I3172" s="281" t="s">
        <v>1090</v>
      </c>
      <c r="J3172" s="281">
        <v>1.1539E-4</v>
      </c>
      <c r="K3172" s="372"/>
    </row>
    <row r="3173" spans="1:11" x14ac:dyDescent="0.3">
      <c r="A3173" s="280" t="s">
        <v>1785</v>
      </c>
      <c r="B3173" s="280" t="s">
        <v>2995</v>
      </c>
      <c r="C3173" s="280" t="s">
        <v>1768</v>
      </c>
      <c r="D3173" s="280" t="s">
        <v>1770</v>
      </c>
      <c r="E3173" s="280" t="s">
        <v>2949</v>
      </c>
      <c r="F3173" s="280" t="s">
        <v>673</v>
      </c>
      <c r="G3173" s="280" t="s">
        <v>673</v>
      </c>
      <c r="H3173" s="280" t="s">
        <v>673</v>
      </c>
      <c r="I3173" s="280" t="s">
        <v>1090</v>
      </c>
      <c r="J3173" s="280">
        <v>1.1539E-4</v>
      </c>
      <c r="K3173" s="372"/>
    </row>
    <row r="3174" spans="1:11" x14ac:dyDescent="0.3">
      <c r="A3174" s="281" t="s">
        <v>1785</v>
      </c>
      <c r="B3174" s="281" t="s">
        <v>2995</v>
      </c>
      <c r="C3174" s="281" t="s">
        <v>1768</v>
      </c>
      <c r="D3174" s="281" t="s">
        <v>1770</v>
      </c>
      <c r="E3174" s="281" t="s">
        <v>2949</v>
      </c>
      <c r="F3174" s="281" t="s">
        <v>673</v>
      </c>
      <c r="G3174" s="281" t="s">
        <v>673</v>
      </c>
      <c r="H3174" s="281" t="s">
        <v>673</v>
      </c>
      <c r="I3174" s="281" t="s">
        <v>1090</v>
      </c>
      <c r="J3174" s="281">
        <v>1.1539E-4</v>
      </c>
      <c r="K3174" s="372"/>
    </row>
    <row r="3175" spans="1:11" x14ac:dyDescent="0.3">
      <c r="A3175" s="280" t="s">
        <v>1785</v>
      </c>
      <c r="B3175" s="280" t="s">
        <v>2995</v>
      </c>
      <c r="C3175" s="280" t="s">
        <v>1768</v>
      </c>
      <c r="D3175" s="280" t="s">
        <v>1770</v>
      </c>
      <c r="E3175" s="280" t="s">
        <v>2949</v>
      </c>
      <c r="F3175" s="280" t="s">
        <v>673</v>
      </c>
      <c r="G3175" s="280" t="s">
        <v>673</v>
      </c>
      <c r="H3175" s="280" t="s">
        <v>673</v>
      </c>
      <c r="I3175" s="280" t="s">
        <v>1090</v>
      </c>
      <c r="J3175" s="280">
        <v>1.1539E-4</v>
      </c>
      <c r="K3175" s="372"/>
    </row>
    <row r="3176" spans="1:11" x14ac:dyDescent="0.3">
      <c r="A3176" s="281" t="s">
        <v>1785</v>
      </c>
      <c r="B3176" s="281" t="s">
        <v>2995</v>
      </c>
      <c r="C3176" s="281" t="s">
        <v>1768</v>
      </c>
      <c r="D3176" s="281" t="s">
        <v>1770</v>
      </c>
      <c r="E3176" s="281" t="s">
        <v>2949</v>
      </c>
      <c r="F3176" s="281" t="s">
        <v>673</v>
      </c>
      <c r="G3176" s="281" t="s">
        <v>673</v>
      </c>
      <c r="H3176" s="281" t="s">
        <v>673</v>
      </c>
      <c r="I3176" s="281" t="s">
        <v>1090</v>
      </c>
      <c r="J3176" s="281">
        <v>1.1539E-4</v>
      </c>
      <c r="K3176" s="372"/>
    </row>
    <row r="3177" spans="1:11" x14ac:dyDescent="0.3">
      <c r="A3177" s="280" t="s">
        <v>1785</v>
      </c>
      <c r="B3177" s="280" t="s">
        <v>2995</v>
      </c>
      <c r="C3177" s="280" t="s">
        <v>1768</v>
      </c>
      <c r="D3177" s="280" t="s">
        <v>1770</v>
      </c>
      <c r="E3177" s="280" t="s">
        <v>2949</v>
      </c>
      <c r="F3177" s="280" t="s">
        <v>673</v>
      </c>
      <c r="G3177" s="280" t="s">
        <v>673</v>
      </c>
      <c r="H3177" s="280" t="s">
        <v>673</v>
      </c>
      <c r="I3177" s="280" t="s">
        <v>1090</v>
      </c>
      <c r="J3177" s="280">
        <v>1.1539E-4</v>
      </c>
      <c r="K3177" s="372"/>
    </row>
    <row r="3178" spans="1:11" x14ac:dyDescent="0.3">
      <c r="A3178" s="281" t="s">
        <v>1785</v>
      </c>
      <c r="B3178" s="281" t="s">
        <v>2995</v>
      </c>
      <c r="C3178" s="281" t="s">
        <v>1768</v>
      </c>
      <c r="D3178" s="281" t="s">
        <v>1770</v>
      </c>
      <c r="E3178" s="281" t="s">
        <v>2949</v>
      </c>
      <c r="F3178" s="281" t="s">
        <v>673</v>
      </c>
      <c r="G3178" s="281" t="s">
        <v>673</v>
      </c>
      <c r="H3178" s="281" t="s">
        <v>673</v>
      </c>
      <c r="I3178" s="281" t="s">
        <v>1090</v>
      </c>
      <c r="J3178" s="281">
        <v>1.1539E-4</v>
      </c>
      <c r="K3178" s="372"/>
    </row>
    <row r="3179" spans="1:11" x14ac:dyDescent="0.3">
      <c r="A3179" s="280" t="s">
        <v>1785</v>
      </c>
      <c r="B3179" s="280" t="s">
        <v>2995</v>
      </c>
      <c r="C3179" s="280" t="s">
        <v>1768</v>
      </c>
      <c r="D3179" s="280" t="s">
        <v>1770</v>
      </c>
      <c r="E3179" s="280" t="s">
        <v>2949</v>
      </c>
      <c r="F3179" s="280" t="s">
        <v>673</v>
      </c>
      <c r="G3179" s="280" t="s">
        <v>673</v>
      </c>
      <c r="H3179" s="280" t="s">
        <v>673</v>
      </c>
      <c r="I3179" s="280" t="s">
        <v>1090</v>
      </c>
      <c r="J3179" s="280">
        <v>1.1539E-4</v>
      </c>
      <c r="K3179" s="372"/>
    </row>
    <row r="3180" spans="1:11" x14ac:dyDescent="0.3">
      <c r="A3180" s="281" t="s">
        <v>1785</v>
      </c>
      <c r="B3180" s="281" t="s">
        <v>2995</v>
      </c>
      <c r="C3180" s="281" t="s">
        <v>1768</v>
      </c>
      <c r="D3180" s="281" t="s">
        <v>1770</v>
      </c>
      <c r="E3180" s="281" t="s">
        <v>928</v>
      </c>
      <c r="F3180" s="281" t="s">
        <v>673</v>
      </c>
      <c r="G3180" s="281" t="s">
        <v>673</v>
      </c>
      <c r="H3180" s="281" t="s">
        <v>673</v>
      </c>
      <c r="I3180" s="281" t="s">
        <v>1090</v>
      </c>
      <c r="J3180" s="281">
        <v>5.0000000000000002E-5</v>
      </c>
      <c r="K3180" s="372"/>
    </row>
    <row r="3181" spans="1:11" x14ac:dyDescent="0.3">
      <c r="A3181" s="280" t="s">
        <v>1785</v>
      </c>
      <c r="B3181" s="280" t="s">
        <v>2995</v>
      </c>
      <c r="C3181" s="280" t="s">
        <v>1768</v>
      </c>
      <c r="D3181" s="280" t="s">
        <v>1770</v>
      </c>
      <c r="E3181" s="280" t="s">
        <v>928</v>
      </c>
      <c r="F3181" s="280" t="s">
        <v>673</v>
      </c>
      <c r="G3181" s="280" t="s">
        <v>673</v>
      </c>
      <c r="H3181" s="280" t="s">
        <v>673</v>
      </c>
      <c r="I3181" s="280" t="s">
        <v>1090</v>
      </c>
      <c r="J3181" s="280">
        <v>8.7499999999999992E-6</v>
      </c>
      <c r="K3181" s="372"/>
    </row>
    <row r="3182" spans="1:11" x14ac:dyDescent="0.3">
      <c r="A3182" s="281" t="s">
        <v>1785</v>
      </c>
      <c r="B3182" s="281" t="s">
        <v>2995</v>
      </c>
      <c r="C3182" s="281" t="s">
        <v>1768</v>
      </c>
      <c r="D3182" s="281" t="s">
        <v>1770</v>
      </c>
      <c r="E3182" s="281" t="s">
        <v>928</v>
      </c>
      <c r="F3182" s="281" t="s">
        <v>673</v>
      </c>
      <c r="G3182" s="281" t="s">
        <v>673</v>
      </c>
      <c r="H3182" s="281" t="s">
        <v>673</v>
      </c>
      <c r="I3182" s="281" t="s">
        <v>1090</v>
      </c>
      <c r="J3182" s="281">
        <v>1.4999999999999999E-4</v>
      </c>
      <c r="K3182" s="372"/>
    </row>
    <row r="3183" spans="1:11" x14ac:dyDescent="0.3">
      <c r="A3183" s="280" t="s">
        <v>1785</v>
      </c>
      <c r="B3183" s="280" t="s">
        <v>2995</v>
      </c>
      <c r="C3183" s="280" t="s">
        <v>1768</v>
      </c>
      <c r="D3183" s="280" t="s">
        <v>1770</v>
      </c>
      <c r="E3183" s="280" t="s">
        <v>928</v>
      </c>
      <c r="F3183" s="280" t="s">
        <v>673</v>
      </c>
      <c r="G3183" s="280" t="s">
        <v>673</v>
      </c>
      <c r="H3183" s="280" t="s">
        <v>673</v>
      </c>
      <c r="I3183" s="280" t="s">
        <v>1090</v>
      </c>
      <c r="J3183" s="280">
        <v>9.0000000000000006E-5</v>
      </c>
      <c r="K3183" s="372"/>
    </row>
    <row r="3184" spans="1:11" x14ac:dyDescent="0.3">
      <c r="A3184" s="281" t="s">
        <v>1785</v>
      </c>
      <c r="B3184" s="281" t="s">
        <v>2995</v>
      </c>
      <c r="C3184" s="281" t="s">
        <v>1768</v>
      </c>
      <c r="D3184" s="281" t="s">
        <v>1770</v>
      </c>
      <c r="E3184" s="281" t="s">
        <v>928</v>
      </c>
      <c r="F3184" s="281" t="s">
        <v>673</v>
      </c>
      <c r="G3184" s="281" t="s">
        <v>673</v>
      </c>
      <c r="H3184" s="281" t="s">
        <v>673</v>
      </c>
      <c r="I3184" s="281" t="s">
        <v>1090</v>
      </c>
      <c r="J3184" s="281">
        <v>6.1587499999999999E-4</v>
      </c>
      <c r="K3184" s="372"/>
    </row>
    <row r="3185" spans="1:11" x14ac:dyDescent="0.3">
      <c r="A3185" s="280" t="s">
        <v>1785</v>
      </c>
      <c r="B3185" s="280" t="s">
        <v>2995</v>
      </c>
      <c r="C3185" s="280" t="s">
        <v>1768</v>
      </c>
      <c r="D3185" s="280" t="s">
        <v>1770</v>
      </c>
      <c r="E3185" s="280" t="s">
        <v>928</v>
      </c>
      <c r="F3185" s="280" t="s">
        <v>673</v>
      </c>
      <c r="G3185" s="280" t="s">
        <v>673</v>
      </c>
      <c r="H3185" s="280" t="s">
        <v>673</v>
      </c>
      <c r="I3185" s="280" t="s">
        <v>1090</v>
      </c>
      <c r="J3185" s="280">
        <v>2.7074999999999999E-4</v>
      </c>
      <c r="K3185" s="372"/>
    </row>
    <row r="3186" spans="1:11" x14ac:dyDescent="0.3">
      <c r="A3186" s="281" t="s">
        <v>1785</v>
      </c>
      <c r="B3186" s="281" t="s">
        <v>2995</v>
      </c>
      <c r="C3186" s="281" t="s">
        <v>1768</v>
      </c>
      <c r="D3186" s="281" t="s">
        <v>1770</v>
      </c>
      <c r="E3186" s="281" t="s">
        <v>923</v>
      </c>
      <c r="F3186" s="281" t="s">
        <v>673</v>
      </c>
      <c r="G3186" s="281" t="s">
        <v>673</v>
      </c>
      <c r="H3186" s="281" t="s">
        <v>673</v>
      </c>
      <c r="I3186" s="281" t="s">
        <v>1090</v>
      </c>
      <c r="J3186" s="281">
        <v>7.5716368000000006E-2</v>
      </c>
      <c r="K3186" s="372"/>
    </row>
    <row r="3187" spans="1:11" x14ac:dyDescent="0.3">
      <c r="A3187" s="280" t="s">
        <v>1785</v>
      </c>
      <c r="B3187" s="280" t="s">
        <v>2995</v>
      </c>
      <c r="C3187" s="280" t="s">
        <v>1768</v>
      </c>
      <c r="D3187" s="280" t="s">
        <v>1770</v>
      </c>
      <c r="E3187" s="280" t="s">
        <v>2953</v>
      </c>
      <c r="F3187" s="280" t="s">
        <v>673</v>
      </c>
      <c r="G3187" s="280" t="s">
        <v>673</v>
      </c>
      <c r="H3187" s="280" t="s">
        <v>673</v>
      </c>
      <c r="I3187" s="280" t="s">
        <v>1090</v>
      </c>
      <c r="J3187" s="280">
        <v>6.0000000000000002E-5</v>
      </c>
      <c r="K3187" s="372"/>
    </row>
    <row r="3188" spans="1:11" x14ac:dyDescent="0.3">
      <c r="A3188" s="281" t="s">
        <v>1785</v>
      </c>
      <c r="B3188" s="281" t="s">
        <v>102</v>
      </c>
      <c r="C3188" s="281" t="s">
        <v>1768</v>
      </c>
      <c r="D3188" s="281" t="s">
        <v>1770</v>
      </c>
      <c r="E3188" s="281" t="s">
        <v>917</v>
      </c>
      <c r="F3188" s="281" t="s">
        <v>673</v>
      </c>
      <c r="G3188" s="281" t="s">
        <v>673</v>
      </c>
      <c r="H3188" s="281" t="s">
        <v>673</v>
      </c>
      <c r="I3188" s="281" t="s">
        <v>1090</v>
      </c>
      <c r="J3188" s="281">
        <v>5.5323199999999996E-4</v>
      </c>
      <c r="K3188" s="372"/>
    </row>
    <row r="3189" spans="1:11" x14ac:dyDescent="0.3">
      <c r="A3189" s="280" t="s">
        <v>1785</v>
      </c>
      <c r="B3189" s="280" t="s">
        <v>102</v>
      </c>
      <c r="C3189" s="280" t="s">
        <v>1768</v>
      </c>
      <c r="D3189" s="280" t="s">
        <v>1770</v>
      </c>
      <c r="E3189" s="280" t="s">
        <v>917</v>
      </c>
      <c r="F3189" s="280" t="s">
        <v>673</v>
      </c>
      <c r="G3189" s="280" t="s">
        <v>673</v>
      </c>
      <c r="H3189" s="280" t="s">
        <v>673</v>
      </c>
      <c r="I3189" s="280" t="s">
        <v>1090</v>
      </c>
      <c r="J3189" s="280">
        <v>7.0470699999999995E-4</v>
      </c>
      <c r="K3189" s="372"/>
    </row>
    <row r="3190" spans="1:11" x14ac:dyDescent="0.3">
      <c r="A3190" s="281" t="s">
        <v>1785</v>
      </c>
      <c r="B3190" s="281" t="s">
        <v>102</v>
      </c>
      <c r="C3190" s="281" t="s">
        <v>1768</v>
      </c>
      <c r="D3190" s="281" t="s">
        <v>1770</v>
      </c>
      <c r="E3190" s="281" t="s">
        <v>917</v>
      </c>
      <c r="F3190" s="281" t="s">
        <v>673</v>
      </c>
      <c r="G3190" s="281" t="s">
        <v>673</v>
      </c>
      <c r="H3190" s="281" t="s">
        <v>673</v>
      </c>
      <c r="I3190" s="281" t="s">
        <v>1090</v>
      </c>
      <c r="J3190" s="281">
        <v>7.8322500000000002E-4</v>
      </c>
      <c r="K3190" s="372"/>
    </row>
    <row r="3191" spans="1:11" x14ac:dyDescent="0.3">
      <c r="A3191" s="280" t="s">
        <v>1785</v>
      </c>
      <c r="B3191" s="280" t="s">
        <v>102</v>
      </c>
      <c r="C3191" s="280" t="s">
        <v>1768</v>
      </c>
      <c r="D3191" s="280" t="s">
        <v>1770</v>
      </c>
      <c r="E3191" s="280" t="s">
        <v>917</v>
      </c>
      <c r="F3191" s="280" t="s">
        <v>673</v>
      </c>
      <c r="G3191" s="280" t="s">
        <v>673</v>
      </c>
      <c r="H3191" s="280" t="s">
        <v>673</v>
      </c>
      <c r="I3191" s="280" t="s">
        <v>1090</v>
      </c>
      <c r="J3191" s="280">
        <v>7.0470699999999995E-4</v>
      </c>
      <c r="K3191" s="372"/>
    </row>
    <row r="3192" spans="1:11" x14ac:dyDescent="0.3">
      <c r="A3192" s="281" t="s">
        <v>1785</v>
      </c>
      <c r="B3192" s="281" t="s">
        <v>102</v>
      </c>
      <c r="C3192" s="281" t="s">
        <v>1768</v>
      </c>
      <c r="D3192" s="281" t="s">
        <v>1770</v>
      </c>
      <c r="E3192" s="281" t="s">
        <v>917</v>
      </c>
      <c r="F3192" s="281" t="s">
        <v>673</v>
      </c>
      <c r="G3192" s="281" t="s">
        <v>673</v>
      </c>
      <c r="H3192" s="281" t="s">
        <v>673</v>
      </c>
      <c r="I3192" s="281" t="s">
        <v>1090</v>
      </c>
      <c r="J3192" s="281">
        <v>7.0470699999999995E-4</v>
      </c>
      <c r="K3192" s="372"/>
    </row>
    <row r="3193" spans="1:11" x14ac:dyDescent="0.3">
      <c r="A3193" s="280" t="s">
        <v>1785</v>
      </c>
      <c r="B3193" s="280" t="s">
        <v>102</v>
      </c>
      <c r="C3193" s="280" t="s">
        <v>1768</v>
      </c>
      <c r="D3193" s="280" t="s">
        <v>1770</v>
      </c>
      <c r="E3193" s="280" t="s">
        <v>917</v>
      </c>
      <c r="F3193" s="280" t="s">
        <v>673</v>
      </c>
      <c r="G3193" s="280" t="s">
        <v>673</v>
      </c>
      <c r="H3193" s="280" t="s">
        <v>673</v>
      </c>
      <c r="I3193" s="280" t="s">
        <v>1090</v>
      </c>
      <c r="J3193" s="280">
        <v>7.8322500000000002E-4</v>
      </c>
      <c r="K3193" s="372"/>
    </row>
    <row r="3194" spans="1:11" x14ac:dyDescent="0.3">
      <c r="A3194" s="281" t="s">
        <v>1785</v>
      </c>
      <c r="B3194" s="281" t="s">
        <v>102</v>
      </c>
      <c r="C3194" s="281" t="s">
        <v>1768</v>
      </c>
      <c r="D3194" s="281" t="s">
        <v>1770</v>
      </c>
      <c r="E3194" s="281" t="s">
        <v>917</v>
      </c>
      <c r="F3194" s="281" t="s">
        <v>673</v>
      </c>
      <c r="G3194" s="281" t="s">
        <v>673</v>
      </c>
      <c r="H3194" s="281" t="s">
        <v>673</v>
      </c>
      <c r="I3194" s="281" t="s">
        <v>1090</v>
      </c>
      <c r="J3194" s="281">
        <v>7.8322500000000002E-4</v>
      </c>
      <c r="K3194" s="372"/>
    </row>
    <row r="3195" spans="1:11" x14ac:dyDescent="0.3">
      <c r="A3195" s="280" t="s">
        <v>1785</v>
      </c>
      <c r="B3195" s="280" t="s">
        <v>102</v>
      </c>
      <c r="C3195" s="280" t="s">
        <v>1768</v>
      </c>
      <c r="D3195" s="280" t="s">
        <v>1770</v>
      </c>
      <c r="E3195" s="280" t="s">
        <v>917</v>
      </c>
      <c r="F3195" s="280" t="s">
        <v>673</v>
      </c>
      <c r="G3195" s="280" t="s">
        <v>673</v>
      </c>
      <c r="H3195" s="280" t="s">
        <v>673</v>
      </c>
      <c r="I3195" s="280" t="s">
        <v>1090</v>
      </c>
      <c r="J3195" s="280">
        <v>7.0470699999999995E-4</v>
      </c>
      <c r="K3195" s="372"/>
    </row>
    <row r="3196" spans="1:11" x14ac:dyDescent="0.3">
      <c r="A3196" s="281" t="s">
        <v>1785</v>
      </c>
      <c r="B3196" s="281" t="s">
        <v>102</v>
      </c>
      <c r="C3196" s="281" t="s">
        <v>1768</v>
      </c>
      <c r="D3196" s="281" t="s">
        <v>1770</v>
      </c>
      <c r="E3196" s="281" t="s">
        <v>917</v>
      </c>
      <c r="F3196" s="281" t="s">
        <v>673</v>
      </c>
      <c r="G3196" s="281" t="s">
        <v>673</v>
      </c>
      <c r="H3196" s="281" t="s">
        <v>673</v>
      </c>
      <c r="I3196" s="281" t="s">
        <v>1090</v>
      </c>
      <c r="J3196" s="281">
        <v>7.0470699999999995E-4</v>
      </c>
      <c r="K3196" s="372"/>
    </row>
    <row r="3197" spans="1:11" x14ac:dyDescent="0.3">
      <c r="A3197" s="280" t="s">
        <v>1785</v>
      </c>
      <c r="B3197" s="280" t="s">
        <v>102</v>
      </c>
      <c r="C3197" s="280" t="s">
        <v>1768</v>
      </c>
      <c r="D3197" s="280" t="s">
        <v>1770</v>
      </c>
      <c r="E3197" s="280" t="s">
        <v>917</v>
      </c>
      <c r="F3197" s="280" t="s">
        <v>673</v>
      </c>
      <c r="G3197" s="280" t="s">
        <v>673</v>
      </c>
      <c r="H3197" s="280" t="s">
        <v>673</v>
      </c>
      <c r="I3197" s="280" t="s">
        <v>1090</v>
      </c>
      <c r="J3197" s="280">
        <v>7.0470699999999995E-4</v>
      </c>
      <c r="K3197" s="372"/>
    </row>
    <row r="3198" spans="1:11" x14ac:dyDescent="0.3">
      <c r="A3198" s="281" t="s">
        <v>1785</v>
      </c>
      <c r="B3198" s="281" t="s">
        <v>102</v>
      </c>
      <c r="C3198" s="281" t="s">
        <v>1768</v>
      </c>
      <c r="D3198" s="281" t="s">
        <v>1770</v>
      </c>
      <c r="E3198" s="281" t="s">
        <v>941</v>
      </c>
      <c r="F3198" s="281" t="s">
        <v>673</v>
      </c>
      <c r="G3198" s="281" t="s">
        <v>673</v>
      </c>
      <c r="H3198" s="281" t="s">
        <v>673</v>
      </c>
      <c r="I3198" s="281" t="s">
        <v>1090</v>
      </c>
      <c r="J3198" s="281">
        <v>1.4286799999999999E-4</v>
      </c>
      <c r="K3198" s="372"/>
    </row>
    <row r="3199" spans="1:11" x14ac:dyDescent="0.3">
      <c r="A3199" s="280" t="s">
        <v>1785</v>
      </c>
      <c r="B3199" s="280" t="s">
        <v>102</v>
      </c>
      <c r="C3199" s="280" t="s">
        <v>1768</v>
      </c>
      <c r="D3199" s="280" t="s">
        <v>1770</v>
      </c>
      <c r="E3199" s="280" t="s">
        <v>941</v>
      </c>
      <c r="F3199" s="280" t="s">
        <v>673</v>
      </c>
      <c r="G3199" s="280" t="s">
        <v>673</v>
      </c>
      <c r="H3199" s="280" t="s">
        <v>673</v>
      </c>
      <c r="I3199" s="280" t="s">
        <v>1090</v>
      </c>
      <c r="J3199" s="280">
        <v>1.9180799999999999E-4</v>
      </c>
      <c r="K3199" s="372"/>
    </row>
    <row r="3200" spans="1:11" x14ac:dyDescent="0.3">
      <c r="A3200" s="281" t="s">
        <v>1785</v>
      </c>
      <c r="B3200" s="281" t="s">
        <v>102</v>
      </c>
      <c r="C3200" s="281" t="s">
        <v>1768</v>
      </c>
      <c r="D3200" s="281" t="s">
        <v>1770</v>
      </c>
      <c r="E3200" s="281" t="s">
        <v>941</v>
      </c>
      <c r="F3200" s="281" t="s">
        <v>673</v>
      </c>
      <c r="G3200" s="281" t="s">
        <v>673</v>
      </c>
      <c r="H3200" s="281" t="s">
        <v>673</v>
      </c>
      <c r="I3200" s="281" t="s">
        <v>1090</v>
      </c>
      <c r="J3200" s="281">
        <v>1.7540200000000001E-4</v>
      </c>
      <c r="K3200" s="372"/>
    </row>
    <row r="3201" spans="1:11" x14ac:dyDescent="0.3">
      <c r="A3201" s="280" t="s">
        <v>1785</v>
      </c>
      <c r="B3201" s="280" t="s">
        <v>102</v>
      </c>
      <c r="C3201" s="280" t="s">
        <v>1768</v>
      </c>
      <c r="D3201" s="280" t="s">
        <v>1770</v>
      </c>
      <c r="E3201" s="280" t="s">
        <v>941</v>
      </c>
      <c r="F3201" s="280" t="s">
        <v>673</v>
      </c>
      <c r="G3201" s="280" t="s">
        <v>673</v>
      </c>
      <c r="H3201" s="280" t="s">
        <v>673</v>
      </c>
      <c r="I3201" s="280" t="s">
        <v>1090</v>
      </c>
      <c r="J3201" s="280">
        <v>1.7540200000000001E-4</v>
      </c>
      <c r="K3201" s="372"/>
    </row>
    <row r="3202" spans="1:11" x14ac:dyDescent="0.3">
      <c r="A3202" s="281" t="s">
        <v>1785</v>
      </c>
      <c r="B3202" s="281" t="s">
        <v>102</v>
      </c>
      <c r="C3202" s="281" t="s">
        <v>1768</v>
      </c>
      <c r="D3202" s="281" t="s">
        <v>1770</v>
      </c>
      <c r="E3202" s="281" t="s">
        <v>941</v>
      </c>
      <c r="F3202" s="281" t="s">
        <v>673</v>
      </c>
      <c r="G3202" s="281" t="s">
        <v>673</v>
      </c>
      <c r="H3202" s="281" t="s">
        <v>673</v>
      </c>
      <c r="I3202" s="281" t="s">
        <v>1090</v>
      </c>
      <c r="J3202" s="281">
        <v>1.7540200000000001E-4</v>
      </c>
      <c r="K3202" s="372"/>
    </row>
    <row r="3203" spans="1:11" x14ac:dyDescent="0.3">
      <c r="A3203" s="280" t="s">
        <v>1785</v>
      </c>
      <c r="B3203" s="280" t="s">
        <v>102</v>
      </c>
      <c r="C3203" s="280" t="s">
        <v>1768</v>
      </c>
      <c r="D3203" s="280" t="s">
        <v>1770</v>
      </c>
      <c r="E3203" s="280" t="s">
        <v>941</v>
      </c>
      <c r="F3203" s="280" t="s">
        <v>673</v>
      </c>
      <c r="G3203" s="280" t="s">
        <v>673</v>
      </c>
      <c r="H3203" s="280" t="s">
        <v>673</v>
      </c>
      <c r="I3203" s="280" t="s">
        <v>1090</v>
      </c>
      <c r="J3203" s="280">
        <v>1.9180799999999999E-4</v>
      </c>
      <c r="K3203" s="372"/>
    </row>
    <row r="3204" spans="1:11" x14ac:dyDescent="0.3">
      <c r="A3204" s="281" t="s">
        <v>1785</v>
      </c>
      <c r="B3204" s="281" t="s">
        <v>102</v>
      </c>
      <c r="C3204" s="281" t="s">
        <v>1768</v>
      </c>
      <c r="D3204" s="281" t="s">
        <v>1770</v>
      </c>
      <c r="E3204" s="281" t="s">
        <v>941</v>
      </c>
      <c r="F3204" s="281" t="s">
        <v>673</v>
      </c>
      <c r="G3204" s="281" t="s">
        <v>673</v>
      </c>
      <c r="H3204" s="281" t="s">
        <v>673</v>
      </c>
      <c r="I3204" s="281" t="s">
        <v>1090</v>
      </c>
      <c r="J3204" s="281">
        <v>1.9180799999999999E-4</v>
      </c>
      <c r="K3204" s="372"/>
    </row>
    <row r="3205" spans="1:11" x14ac:dyDescent="0.3">
      <c r="A3205" s="280" t="s">
        <v>1785</v>
      </c>
      <c r="B3205" s="280" t="s">
        <v>102</v>
      </c>
      <c r="C3205" s="280" t="s">
        <v>1768</v>
      </c>
      <c r="D3205" s="280" t="s">
        <v>1770</v>
      </c>
      <c r="E3205" s="280" t="s">
        <v>941</v>
      </c>
      <c r="F3205" s="280" t="s">
        <v>673</v>
      </c>
      <c r="G3205" s="280" t="s">
        <v>673</v>
      </c>
      <c r="H3205" s="280" t="s">
        <v>673</v>
      </c>
      <c r="I3205" s="280" t="s">
        <v>1090</v>
      </c>
      <c r="J3205" s="280">
        <v>1.7540200000000001E-4</v>
      </c>
      <c r="K3205" s="372"/>
    </row>
    <row r="3206" spans="1:11" x14ac:dyDescent="0.3">
      <c r="A3206" s="281" t="s">
        <v>1785</v>
      </c>
      <c r="B3206" s="281" t="s">
        <v>102</v>
      </c>
      <c r="C3206" s="281" t="s">
        <v>1768</v>
      </c>
      <c r="D3206" s="281" t="s">
        <v>1770</v>
      </c>
      <c r="E3206" s="281" t="s">
        <v>941</v>
      </c>
      <c r="F3206" s="281" t="s">
        <v>673</v>
      </c>
      <c r="G3206" s="281" t="s">
        <v>673</v>
      </c>
      <c r="H3206" s="281" t="s">
        <v>673</v>
      </c>
      <c r="I3206" s="281" t="s">
        <v>1090</v>
      </c>
      <c r="J3206" s="281">
        <v>1.7540200000000001E-4</v>
      </c>
      <c r="K3206" s="372"/>
    </row>
    <row r="3207" spans="1:11" x14ac:dyDescent="0.3">
      <c r="A3207" s="280" t="s">
        <v>1785</v>
      </c>
      <c r="B3207" s="280" t="s">
        <v>102</v>
      </c>
      <c r="C3207" s="280" t="s">
        <v>1768</v>
      </c>
      <c r="D3207" s="280" t="s">
        <v>1770</v>
      </c>
      <c r="E3207" s="280" t="s">
        <v>941</v>
      </c>
      <c r="F3207" s="280" t="s">
        <v>673</v>
      </c>
      <c r="G3207" s="280" t="s">
        <v>673</v>
      </c>
      <c r="H3207" s="280" t="s">
        <v>673</v>
      </c>
      <c r="I3207" s="280" t="s">
        <v>1090</v>
      </c>
      <c r="J3207" s="280">
        <v>1.7540200000000001E-4</v>
      </c>
      <c r="K3207" s="372"/>
    </row>
    <row r="3208" spans="1:11" x14ac:dyDescent="0.3">
      <c r="A3208" s="281" t="s">
        <v>1785</v>
      </c>
      <c r="B3208" s="281" t="s">
        <v>102</v>
      </c>
      <c r="C3208" s="281" t="s">
        <v>1768</v>
      </c>
      <c r="D3208" s="281" t="s">
        <v>1770</v>
      </c>
      <c r="E3208" s="281" t="s">
        <v>923</v>
      </c>
      <c r="F3208" s="281" t="s">
        <v>673</v>
      </c>
      <c r="G3208" s="281" t="s">
        <v>673</v>
      </c>
      <c r="H3208" s="281" t="s">
        <v>673</v>
      </c>
      <c r="I3208" s="281" t="s">
        <v>1090</v>
      </c>
      <c r="J3208" s="281">
        <v>5.0000000000000001E-3</v>
      </c>
      <c r="K3208" s="372"/>
    </row>
    <row r="3209" spans="1:11" x14ac:dyDescent="0.3">
      <c r="A3209" s="280" t="s">
        <v>1785</v>
      </c>
      <c r="B3209" s="280" t="s">
        <v>102</v>
      </c>
      <c r="C3209" s="280" t="s">
        <v>1768</v>
      </c>
      <c r="D3209" s="280" t="s">
        <v>1770</v>
      </c>
      <c r="E3209" s="280" t="s">
        <v>923</v>
      </c>
      <c r="F3209" s="280" t="s">
        <v>673</v>
      </c>
      <c r="G3209" s="280" t="s">
        <v>673</v>
      </c>
      <c r="H3209" s="280" t="s">
        <v>673</v>
      </c>
      <c r="I3209" s="280" t="s">
        <v>1090</v>
      </c>
      <c r="J3209" s="280">
        <v>5.0000000000000001E-3</v>
      </c>
      <c r="K3209" s="372"/>
    </row>
    <row r="3210" spans="1:11" x14ac:dyDescent="0.3">
      <c r="A3210" s="281" t="s">
        <v>1785</v>
      </c>
      <c r="B3210" s="281" t="s">
        <v>102</v>
      </c>
      <c r="C3210" s="281" t="s">
        <v>1768</v>
      </c>
      <c r="D3210" s="281" t="s">
        <v>1770</v>
      </c>
      <c r="E3210" s="281" t="s">
        <v>923</v>
      </c>
      <c r="F3210" s="281" t="s">
        <v>673</v>
      </c>
      <c r="G3210" s="281" t="s">
        <v>673</v>
      </c>
      <c r="H3210" s="281" t="s">
        <v>673</v>
      </c>
      <c r="I3210" s="281" t="s">
        <v>1090</v>
      </c>
      <c r="J3210" s="281">
        <v>7.3715760000000003E-3</v>
      </c>
      <c r="K3210" s="372"/>
    </row>
    <row r="3211" spans="1:11" x14ac:dyDescent="0.3">
      <c r="A3211" s="280" t="s">
        <v>1785</v>
      </c>
      <c r="B3211" s="280" t="s">
        <v>102</v>
      </c>
      <c r="C3211" s="280" t="s">
        <v>1768</v>
      </c>
      <c r="D3211" s="280" t="s">
        <v>1770</v>
      </c>
      <c r="E3211" s="280" t="s">
        <v>923</v>
      </c>
      <c r="F3211" s="280" t="s">
        <v>673</v>
      </c>
      <c r="G3211" s="280" t="s">
        <v>673</v>
      </c>
      <c r="H3211" s="280" t="s">
        <v>673</v>
      </c>
      <c r="I3211" s="280" t="s">
        <v>1090</v>
      </c>
      <c r="J3211" s="280">
        <v>5.7001359999999997E-3</v>
      </c>
      <c r="K3211" s="372"/>
    </row>
    <row r="3212" spans="1:11" x14ac:dyDescent="0.3">
      <c r="A3212" s="281" t="s">
        <v>1785</v>
      </c>
      <c r="B3212" s="281" t="s">
        <v>102</v>
      </c>
      <c r="C3212" s="281" t="s">
        <v>1768</v>
      </c>
      <c r="D3212" s="281" t="s">
        <v>1770</v>
      </c>
      <c r="E3212" s="281" t="s">
        <v>923</v>
      </c>
      <c r="F3212" s="281" t="s">
        <v>673</v>
      </c>
      <c r="G3212" s="281" t="s">
        <v>673</v>
      </c>
      <c r="H3212" s="281" t="s">
        <v>673</v>
      </c>
      <c r="I3212" s="281" t="s">
        <v>1090</v>
      </c>
      <c r="J3212" s="281">
        <v>7.5519400000000005E-4</v>
      </c>
      <c r="K3212" s="372"/>
    </row>
    <row r="3213" spans="1:11" x14ac:dyDescent="0.3">
      <c r="A3213" s="280" t="s">
        <v>1785</v>
      </c>
      <c r="B3213" s="280" t="s">
        <v>102</v>
      </c>
      <c r="C3213" s="280" t="s">
        <v>1768</v>
      </c>
      <c r="D3213" s="280" t="s">
        <v>1770</v>
      </c>
      <c r="E3213" s="280" t="s">
        <v>923</v>
      </c>
      <c r="F3213" s="280" t="s">
        <v>673</v>
      </c>
      <c r="G3213" s="280" t="s">
        <v>673</v>
      </c>
      <c r="H3213" s="280" t="s">
        <v>673</v>
      </c>
      <c r="I3213" s="280" t="s">
        <v>1090</v>
      </c>
      <c r="J3213" s="280">
        <v>7.7257059999999997E-3</v>
      </c>
      <c r="K3213" s="372"/>
    </row>
    <row r="3214" spans="1:11" x14ac:dyDescent="0.3">
      <c r="A3214" s="281" t="s">
        <v>1785</v>
      </c>
      <c r="B3214" s="281" t="s">
        <v>102</v>
      </c>
      <c r="C3214" s="281" t="s">
        <v>1768</v>
      </c>
      <c r="D3214" s="281" t="s">
        <v>1770</v>
      </c>
      <c r="E3214" s="281" t="s">
        <v>923</v>
      </c>
      <c r="F3214" s="281" t="s">
        <v>673</v>
      </c>
      <c r="G3214" s="281" t="s">
        <v>673</v>
      </c>
      <c r="H3214" s="281" t="s">
        <v>673</v>
      </c>
      <c r="I3214" s="281" t="s">
        <v>1090</v>
      </c>
      <c r="J3214" s="281">
        <v>0.01</v>
      </c>
      <c r="K3214" s="372"/>
    </row>
    <row r="3215" spans="1:11" x14ac:dyDescent="0.3">
      <c r="A3215" s="280" t="s">
        <v>1785</v>
      </c>
      <c r="B3215" s="280" t="s">
        <v>102</v>
      </c>
      <c r="C3215" s="280" t="s">
        <v>1768</v>
      </c>
      <c r="D3215" s="280" t="s">
        <v>1770</v>
      </c>
      <c r="E3215" s="280" t="s">
        <v>923</v>
      </c>
      <c r="F3215" s="280" t="s">
        <v>673</v>
      </c>
      <c r="G3215" s="280" t="s">
        <v>673</v>
      </c>
      <c r="H3215" s="280" t="s">
        <v>673</v>
      </c>
      <c r="I3215" s="280" t="s">
        <v>1090</v>
      </c>
      <c r="J3215" s="280">
        <v>1.4999999999999999E-2</v>
      </c>
      <c r="K3215" s="372"/>
    </row>
    <row r="3216" spans="1:11" x14ac:dyDescent="0.3">
      <c r="A3216" s="281" t="s">
        <v>1785</v>
      </c>
      <c r="B3216" s="281" t="s">
        <v>102</v>
      </c>
      <c r="C3216" s="281" t="s">
        <v>1768</v>
      </c>
      <c r="D3216" s="281" t="s">
        <v>1770</v>
      </c>
      <c r="E3216" s="281" t="s">
        <v>923</v>
      </c>
      <c r="F3216" s="281" t="s">
        <v>673</v>
      </c>
      <c r="G3216" s="281" t="s">
        <v>673</v>
      </c>
      <c r="H3216" s="281" t="s">
        <v>673</v>
      </c>
      <c r="I3216" s="281" t="s">
        <v>1090</v>
      </c>
      <c r="J3216" s="281">
        <v>0.01</v>
      </c>
      <c r="K3216" s="372"/>
    </row>
    <row r="3217" spans="1:11" x14ac:dyDescent="0.3">
      <c r="A3217" s="280" t="s">
        <v>1785</v>
      </c>
      <c r="B3217" s="280" t="s">
        <v>102</v>
      </c>
      <c r="C3217" s="280" t="s">
        <v>1768</v>
      </c>
      <c r="D3217" s="280" t="s">
        <v>1770</v>
      </c>
      <c r="E3217" s="280" t="s">
        <v>923</v>
      </c>
      <c r="F3217" s="280" t="s">
        <v>673</v>
      </c>
      <c r="G3217" s="280" t="s">
        <v>673</v>
      </c>
      <c r="H3217" s="280" t="s">
        <v>673</v>
      </c>
      <c r="I3217" s="280" t="s">
        <v>1090</v>
      </c>
      <c r="J3217" s="280">
        <v>5.0000000000000001E-3</v>
      </c>
      <c r="K3217" s="372"/>
    </row>
    <row r="3218" spans="1:11" x14ac:dyDescent="0.3">
      <c r="A3218" s="281" t="s">
        <v>1785</v>
      </c>
      <c r="B3218" s="281" t="s">
        <v>102</v>
      </c>
      <c r="C3218" s="281" t="s">
        <v>1768</v>
      </c>
      <c r="D3218" s="281" t="s">
        <v>1770</v>
      </c>
      <c r="E3218" s="281" t="s">
        <v>923</v>
      </c>
      <c r="F3218" s="281" t="s">
        <v>673</v>
      </c>
      <c r="G3218" s="281" t="s">
        <v>673</v>
      </c>
      <c r="H3218" s="281" t="s">
        <v>673</v>
      </c>
      <c r="I3218" s="281" t="s">
        <v>1090</v>
      </c>
      <c r="J3218" s="281">
        <v>0.01</v>
      </c>
      <c r="K3218" s="372"/>
    </row>
    <row r="3219" spans="1:11" x14ac:dyDescent="0.3">
      <c r="A3219" s="280" t="s">
        <v>1785</v>
      </c>
      <c r="B3219" s="280" t="s">
        <v>102</v>
      </c>
      <c r="C3219" s="280" t="s">
        <v>1768</v>
      </c>
      <c r="D3219" s="280" t="s">
        <v>1770</v>
      </c>
      <c r="E3219" s="280" t="s">
        <v>923</v>
      </c>
      <c r="F3219" s="280" t="s">
        <v>673</v>
      </c>
      <c r="G3219" s="280" t="s">
        <v>673</v>
      </c>
      <c r="H3219" s="280" t="s">
        <v>673</v>
      </c>
      <c r="I3219" s="280" t="s">
        <v>1090</v>
      </c>
      <c r="J3219" s="280">
        <v>8.0000000000000002E-3</v>
      </c>
      <c r="K3219" s="372"/>
    </row>
    <row r="3220" spans="1:11" x14ac:dyDescent="0.3">
      <c r="A3220" s="281" t="s">
        <v>1785</v>
      </c>
      <c r="B3220" s="281" t="s">
        <v>102</v>
      </c>
      <c r="C3220" s="281" t="s">
        <v>1768</v>
      </c>
      <c r="D3220" s="281" t="s">
        <v>1770</v>
      </c>
      <c r="E3220" s="281" t="s">
        <v>923</v>
      </c>
      <c r="F3220" s="281" t="s">
        <v>673</v>
      </c>
      <c r="G3220" s="281" t="s">
        <v>673</v>
      </c>
      <c r="H3220" s="281" t="s">
        <v>673</v>
      </c>
      <c r="I3220" s="281" t="s">
        <v>1090</v>
      </c>
      <c r="J3220" s="281">
        <v>6.1730939999999996E-3</v>
      </c>
      <c r="K3220" s="372"/>
    </row>
    <row r="3221" spans="1:11" x14ac:dyDescent="0.3">
      <c r="A3221" s="280" t="s">
        <v>1785</v>
      </c>
      <c r="B3221" s="280" t="s">
        <v>102</v>
      </c>
      <c r="C3221" s="280" t="s">
        <v>1768</v>
      </c>
      <c r="D3221" s="280" t="s">
        <v>1770</v>
      </c>
      <c r="E3221" s="280" t="s">
        <v>923</v>
      </c>
      <c r="F3221" s="280" t="s">
        <v>673</v>
      </c>
      <c r="G3221" s="280" t="s">
        <v>673</v>
      </c>
      <c r="H3221" s="280" t="s">
        <v>673</v>
      </c>
      <c r="I3221" s="280" t="s">
        <v>1090</v>
      </c>
      <c r="J3221" s="280">
        <v>6.850826E-3</v>
      </c>
      <c r="K3221" s="372"/>
    </row>
    <row r="3222" spans="1:11" x14ac:dyDescent="0.3">
      <c r="A3222" s="281" t="s">
        <v>1785</v>
      </c>
      <c r="B3222" s="281" t="s">
        <v>102</v>
      </c>
      <c r="C3222" s="281" t="s">
        <v>1768</v>
      </c>
      <c r="D3222" s="281" t="s">
        <v>1770</v>
      </c>
      <c r="E3222" s="281" t="s">
        <v>923</v>
      </c>
      <c r="F3222" s="281" t="s">
        <v>673</v>
      </c>
      <c r="G3222" s="281" t="s">
        <v>673</v>
      </c>
      <c r="H3222" s="281" t="s">
        <v>673</v>
      </c>
      <c r="I3222" s="281" t="s">
        <v>1090</v>
      </c>
      <c r="J3222" s="281">
        <v>1.7274293999999999E-2</v>
      </c>
      <c r="K3222" s="372"/>
    </row>
    <row r="3223" spans="1:11" x14ac:dyDescent="0.3">
      <c r="A3223" s="280" t="s">
        <v>1785</v>
      </c>
      <c r="B3223" s="280" t="s">
        <v>102</v>
      </c>
      <c r="C3223" s="280" t="s">
        <v>1768</v>
      </c>
      <c r="D3223" s="280" t="s">
        <v>1770</v>
      </c>
      <c r="E3223" s="280" t="s">
        <v>923</v>
      </c>
      <c r="F3223" s="280" t="s">
        <v>673</v>
      </c>
      <c r="G3223" s="280" t="s">
        <v>673</v>
      </c>
      <c r="H3223" s="280" t="s">
        <v>673</v>
      </c>
      <c r="I3223" s="280" t="s">
        <v>1090</v>
      </c>
      <c r="J3223" s="280">
        <v>5.0000000000000001E-3</v>
      </c>
      <c r="K3223" s="372"/>
    </row>
    <row r="3224" spans="1:11" x14ac:dyDescent="0.3">
      <c r="A3224" s="281" t="s">
        <v>1785</v>
      </c>
      <c r="B3224" s="281" t="s">
        <v>2996</v>
      </c>
      <c r="C3224" s="281" t="s">
        <v>1768</v>
      </c>
      <c r="D3224" s="281" t="s">
        <v>1770</v>
      </c>
      <c r="E3224" s="281" t="s">
        <v>917</v>
      </c>
      <c r="F3224" s="281" t="s">
        <v>673</v>
      </c>
      <c r="G3224" s="281" t="s">
        <v>673</v>
      </c>
      <c r="H3224" s="281" t="s">
        <v>673</v>
      </c>
      <c r="I3224" s="281" t="s">
        <v>1090</v>
      </c>
      <c r="J3224" s="281">
        <v>1.0451999999999999E-5</v>
      </c>
      <c r="K3224" s="372"/>
    </row>
    <row r="3225" spans="1:11" x14ac:dyDescent="0.3">
      <c r="A3225" s="280" t="s">
        <v>1785</v>
      </c>
      <c r="B3225" s="280" t="s">
        <v>2996</v>
      </c>
      <c r="C3225" s="280" t="s">
        <v>1768</v>
      </c>
      <c r="D3225" s="280" t="s">
        <v>1770</v>
      </c>
      <c r="E3225" s="280" t="s">
        <v>917</v>
      </c>
      <c r="F3225" s="280" t="s">
        <v>673</v>
      </c>
      <c r="G3225" s="280" t="s">
        <v>673</v>
      </c>
      <c r="H3225" s="280" t="s">
        <v>673</v>
      </c>
      <c r="I3225" s="280" t="s">
        <v>1090</v>
      </c>
      <c r="J3225" s="280">
        <v>1.0451999999999999E-5</v>
      </c>
      <c r="K3225" s="372"/>
    </row>
    <row r="3226" spans="1:11" x14ac:dyDescent="0.3">
      <c r="A3226" s="281" t="s">
        <v>1785</v>
      </c>
      <c r="B3226" s="281" t="s">
        <v>2996</v>
      </c>
      <c r="C3226" s="281" t="s">
        <v>1768</v>
      </c>
      <c r="D3226" s="281" t="s">
        <v>1770</v>
      </c>
      <c r="E3226" s="281" t="s">
        <v>2945</v>
      </c>
      <c r="F3226" s="281" t="s">
        <v>673</v>
      </c>
      <c r="G3226" s="281" t="s">
        <v>673</v>
      </c>
      <c r="H3226" s="281" t="s">
        <v>673</v>
      </c>
      <c r="I3226" s="281" t="s">
        <v>1090</v>
      </c>
      <c r="J3226" s="281">
        <v>2.9200000000000002E-5</v>
      </c>
      <c r="K3226" s="372"/>
    </row>
    <row r="3227" spans="1:11" x14ac:dyDescent="0.3">
      <c r="A3227" s="280" t="s">
        <v>1785</v>
      </c>
      <c r="B3227" s="280" t="s">
        <v>2996</v>
      </c>
      <c r="C3227" s="280" t="s">
        <v>1768</v>
      </c>
      <c r="D3227" s="280" t="s">
        <v>1770</v>
      </c>
      <c r="E3227" s="280" t="s">
        <v>2951</v>
      </c>
      <c r="F3227" s="280" t="s">
        <v>673</v>
      </c>
      <c r="G3227" s="280" t="s">
        <v>673</v>
      </c>
      <c r="H3227" s="280" t="s">
        <v>673</v>
      </c>
      <c r="I3227" s="280" t="s">
        <v>1090</v>
      </c>
      <c r="J3227" s="280">
        <v>1.9999999999999999E-6</v>
      </c>
      <c r="K3227" s="372"/>
    </row>
    <row r="3228" spans="1:11" x14ac:dyDescent="0.3">
      <c r="A3228" s="281" t="s">
        <v>1785</v>
      </c>
      <c r="B3228" s="281" t="s">
        <v>2996</v>
      </c>
      <c r="C3228" s="281" t="s">
        <v>1768</v>
      </c>
      <c r="D3228" s="281" t="s">
        <v>1770</v>
      </c>
      <c r="E3228" s="281" t="s">
        <v>941</v>
      </c>
      <c r="F3228" s="281" t="s">
        <v>673</v>
      </c>
      <c r="G3228" s="281" t="s">
        <v>673</v>
      </c>
      <c r="H3228" s="281" t="s">
        <v>673</v>
      </c>
      <c r="I3228" s="281" t="s">
        <v>1090</v>
      </c>
      <c r="J3228" s="281">
        <v>1.8E-5</v>
      </c>
      <c r="K3228" s="372"/>
    </row>
    <row r="3229" spans="1:11" x14ac:dyDescent="0.3">
      <c r="A3229" s="280" t="s">
        <v>1785</v>
      </c>
      <c r="B3229" s="280" t="s">
        <v>2996</v>
      </c>
      <c r="C3229" s="280" t="s">
        <v>1768</v>
      </c>
      <c r="D3229" s="280" t="s">
        <v>1770</v>
      </c>
      <c r="E3229" s="280" t="s">
        <v>941</v>
      </c>
      <c r="F3229" s="280" t="s">
        <v>673</v>
      </c>
      <c r="G3229" s="280" t="s">
        <v>673</v>
      </c>
      <c r="H3229" s="280" t="s">
        <v>673</v>
      </c>
      <c r="I3229" s="280" t="s">
        <v>1090</v>
      </c>
      <c r="J3229" s="280">
        <v>1.8E-5</v>
      </c>
      <c r="K3229" s="372"/>
    </row>
    <row r="3230" spans="1:11" x14ac:dyDescent="0.3">
      <c r="A3230" s="281" t="s">
        <v>1785</v>
      </c>
      <c r="B3230" s="281" t="s">
        <v>1847</v>
      </c>
      <c r="C3230" s="281" t="s">
        <v>1768</v>
      </c>
      <c r="D3230" s="281" t="s">
        <v>1770</v>
      </c>
      <c r="E3230" s="281" t="s">
        <v>2944</v>
      </c>
      <c r="F3230" s="281" t="s">
        <v>673</v>
      </c>
      <c r="G3230" s="281" t="s">
        <v>673</v>
      </c>
      <c r="H3230" s="281" t="s">
        <v>673</v>
      </c>
      <c r="I3230" s="281" t="s">
        <v>1090</v>
      </c>
      <c r="J3230" s="281">
        <v>8.2404999999999995E-5</v>
      </c>
      <c r="K3230" s="372"/>
    </row>
    <row r="3231" spans="1:11" x14ac:dyDescent="0.3">
      <c r="A3231" s="280" t="s">
        <v>1785</v>
      </c>
      <c r="B3231" s="280" t="s">
        <v>1847</v>
      </c>
      <c r="C3231" s="280" t="s">
        <v>1768</v>
      </c>
      <c r="D3231" s="280" t="s">
        <v>1770</v>
      </c>
      <c r="E3231" s="280" t="s">
        <v>2944</v>
      </c>
      <c r="F3231" s="280" t="s">
        <v>673</v>
      </c>
      <c r="G3231" s="280" t="s">
        <v>673</v>
      </c>
      <c r="H3231" s="280" t="s">
        <v>673</v>
      </c>
      <c r="I3231" s="280" t="s">
        <v>1090</v>
      </c>
      <c r="J3231" s="280">
        <v>1.8184599999999999E-4</v>
      </c>
      <c r="K3231" s="372"/>
    </row>
    <row r="3232" spans="1:11" x14ac:dyDescent="0.3">
      <c r="A3232" s="281" t="s">
        <v>1785</v>
      </c>
      <c r="B3232" s="281" t="s">
        <v>1847</v>
      </c>
      <c r="C3232" s="281" t="s">
        <v>1768</v>
      </c>
      <c r="D3232" s="281" t="s">
        <v>1770</v>
      </c>
      <c r="E3232" s="281" t="s">
        <v>917</v>
      </c>
      <c r="F3232" s="281" t="s">
        <v>673</v>
      </c>
      <c r="G3232" s="281" t="s">
        <v>673</v>
      </c>
      <c r="H3232" s="281" t="s">
        <v>673</v>
      </c>
      <c r="I3232" s="281" t="s">
        <v>1090</v>
      </c>
      <c r="J3232" s="281">
        <v>2.1574800000000001E-4</v>
      </c>
      <c r="K3232" s="372"/>
    </row>
    <row r="3233" spans="1:11" x14ac:dyDescent="0.3">
      <c r="A3233" s="280" t="s">
        <v>1785</v>
      </c>
      <c r="B3233" s="280" t="s">
        <v>1847</v>
      </c>
      <c r="C3233" s="280" t="s">
        <v>1768</v>
      </c>
      <c r="D3233" s="280" t="s">
        <v>1770</v>
      </c>
      <c r="E3233" s="280" t="s">
        <v>917</v>
      </c>
      <c r="F3233" s="280" t="s">
        <v>673</v>
      </c>
      <c r="G3233" s="280" t="s">
        <v>673</v>
      </c>
      <c r="H3233" s="280" t="s">
        <v>673</v>
      </c>
      <c r="I3233" s="280" t="s">
        <v>1090</v>
      </c>
      <c r="J3233" s="280">
        <v>2.1574800000000001E-4</v>
      </c>
      <c r="K3233" s="372"/>
    </row>
    <row r="3234" spans="1:11" x14ac:dyDescent="0.3">
      <c r="A3234" s="281" t="s">
        <v>1785</v>
      </c>
      <c r="B3234" s="281" t="s">
        <v>1847</v>
      </c>
      <c r="C3234" s="281" t="s">
        <v>1768</v>
      </c>
      <c r="D3234" s="281" t="s">
        <v>1770</v>
      </c>
      <c r="E3234" s="281" t="s">
        <v>917</v>
      </c>
      <c r="F3234" s="281" t="s">
        <v>673</v>
      </c>
      <c r="G3234" s="281" t="s">
        <v>673</v>
      </c>
      <c r="H3234" s="281" t="s">
        <v>673</v>
      </c>
      <c r="I3234" s="281" t="s">
        <v>1090</v>
      </c>
      <c r="J3234" s="281">
        <v>2.1574800000000001E-4</v>
      </c>
      <c r="K3234" s="372"/>
    </row>
    <row r="3235" spans="1:11" x14ac:dyDescent="0.3">
      <c r="A3235" s="280" t="s">
        <v>1785</v>
      </c>
      <c r="B3235" s="280" t="s">
        <v>1847</v>
      </c>
      <c r="C3235" s="280" t="s">
        <v>1768</v>
      </c>
      <c r="D3235" s="280" t="s">
        <v>1770</v>
      </c>
      <c r="E3235" s="280" t="s">
        <v>917</v>
      </c>
      <c r="F3235" s="280" t="s">
        <v>673</v>
      </c>
      <c r="G3235" s="280" t="s">
        <v>673</v>
      </c>
      <c r="H3235" s="280" t="s">
        <v>673</v>
      </c>
      <c r="I3235" s="280" t="s">
        <v>1090</v>
      </c>
      <c r="J3235" s="280">
        <v>2.1574800000000001E-4</v>
      </c>
      <c r="K3235" s="372"/>
    </row>
    <row r="3236" spans="1:11" x14ac:dyDescent="0.3">
      <c r="A3236" s="281" t="s">
        <v>1785</v>
      </c>
      <c r="B3236" s="281" t="s">
        <v>1847</v>
      </c>
      <c r="C3236" s="281" t="s">
        <v>1768</v>
      </c>
      <c r="D3236" s="281" t="s">
        <v>1770</v>
      </c>
      <c r="E3236" s="281" t="s">
        <v>917</v>
      </c>
      <c r="F3236" s="281" t="s">
        <v>673</v>
      </c>
      <c r="G3236" s="281" t="s">
        <v>673</v>
      </c>
      <c r="H3236" s="281" t="s">
        <v>673</v>
      </c>
      <c r="I3236" s="281" t="s">
        <v>1090</v>
      </c>
      <c r="J3236" s="281">
        <v>2.1574800000000001E-4</v>
      </c>
      <c r="K3236" s="372"/>
    </row>
    <row r="3237" spans="1:11" x14ac:dyDescent="0.3">
      <c r="A3237" s="280" t="s">
        <v>1785</v>
      </c>
      <c r="B3237" s="280" t="s">
        <v>1847</v>
      </c>
      <c r="C3237" s="280" t="s">
        <v>1768</v>
      </c>
      <c r="D3237" s="280" t="s">
        <v>1770</v>
      </c>
      <c r="E3237" s="280" t="s">
        <v>917</v>
      </c>
      <c r="F3237" s="280" t="s">
        <v>673</v>
      </c>
      <c r="G3237" s="280" t="s">
        <v>673</v>
      </c>
      <c r="H3237" s="280" t="s">
        <v>673</v>
      </c>
      <c r="I3237" s="280" t="s">
        <v>1090</v>
      </c>
      <c r="J3237" s="280">
        <v>2.1574800000000001E-4</v>
      </c>
      <c r="K3237" s="372"/>
    </row>
    <row r="3238" spans="1:11" x14ac:dyDescent="0.3">
      <c r="A3238" s="281" t="s">
        <v>1785</v>
      </c>
      <c r="B3238" s="281" t="s">
        <v>1847</v>
      </c>
      <c r="C3238" s="281" t="s">
        <v>1768</v>
      </c>
      <c r="D3238" s="281" t="s">
        <v>1770</v>
      </c>
      <c r="E3238" s="281" t="s">
        <v>917</v>
      </c>
      <c r="F3238" s="281" t="s">
        <v>673</v>
      </c>
      <c r="G3238" s="281" t="s">
        <v>673</v>
      </c>
      <c r="H3238" s="281" t="s">
        <v>673</v>
      </c>
      <c r="I3238" s="281" t="s">
        <v>1090</v>
      </c>
      <c r="J3238" s="281">
        <v>2.1574800000000001E-4</v>
      </c>
      <c r="K3238" s="372"/>
    </row>
    <row r="3239" spans="1:11" x14ac:dyDescent="0.3">
      <c r="A3239" s="280" t="s">
        <v>1785</v>
      </c>
      <c r="B3239" s="280" t="s">
        <v>1847</v>
      </c>
      <c r="C3239" s="280" t="s">
        <v>1768</v>
      </c>
      <c r="D3239" s="280" t="s">
        <v>1770</v>
      </c>
      <c r="E3239" s="280" t="s">
        <v>917</v>
      </c>
      <c r="F3239" s="280" t="s">
        <v>673</v>
      </c>
      <c r="G3239" s="280" t="s">
        <v>673</v>
      </c>
      <c r="H3239" s="280" t="s">
        <v>673</v>
      </c>
      <c r="I3239" s="280" t="s">
        <v>1090</v>
      </c>
      <c r="J3239" s="280">
        <v>2.1574800000000001E-4</v>
      </c>
      <c r="K3239" s="372"/>
    </row>
    <row r="3240" spans="1:11" x14ac:dyDescent="0.3">
      <c r="A3240" s="281" t="s">
        <v>1785</v>
      </c>
      <c r="B3240" s="281" t="s">
        <v>1847</v>
      </c>
      <c r="C3240" s="281" t="s">
        <v>1768</v>
      </c>
      <c r="D3240" s="281" t="s">
        <v>1770</v>
      </c>
      <c r="E3240" s="281" t="s">
        <v>917</v>
      </c>
      <c r="F3240" s="281" t="s">
        <v>673</v>
      </c>
      <c r="G3240" s="281" t="s">
        <v>673</v>
      </c>
      <c r="H3240" s="281" t="s">
        <v>673</v>
      </c>
      <c r="I3240" s="281" t="s">
        <v>1090</v>
      </c>
      <c r="J3240" s="281">
        <v>5.7648000000000001E-5</v>
      </c>
      <c r="K3240" s="372"/>
    </row>
    <row r="3241" spans="1:11" x14ac:dyDescent="0.3">
      <c r="A3241" s="280" t="s">
        <v>1785</v>
      </c>
      <c r="B3241" s="280" t="s">
        <v>1847</v>
      </c>
      <c r="C3241" s="280" t="s">
        <v>1768</v>
      </c>
      <c r="D3241" s="280" t="s">
        <v>1770</v>
      </c>
      <c r="E3241" s="280" t="s">
        <v>917</v>
      </c>
      <c r="F3241" s="280" t="s">
        <v>673</v>
      </c>
      <c r="G3241" s="280" t="s">
        <v>673</v>
      </c>
      <c r="H3241" s="280" t="s">
        <v>673</v>
      </c>
      <c r="I3241" s="280" t="s">
        <v>1090</v>
      </c>
      <c r="J3241" s="280">
        <v>5.7648000000000001E-5</v>
      </c>
      <c r="K3241" s="372"/>
    </row>
    <row r="3242" spans="1:11" x14ac:dyDescent="0.3">
      <c r="A3242" s="281" t="s">
        <v>1785</v>
      </c>
      <c r="B3242" s="281" t="s">
        <v>1847</v>
      </c>
      <c r="C3242" s="281" t="s">
        <v>1768</v>
      </c>
      <c r="D3242" s="281" t="s">
        <v>1770</v>
      </c>
      <c r="E3242" s="281" t="s">
        <v>917</v>
      </c>
      <c r="F3242" s="281" t="s">
        <v>673</v>
      </c>
      <c r="G3242" s="281" t="s">
        <v>673</v>
      </c>
      <c r="H3242" s="281" t="s">
        <v>673</v>
      </c>
      <c r="I3242" s="281" t="s">
        <v>1090</v>
      </c>
      <c r="J3242" s="281">
        <v>5.7648000000000001E-5</v>
      </c>
      <c r="K3242" s="372"/>
    </row>
    <row r="3243" spans="1:11" x14ac:dyDescent="0.3">
      <c r="A3243" s="280" t="s">
        <v>1785</v>
      </c>
      <c r="B3243" s="280" t="s">
        <v>1847</v>
      </c>
      <c r="C3243" s="280" t="s">
        <v>1768</v>
      </c>
      <c r="D3243" s="280" t="s">
        <v>1770</v>
      </c>
      <c r="E3243" s="280" t="s">
        <v>917</v>
      </c>
      <c r="F3243" s="280" t="s">
        <v>673</v>
      </c>
      <c r="G3243" s="280" t="s">
        <v>673</v>
      </c>
      <c r="H3243" s="280" t="s">
        <v>673</v>
      </c>
      <c r="I3243" s="280" t="s">
        <v>1090</v>
      </c>
      <c r="J3243" s="280">
        <v>5.7648000000000001E-5</v>
      </c>
      <c r="K3243" s="372"/>
    </row>
    <row r="3244" spans="1:11" x14ac:dyDescent="0.3">
      <c r="A3244" s="281" t="s">
        <v>1785</v>
      </c>
      <c r="B3244" s="281" t="s">
        <v>1847</v>
      </c>
      <c r="C3244" s="281" t="s">
        <v>1768</v>
      </c>
      <c r="D3244" s="281" t="s">
        <v>1770</v>
      </c>
      <c r="E3244" s="281" t="s">
        <v>941</v>
      </c>
      <c r="F3244" s="281" t="s">
        <v>673</v>
      </c>
      <c r="G3244" s="281" t="s">
        <v>673</v>
      </c>
      <c r="H3244" s="281" t="s">
        <v>673</v>
      </c>
      <c r="I3244" s="281" t="s">
        <v>1090</v>
      </c>
      <c r="J3244" s="281">
        <v>1.3517999999999999E-4</v>
      </c>
      <c r="K3244" s="372"/>
    </row>
    <row r="3245" spans="1:11" x14ac:dyDescent="0.3">
      <c r="A3245" s="280" t="s">
        <v>1785</v>
      </c>
      <c r="B3245" s="280" t="s">
        <v>1847</v>
      </c>
      <c r="C3245" s="280" t="s">
        <v>1768</v>
      </c>
      <c r="D3245" s="280" t="s">
        <v>1770</v>
      </c>
      <c r="E3245" s="280" t="s">
        <v>941</v>
      </c>
      <c r="F3245" s="280" t="s">
        <v>673</v>
      </c>
      <c r="G3245" s="280" t="s">
        <v>673</v>
      </c>
      <c r="H3245" s="280" t="s">
        <v>673</v>
      </c>
      <c r="I3245" s="280" t="s">
        <v>1090</v>
      </c>
      <c r="J3245" s="280">
        <v>1.3517999999999999E-4</v>
      </c>
      <c r="K3245" s="372"/>
    </row>
    <row r="3246" spans="1:11" x14ac:dyDescent="0.3">
      <c r="A3246" s="281" t="s">
        <v>1785</v>
      </c>
      <c r="B3246" s="281" t="s">
        <v>1847</v>
      </c>
      <c r="C3246" s="281" t="s">
        <v>1768</v>
      </c>
      <c r="D3246" s="281" t="s">
        <v>1770</v>
      </c>
      <c r="E3246" s="281" t="s">
        <v>941</v>
      </c>
      <c r="F3246" s="281" t="s">
        <v>673</v>
      </c>
      <c r="G3246" s="281" t="s">
        <v>673</v>
      </c>
      <c r="H3246" s="281" t="s">
        <v>673</v>
      </c>
      <c r="I3246" s="281" t="s">
        <v>1090</v>
      </c>
      <c r="J3246" s="281">
        <v>1.3517999999999999E-4</v>
      </c>
      <c r="K3246" s="372"/>
    </row>
    <row r="3247" spans="1:11" x14ac:dyDescent="0.3">
      <c r="A3247" s="280" t="s">
        <v>1785</v>
      </c>
      <c r="B3247" s="280" t="s">
        <v>1847</v>
      </c>
      <c r="C3247" s="280" t="s">
        <v>1768</v>
      </c>
      <c r="D3247" s="280" t="s">
        <v>1770</v>
      </c>
      <c r="E3247" s="280" t="s">
        <v>941</v>
      </c>
      <c r="F3247" s="280" t="s">
        <v>673</v>
      </c>
      <c r="G3247" s="280" t="s">
        <v>673</v>
      </c>
      <c r="H3247" s="280" t="s">
        <v>673</v>
      </c>
      <c r="I3247" s="280" t="s">
        <v>1090</v>
      </c>
      <c r="J3247" s="280">
        <v>1.3517999999999999E-4</v>
      </c>
      <c r="K3247" s="372"/>
    </row>
    <row r="3248" spans="1:11" x14ac:dyDescent="0.3">
      <c r="A3248" s="281" t="s">
        <v>1785</v>
      </c>
      <c r="B3248" s="281" t="s">
        <v>1847</v>
      </c>
      <c r="C3248" s="281" t="s">
        <v>1768</v>
      </c>
      <c r="D3248" s="281" t="s">
        <v>1770</v>
      </c>
      <c r="E3248" s="281" t="s">
        <v>941</v>
      </c>
      <c r="F3248" s="281" t="s">
        <v>673</v>
      </c>
      <c r="G3248" s="281" t="s">
        <v>673</v>
      </c>
      <c r="H3248" s="281" t="s">
        <v>673</v>
      </c>
      <c r="I3248" s="281" t="s">
        <v>1090</v>
      </c>
      <c r="J3248" s="281">
        <v>1.3517999999999999E-4</v>
      </c>
      <c r="K3248" s="372"/>
    </row>
    <row r="3249" spans="1:11" x14ac:dyDescent="0.3">
      <c r="A3249" s="280" t="s">
        <v>1785</v>
      </c>
      <c r="B3249" s="280" t="s">
        <v>1847</v>
      </c>
      <c r="C3249" s="280" t="s">
        <v>1768</v>
      </c>
      <c r="D3249" s="280" t="s">
        <v>1770</v>
      </c>
      <c r="E3249" s="280" t="s">
        <v>941</v>
      </c>
      <c r="F3249" s="280" t="s">
        <v>673</v>
      </c>
      <c r="G3249" s="280" t="s">
        <v>673</v>
      </c>
      <c r="H3249" s="280" t="s">
        <v>673</v>
      </c>
      <c r="I3249" s="280" t="s">
        <v>1090</v>
      </c>
      <c r="J3249" s="280">
        <v>1.3517999999999999E-4</v>
      </c>
      <c r="K3249" s="372"/>
    </row>
    <row r="3250" spans="1:11" x14ac:dyDescent="0.3">
      <c r="A3250" s="281" t="s">
        <v>1785</v>
      </c>
      <c r="B3250" s="281" t="s">
        <v>1847</v>
      </c>
      <c r="C3250" s="281" t="s">
        <v>1768</v>
      </c>
      <c r="D3250" s="281" t="s">
        <v>1770</v>
      </c>
      <c r="E3250" s="281" t="s">
        <v>941</v>
      </c>
      <c r="F3250" s="281" t="s">
        <v>673</v>
      </c>
      <c r="G3250" s="281" t="s">
        <v>673</v>
      </c>
      <c r="H3250" s="281" t="s">
        <v>673</v>
      </c>
      <c r="I3250" s="281" t="s">
        <v>1090</v>
      </c>
      <c r="J3250" s="281">
        <v>1.3517999999999999E-4</v>
      </c>
      <c r="K3250" s="372"/>
    </row>
    <row r="3251" spans="1:11" x14ac:dyDescent="0.3">
      <c r="A3251" s="280" t="s">
        <v>1785</v>
      </c>
      <c r="B3251" s="280" t="s">
        <v>1847</v>
      </c>
      <c r="C3251" s="280" t="s">
        <v>1768</v>
      </c>
      <c r="D3251" s="280" t="s">
        <v>1770</v>
      </c>
      <c r="E3251" s="280" t="s">
        <v>941</v>
      </c>
      <c r="F3251" s="280" t="s">
        <v>673</v>
      </c>
      <c r="G3251" s="280" t="s">
        <v>673</v>
      </c>
      <c r="H3251" s="280" t="s">
        <v>673</v>
      </c>
      <c r="I3251" s="280" t="s">
        <v>1090</v>
      </c>
      <c r="J3251" s="280">
        <v>1.3517999999999999E-4</v>
      </c>
      <c r="K3251" s="372"/>
    </row>
    <row r="3252" spans="1:11" x14ac:dyDescent="0.3">
      <c r="A3252" s="281" t="s">
        <v>1785</v>
      </c>
      <c r="B3252" s="281" t="s">
        <v>1847</v>
      </c>
      <c r="C3252" s="281" t="s">
        <v>1768</v>
      </c>
      <c r="D3252" s="281" t="s">
        <v>1770</v>
      </c>
      <c r="E3252" s="281" t="s">
        <v>941</v>
      </c>
      <c r="F3252" s="281" t="s">
        <v>673</v>
      </c>
      <c r="G3252" s="281" t="s">
        <v>673</v>
      </c>
      <c r="H3252" s="281" t="s">
        <v>673</v>
      </c>
      <c r="I3252" s="281" t="s">
        <v>1090</v>
      </c>
      <c r="J3252" s="281">
        <v>5.448E-5</v>
      </c>
      <c r="K3252" s="372"/>
    </row>
    <row r="3253" spans="1:11" x14ac:dyDescent="0.3">
      <c r="A3253" s="280" t="s">
        <v>1785</v>
      </c>
      <c r="B3253" s="280" t="s">
        <v>1847</v>
      </c>
      <c r="C3253" s="280" t="s">
        <v>1768</v>
      </c>
      <c r="D3253" s="280" t="s">
        <v>1770</v>
      </c>
      <c r="E3253" s="280" t="s">
        <v>941</v>
      </c>
      <c r="F3253" s="280" t="s">
        <v>673</v>
      </c>
      <c r="G3253" s="280" t="s">
        <v>673</v>
      </c>
      <c r="H3253" s="280" t="s">
        <v>673</v>
      </c>
      <c r="I3253" s="280" t="s">
        <v>1090</v>
      </c>
      <c r="J3253" s="280">
        <v>5.448E-5</v>
      </c>
      <c r="K3253" s="372"/>
    </row>
    <row r="3254" spans="1:11" x14ac:dyDescent="0.3">
      <c r="A3254" s="281" t="s">
        <v>1785</v>
      </c>
      <c r="B3254" s="281" t="s">
        <v>1847</v>
      </c>
      <c r="C3254" s="281" t="s">
        <v>1768</v>
      </c>
      <c r="D3254" s="281" t="s">
        <v>1770</v>
      </c>
      <c r="E3254" s="281" t="s">
        <v>941</v>
      </c>
      <c r="F3254" s="281" t="s">
        <v>673</v>
      </c>
      <c r="G3254" s="281" t="s">
        <v>673</v>
      </c>
      <c r="H3254" s="281" t="s">
        <v>673</v>
      </c>
      <c r="I3254" s="281" t="s">
        <v>1090</v>
      </c>
      <c r="J3254" s="281">
        <v>5.448E-5</v>
      </c>
      <c r="K3254" s="372"/>
    </row>
    <row r="3255" spans="1:11" x14ac:dyDescent="0.3">
      <c r="A3255" s="280" t="s">
        <v>1785</v>
      </c>
      <c r="B3255" s="280" t="s">
        <v>1847</v>
      </c>
      <c r="C3255" s="280" t="s">
        <v>1768</v>
      </c>
      <c r="D3255" s="280" t="s">
        <v>1770</v>
      </c>
      <c r="E3255" s="280" t="s">
        <v>941</v>
      </c>
      <c r="F3255" s="280" t="s">
        <v>673</v>
      </c>
      <c r="G3255" s="280" t="s">
        <v>673</v>
      </c>
      <c r="H3255" s="280" t="s">
        <v>673</v>
      </c>
      <c r="I3255" s="280" t="s">
        <v>1090</v>
      </c>
      <c r="J3255" s="280">
        <v>5.448E-5</v>
      </c>
      <c r="K3255" s="372"/>
    </row>
    <row r="3256" spans="1:11" x14ac:dyDescent="0.3">
      <c r="A3256" s="281" t="s">
        <v>1785</v>
      </c>
      <c r="B3256" s="281" t="s">
        <v>2997</v>
      </c>
      <c r="C3256" s="281" t="s">
        <v>1768</v>
      </c>
      <c r="D3256" s="281" t="s">
        <v>1770</v>
      </c>
      <c r="E3256" s="281" t="s">
        <v>2944</v>
      </c>
      <c r="F3256" s="281" t="s">
        <v>673</v>
      </c>
      <c r="G3256" s="281" t="s">
        <v>673</v>
      </c>
      <c r="H3256" s="281" t="s">
        <v>673</v>
      </c>
      <c r="I3256" s="281" t="s">
        <v>1090</v>
      </c>
      <c r="J3256" s="281">
        <v>7.4999999999999993E-5</v>
      </c>
      <c r="K3256" s="372"/>
    </row>
    <row r="3257" spans="1:11" x14ac:dyDescent="0.3">
      <c r="A3257" s="280" t="s">
        <v>1785</v>
      </c>
      <c r="B3257" s="280" t="s">
        <v>2997</v>
      </c>
      <c r="C3257" s="280" t="s">
        <v>1768</v>
      </c>
      <c r="D3257" s="280" t="s">
        <v>1770</v>
      </c>
      <c r="E3257" s="280" t="s">
        <v>2944</v>
      </c>
      <c r="F3257" s="280" t="s">
        <v>673</v>
      </c>
      <c r="G3257" s="280" t="s">
        <v>673</v>
      </c>
      <c r="H3257" s="280" t="s">
        <v>673</v>
      </c>
      <c r="I3257" s="280" t="s">
        <v>1090</v>
      </c>
      <c r="J3257" s="280">
        <v>7.4999999999999993E-5</v>
      </c>
      <c r="K3257" s="372"/>
    </row>
    <row r="3258" spans="1:11" x14ac:dyDescent="0.3">
      <c r="A3258" s="281" t="s">
        <v>1785</v>
      </c>
      <c r="B3258" s="281" t="s">
        <v>2997</v>
      </c>
      <c r="C3258" s="281" t="s">
        <v>1768</v>
      </c>
      <c r="D3258" s="281" t="s">
        <v>1770</v>
      </c>
      <c r="E3258" s="281" t="s">
        <v>914</v>
      </c>
      <c r="F3258" s="281" t="s">
        <v>673</v>
      </c>
      <c r="G3258" s="281" t="s">
        <v>673</v>
      </c>
      <c r="H3258" s="281" t="s">
        <v>673</v>
      </c>
      <c r="I3258" s="281" t="s">
        <v>1090</v>
      </c>
      <c r="J3258" s="281">
        <v>2.3809999999999999E-4</v>
      </c>
      <c r="K3258" s="372"/>
    </row>
    <row r="3259" spans="1:11" x14ac:dyDescent="0.3">
      <c r="A3259" s="280" t="s">
        <v>1785</v>
      </c>
      <c r="B3259" s="280" t="s">
        <v>461</v>
      </c>
      <c r="C3259" s="280" t="s">
        <v>1768</v>
      </c>
      <c r="D3259" s="280" t="s">
        <v>1770</v>
      </c>
      <c r="E3259" s="280" t="s">
        <v>917</v>
      </c>
      <c r="F3259" s="280" t="s">
        <v>673</v>
      </c>
      <c r="G3259" s="280" t="s">
        <v>673</v>
      </c>
      <c r="H3259" s="280" t="s">
        <v>673</v>
      </c>
      <c r="I3259" s="280" t="s">
        <v>1090</v>
      </c>
      <c r="J3259" s="280">
        <v>1.5E-6</v>
      </c>
      <c r="K3259" s="372"/>
    </row>
    <row r="3260" spans="1:11" x14ac:dyDescent="0.3">
      <c r="A3260" s="281" t="s">
        <v>1785</v>
      </c>
      <c r="B3260" s="281" t="s">
        <v>461</v>
      </c>
      <c r="C3260" s="281" t="s">
        <v>1768</v>
      </c>
      <c r="D3260" s="281" t="s">
        <v>1770</v>
      </c>
      <c r="E3260" s="281" t="s">
        <v>2949</v>
      </c>
      <c r="F3260" s="281" t="s">
        <v>673</v>
      </c>
      <c r="G3260" s="281" t="s">
        <v>673</v>
      </c>
      <c r="H3260" s="281" t="s">
        <v>673</v>
      </c>
      <c r="I3260" s="281" t="s">
        <v>1090</v>
      </c>
      <c r="J3260" s="281">
        <v>9.0000000000000002E-6</v>
      </c>
      <c r="K3260" s="372"/>
    </row>
    <row r="3261" spans="1:11" x14ac:dyDescent="0.3">
      <c r="A3261" s="280" t="s">
        <v>1785</v>
      </c>
      <c r="B3261" s="280" t="s">
        <v>461</v>
      </c>
      <c r="C3261" s="280" t="s">
        <v>1768</v>
      </c>
      <c r="D3261" s="280" t="s">
        <v>1770</v>
      </c>
      <c r="E3261" s="280" t="s">
        <v>2949</v>
      </c>
      <c r="F3261" s="280" t="s">
        <v>673</v>
      </c>
      <c r="G3261" s="280" t="s">
        <v>673</v>
      </c>
      <c r="H3261" s="280" t="s">
        <v>673</v>
      </c>
      <c r="I3261" s="280" t="s">
        <v>1090</v>
      </c>
      <c r="J3261" s="280">
        <v>9.0000000000000002E-6</v>
      </c>
      <c r="K3261" s="372"/>
    </row>
    <row r="3262" spans="1:11" x14ac:dyDescent="0.3">
      <c r="A3262" s="281" t="s">
        <v>1785</v>
      </c>
      <c r="B3262" s="281" t="s">
        <v>461</v>
      </c>
      <c r="C3262" s="281" t="s">
        <v>1768</v>
      </c>
      <c r="D3262" s="281" t="s">
        <v>1770</v>
      </c>
      <c r="E3262" s="281" t="s">
        <v>941</v>
      </c>
      <c r="F3262" s="281" t="s">
        <v>673</v>
      </c>
      <c r="G3262" s="281" t="s">
        <v>673</v>
      </c>
      <c r="H3262" s="281" t="s">
        <v>673</v>
      </c>
      <c r="I3262" s="281" t="s">
        <v>1090</v>
      </c>
      <c r="J3262" s="281">
        <v>8.1000000000000004E-6</v>
      </c>
      <c r="K3262" s="372"/>
    </row>
    <row r="3263" spans="1:11" x14ac:dyDescent="0.3">
      <c r="A3263" s="280" t="s">
        <v>1785</v>
      </c>
      <c r="B3263" s="280" t="s">
        <v>1849</v>
      </c>
      <c r="C3263" s="280" t="s">
        <v>1768</v>
      </c>
      <c r="D3263" s="280" t="s">
        <v>1770</v>
      </c>
      <c r="E3263" s="280" t="s">
        <v>917</v>
      </c>
      <c r="F3263" s="280" t="s">
        <v>673</v>
      </c>
      <c r="G3263" s="280" t="s">
        <v>673</v>
      </c>
      <c r="H3263" s="280" t="s">
        <v>673</v>
      </c>
      <c r="I3263" s="280" t="s">
        <v>1090</v>
      </c>
      <c r="J3263" s="280">
        <v>4.8106000000000003E-5</v>
      </c>
      <c r="K3263" s="372"/>
    </row>
    <row r="3264" spans="1:11" x14ac:dyDescent="0.3">
      <c r="A3264" s="281" t="s">
        <v>1785</v>
      </c>
      <c r="B3264" s="281" t="s">
        <v>1849</v>
      </c>
      <c r="C3264" s="281" t="s">
        <v>1768</v>
      </c>
      <c r="D3264" s="281" t="s">
        <v>1770</v>
      </c>
      <c r="E3264" s="281" t="s">
        <v>917</v>
      </c>
      <c r="F3264" s="281" t="s">
        <v>673</v>
      </c>
      <c r="G3264" s="281" t="s">
        <v>673</v>
      </c>
      <c r="H3264" s="281" t="s">
        <v>673</v>
      </c>
      <c r="I3264" s="281" t="s">
        <v>1090</v>
      </c>
      <c r="J3264" s="281">
        <v>4.8087000000000002E-5</v>
      </c>
      <c r="K3264" s="372"/>
    </row>
    <row r="3265" spans="1:11" x14ac:dyDescent="0.3">
      <c r="A3265" s="280" t="s">
        <v>1785</v>
      </c>
      <c r="B3265" s="280" t="s">
        <v>1849</v>
      </c>
      <c r="C3265" s="280" t="s">
        <v>1768</v>
      </c>
      <c r="D3265" s="280" t="s">
        <v>1770</v>
      </c>
      <c r="E3265" s="280" t="s">
        <v>917</v>
      </c>
      <c r="F3265" s="280" t="s">
        <v>673</v>
      </c>
      <c r="G3265" s="280" t="s">
        <v>673</v>
      </c>
      <c r="H3265" s="280" t="s">
        <v>673</v>
      </c>
      <c r="I3265" s="280" t="s">
        <v>1090</v>
      </c>
      <c r="J3265" s="280">
        <v>4.8106000000000003E-5</v>
      </c>
      <c r="K3265" s="372"/>
    </row>
    <row r="3266" spans="1:11" x14ac:dyDescent="0.3">
      <c r="A3266" s="281" t="s">
        <v>1785</v>
      </c>
      <c r="B3266" s="281" t="s">
        <v>1849</v>
      </c>
      <c r="C3266" s="281" t="s">
        <v>1768</v>
      </c>
      <c r="D3266" s="281" t="s">
        <v>1770</v>
      </c>
      <c r="E3266" s="281" t="s">
        <v>917</v>
      </c>
      <c r="F3266" s="281" t="s">
        <v>673</v>
      </c>
      <c r="G3266" s="281" t="s">
        <v>673</v>
      </c>
      <c r="H3266" s="281" t="s">
        <v>673</v>
      </c>
      <c r="I3266" s="281" t="s">
        <v>1090</v>
      </c>
      <c r="J3266" s="281">
        <v>4.8106000000000003E-5</v>
      </c>
      <c r="K3266" s="372"/>
    </row>
    <row r="3267" spans="1:11" x14ac:dyDescent="0.3">
      <c r="A3267" s="280" t="s">
        <v>1785</v>
      </c>
      <c r="B3267" s="280" t="s">
        <v>1849</v>
      </c>
      <c r="C3267" s="280" t="s">
        <v>1768</v>
      </c>
      <c r="D3267" s="280" t="s">
        <v>1770</v>
      </c>
      <c r="E3267" s="280" t="s">
        <v>917</v>
      </c>
      <c r="F3267" s="280" t="s">
        <v>673</v>
      </c>
      <c r="G3267" s="280" t="s">
        <v>673</v>
      </c>
      <c r="H3267" s="280" t="s">
        <v>673</v>
      </c>
      <c r="I3267" s="280" t="s">
        <v>1090</v>
      </c>
      <c r="J3267" s="280">
        <v>4.8106000000000003E-5</v>
      </c>
      <c r="K3267" s="372"/>
    </row>
    <row r="3268" spans="1:11" x14ac:dyDescent="0.3">
      <c r="A3268" s="281" t="s">
        <v>1785</v>
      </c>
      <c r="B3268" s="281" t="s">
        <v>1849</v>
      </c>
      <c r="C3268" s="281" t="s">
        <v>1768</v>
      </c>
      <c r="D3268" s="281" t="s">
        <v>1770</v>
      </c>
      <c r="E3268" s="281" t="s">
        <v>917</v>
      </c>
      <c r="F3268" s="281" t="s">
        <v>673</v>
      </c>
      <c r="G3268" s="281" t="s">
        <v>673</v>
      </c>
      <c r="H3268" s="281" t="s">
        <v>673</v>
      </c>
      <c r="I3268" s="281" t="s">
        <v>1090</v>
      </c>
      <c r="J3268" s="281">
        <v>4.8106000000000003E-5</v>
      </c>
      <c r="K3268" s="372"/>
    </row>
    <row r="3269" spans="1:11" x14ac:dyDescent="0.3">
      <c r="A3269" s="280" t="s">
        <v>1785</v>
      </c>
      <c r="B3269" s="280" t="s">
        <v>1849</v>
      </c>
      <c r="C3269" s="280" t="s">
        <v>1768</v>
      </c>
      <c r="D3269" s="280" t="s">
        <v>1770</v>
      </c>
      <c r="E3269" s="280" t="s">
        <v>917</v>
      </c>
      <c r="F3269" s="280" t="s">
        <v>673</v>
      </c>
      <c r="G3269" s="280" t="s">
        <v>673</v>
      </c>
      <c r="H3269" s="280" t="s">
        <v>673</v>
      </c>
      <c r="I3269" s="280" t="s">
        <v>1090</v>
      </c>
      <c r="J3269" s="280">
        <v>4.8106000000000003E-5</v>
      </c>
      <c r="K3269" s="372"/>
    </row>
    <row r="3270" spans="1:11" x14ac:dyDescent="0.3">
      <c r="A3270" s="281" t="s">
        <v>1785</v>
      </c>
      <c r="B3270" s="281" t="s">
        <v>1849</v>
      </c>
      <c r="C3270" s="281" t="s">
        <v>1768</v>
      </c>
      <c r="D3270" s="281" t="s">
        <v>1770</v>
      </c>
      <c r="E3270" s="281" t="s">
        <v>917</v>
      </c>
      <c r="F3270" s="281" t="s">
        <v>673</v>
      </c>
      <c r="G3270" s="281" t="s">
        <v>673</v>
      </c>
      <c r="H3270" s="281" t="s">
        <v>673</v>
      </c>
      <c r="I3270" s="281" t="s">
        <v>1090</v>
      </c>
      <c r="J3270" s="281">
        <v>4.8106000000000003E-5</v>
      </c>
      <c r="K3270" s="372"/>
    </row>
    <row r="3271" spans="1:11" x14ac:dyDescent="0.3">
      <c r="A3271" s="280" t="s">
        <v>1785</v>
      </c>
      <c r="B3271" s="280" t="s">
        <v>1849</v>
      </c>
      <c r="C3271" s="280" t="s">
        <v>1768</v>
      </c>
      <c r="D3271" s="280" t="s">
        <v>1770</v>
      </c>
      <c r="E3271" s="280" t="s">
        <v>917</v>
      </c>
      <c r="F3271" s="280" t="s">
        <v>673</v>
      </c>
      <c r="G3271" s="280" t="s">
        <v>673</v>
      </c>
      <c r="H3271" s="280" t="s">
        <v>673</v>
      </c>
      <c r="I3271" s="280" t="s">
        <v>1090</v>
      </c>
      <c r="J3271" s="280">
        <v>4.8106000000000003E-5</v>
      </c>
      <c r="K3271" s="372"/>
    </row>
    <row r="3272" spans="1:11" x14ac:dyDescent="0.3">
      <c r="A3272" s="281" t="s">
        <v>1785</v>
      </c>
      <c r="B3272" s="281" t="s">
        <v>1849</v>
      </c>
      <c r="C3272" s="281" t="s">
        <v>1768</v>
      </c>
      <c r="D3272" s="281" t="s">
        <v>1770</v>
      </c>
      <c r="E3272" s="281" t="s">
        <v>917</v>
      </c>
      <c r="F3272" s="281" t="s">
        <v>673</v>
      </c>
      <c r="G3272" s="281" t="s">
        <v>673</v>
      </c>
      <c r="H3272" s="281" t="s">
        <v>673</v>
      </c>
      <c r="I3272" s="281" t="s">
        <v>1090</v>
      </c>
      <c r="J3272" s="281">
        <v>4.8106000000000003E-5</v>
      </c>
      <c r="K3272" s="372"/>
    </row>
    <row r="3273" spans="1:11" x14ac:dyDescent="0.3">
      <c r="A3273" s="280" t="s">
        <v>1785</v>
      </c>
      <c r="B3273" s="280" t="s">
        <v>1849</v>
      </c>
      <c r="C3273" s="280" t="s">
        <v>1768</v>
      </c>
      <c r="D3273" s="280" t="s">
        <v>1770</v>
      </c>
      <c r="E3273" s="280" t="s">
        <v>917</v>
      </c>
      <c r="F3273" s="280" t="s">
        <v>673</v>
      </c>
      <c r="G3273" s="280" t="s">
        <v>673</v>
      </c>
      <c r="H3273" s="280" t="s">
        <v>673</v>
      </c>
      <c r="I3273" s="280" t="s">
        <v>1090</v>
      </c>
      <c r="J3273" s="280">
        <v>4.7796000000000001E-5</v>
      </c>
      <c r="K3273" s="372"/>
    </row>
    <row r="3274" spans="1:11" x14ac:dyDescent="0.3">
      <c r="A3274" s="281" t="s">
        <v>1785</v>
      </c>
      <c r="B3274" s="281" t="s">
        <v>1849</v>
      </c>
      <c r="C3274" s="281" t="s">
        <v>1768</v>
      </c>
      <c r="D3274" s="281" t="s">
        <v>1770</v>
      </c>
      <c r="E3274" s="281" t="s">
        <v>917</v>
      </c>
      <c r="F3274" s="281" t="s">
        <v>673</v>
      </c>
      <c r="G3274" s="281" t="s">
        <v>673</v>
      </c>
      <c r="H3274" s="281" t="s">
        <v>673</v>
      </c>
      <c r="I3274" s="281" t="s">
        <v>1090</v>
      </c>
      <c r="J3274" s="281">
        <v>4.8106000000000003E-5</v>
      </c>
      <c r="K3274" s="372"/>
    </row>
    <row r="3275" spans="1:11" x14ac:dyDescent="0.3">
      <c r="A3275" s="280" t="s">
        <v>1785</v>
      </c>
      <c r="B3275" s="280" t="s">
        <v>1849</v>
      </c>
      <c r="C3275" s="280" t="s">
        <v>1768</v>
      </c>
      <c r="D3275" s="280" t="s">
        <v>1770</v>
      </c>
      <c r="E3275" s="280" t="s">
        <v>2949</v>
      </c>
      <c r="F3275" s="280" t="s">
        <v>673</v>
      </c>
      <c r="G3275" s="280" t="s">
        <v>673</v>
      </c>
      <c r="H3275" s="280" t="s">
        <v>673</v>
      </c>
      <c r="I3275" s="280" t="s">
        <v>1090</v>
      </c>
      <c r="J3275" s="280">
        <v>2.425E-5</v>
      </c>
      <c r="K3275" s="372"/>
    </row>
    <row r="3276" spans="1:11" x14ac:dyDescent="0.3">
      <c r="A3276" s="281" t="s">
        <v>1785</v>
      </c>
      <c r="B3276" s="281" t="s">
        <v>1849</v>
      </c>
      <c r="C3276" s="281" t="s">
        <v>1768</v>
      </c>
      <c r="D3276" s="281" t="s">
        <v>1770</v>
      </c>
      <c r="E3276" s="281" t="s">
        <v>2949</v>
      </c>
      <c r="F3276" s="281" t="s">
        <v>673</v>
      </c>
      <c r="G3276" s="281" t="s">
        <v>673</v>
      </c>
      <c r="H3276" s="281" t="s">
        <v>673</v>
      </c>
      <c r="I3276" s="281" t="s">
        <v>1090</v>
      </c>
      <c r="J3276" s="281">
        <v>2.425E-5</v>
      </c>
      <c r="K3276" s="372"/>
    </row>
    <row r="3277" spans="1:11" x14ac:dyDescent="0.3">
      <c r="A3277" s="280" t="s">
        <v>1785</v>
      </c>
      <c r="B3277" s="280" t="s">
        <v>1849</v>
      </c>
      <c r="C3277" s="280" t="s">
        <v>1768</v>
      </c>
      <c r="D3277" s="280" t="s">
        <v>1770</v>
      </c>
      <c r="E3277" s="280" t="s">
        <v>2949</v>
      </c>
      <c r="F3277" s="280" t="s">
        <v>673</v>
      </c>
      <c r="G3277" s="280" t="s">
        <v>673</v>
      </c>
      <c r="H3277" s="280" t="s">
        <v>673</v>
      </c>
      <c r="I3277" s="280" t="s">
        <v>1090</v>
      </c>
      <c r="J3277" s="280">
        <v>2.425E-5</v>
      </c>
      <c r="K3277" s="372"/>
    </row>
    <row r="3278" spans="1:11" x14ac:dyDescent="0.3">
      <c r="A3278" s="281" t="s">
        <v>1785</v>
      </c>
      <c r="B3278" s="281" t="s">
        <v>1849</v>
      </c>
      <c r="C3278" s="281" t="s">
        <v>1768</v>
      </c>
      <c r="D3278" s="281" t="s">
        <v>1770</v>
      </c>
      <c r="E3278" s="281" t="s">
        <v>2949</v>
      </c>
      <c r="F3278" s="281" t="s">
        <v>673</v>
      </c>
      <c r="G3278" s="281" t="s">
        <v>673</v>
      </c>
      <c r="H3278" s="281" t="s">
        <v>673</v>
      </c>
      <c r="I3278" s="281" t="s">
        <v>1090</v>
      </c>
      <c r="J3278" s="281">
        <v>2.425E-5</v>
      </c>
      <c r="K3278" s="372"/>
    </row>
    <row r="3279" spans="1:11" x14ac:dyDescent="0.3">
      <c r="A3279" s="280" t="s">
        <v>1785</v>
      </c>
      <c r="B3279" s="280" t="s">
        <v>1849</v>
      </c>
      <c r="C3279" s="280" t="s">
        <v>1768</v>
      </c>
      <c r="D3279" s="280" t="s">
        <v>1770</v>
      </c>
      <c r="E3279" s="280" t="s">
        <v>2949</v>
      </c>
      <c r="F3279" s="280" t="s">
        <v>673</v>
      </c>
      <c r="G3279" s="280" t="s">
        <v>673</v>
      </c>
      <c r="H3279" s="280" t="s">
        <v>673</v>
      </c>
      <c r="I3279" s="280" t="s">
        <v>1090</v>
      </c>
      <c r="J3279" s="280">
        <v>2.425E-5</v>
      </c>
      <c r="K3279" s="372"/>
    </row>
    <row r="3280" spans="1:11" x14ac:dyDescent="0.3">
      <c r="A3280" s="281" t="s">
        <v>1785</v>
      </c>
      <c r="B3280" s="281" t="s">
        <v>1849</v>
      </c>
      <c r="C3280" s="281" t="s">
        <v>1768</v>
      </c>
      <c r="D3280" s="281" t="s">
        <v>1770</v>
      </c>
      <c r="E3280" s="281" t="s">
        <v>2949</v>
      </c>
      <c r="F3280" s="281" t="s">
        <v>673</v>
      </c>
      <c r="G3280" s="281" t="s">
        <v>673</v>
      </c>
      <c r="H3280" s="281" t="s">
        <v>673</v>
      </c>
      <c r="I3280" s="281" t="s">
        <v>1090</v>
      </c>
      <c r="J3280" s="281">
        <v>2.425E-5</v>
      </c>
      <c r="K3280" s="372"/>
    </row>
    <row r="3281" spans="1:11" x14ac:dyDescent="0.3">
      <c r="A3281" s="280" t="s">
        <v>1785</v>
      </c>
      <c r="B3281" s="280" t="s">
        <v>1849</v>
      </c>
      <c r="C3281" s="280" t="s">
        <v>1768</v>
      </c>
      <c r="D3281" s="280" t="s">
        <v>1770</v>
      </c>
      <c r="E3281" s="280" t="s">
        <v>2949</v>
      </c>
      <c r="F3281" s="280" t="s">
        <v>673</v>
      </c>
      <c r="G3281" s="280" t="s">
        <v>673</v>
      </c>
      <c r="H3281" s="280" t="s">
        <v>673</v>
      </c>
      <c r="I3281" s="280" t="s">
        <v>1090</v>
      </c>
      <c r="J3281" s="280">
        <v>2.425E-5</v>
      </c>
      <c r="K3281" s="372"/>
    </row>
    <row r="3282" spans="1:11" x14ac:dyDescent="0.3">
      <c r="A3282" s="281" t="s">
        <v>1785</v>
      </c>
      <c r="B3282" s="281" t="s">
        <v>1849</v>
      </c>
      <c r="C3282" s="281" t="s">
        <v>1768</v>
      </c>
      <c r="D3282" s="281" t="s">
        <v>1770</v>
      </c>
      <c r="E3282" s="281" t="s">
        <v>2949</v>
      </c>
      <c r="F3282" s="281" t="s">
        <v>673</v>
      </c>
      <c r="G3282" s="281" t="s">
        <v>673</v>
      </c>
      <c r="H3282" s="281" t="s">
        <v>673</v>
      </c>
      <c r="I3282" s="281" t="s">
        <v>1090</v>
      </c>
      <c r="J3282" s="281">
        <v>2.425E-5</v>
      </c>
      <c r="K3282" s="372"/>
    </row>
    <row r="3283" spans="1:11" x14ac:dyDescent="0.3">
      <c r="A3283" s="280" t="s">
        <v>1785</v>
      </c>
      <c r="B3283" s="280" t="s">
        <v>1849</v>
      </c>
      <c r="C3283" s="280" t="s">
        <v>1768</v>
      </c>
      <c r="D3283" s="280" t="s">
        <v>1770</v>
      </c>
      <c r="E3283" s="280" t="s">
        <v>2949</v>
      </c>
      <c r="F3283" s="280" t="s">
        <v>673</v>
      </c>
      <c r="G3283" s="280" t="s">
        <v>673</v>
      </c>
      <c r="H3283" s="280" t="s">
        <v>673</v>
      </c>
      <c r="I3283" s="280" t="s">
        <v>1090</v>
      </c>
      <c r="J3283" s="280">
        <v>2.425E-5</v>
      </c>
      <c r="K3283" s="372"/>
    </row>
    <row r="3284" spans="1:11" x14ac:dyDescent="0.3">
      <c r="A3284" s="281" t="s">
        <v>1785</v>
      </c>
      <c r="B3284" s="281" t="s">
        <v>1849</v>
      </c>
      <c r="C3284" s="281" t="s">
        <v>1768</v>
      </c>
      <c r="D3284" s="281" t="s">
        <v>1770</v>
      </c>
      <c r="E3284" s="281" t="s">
        <v>2949</v>
      </c>
      <c r="F3284" s="281" t="s">
        <v>673</v>
      </c>
      <c r="G3284" s="281" t="s">
        <v>673</v>
      </c>
      <c r="H3284" s="281" t="s">
        <v>673</v>
      </c>
      <c r="I3284" s="281" t="s">
        <v>1090</v>
      </c>
      <c r="J3284" s="281">
        <v>2.425E-5</v>
      </c>
      <c r="K3284" s="372"/>
    </row>
    <row r="3285" spans="1:11" x14ac:dyDescent="0.3">
      <c r="A3285" s="280" t="s">
        <v>1785</v>
      </c>
      <c r="B3285" s="280" t="s">
        <v>1849</v>
      </c>
      <c r="C3285" s="280" t="s">
        <v>1768</v>
      </c>
      <c r="D3285" s="280" t="s">
        <v>1770</v>
      </c>
      <c r="E3285" s="280" t="s">
        <v>2949</v>
      </c>
      <c r="F3285" s="280" t="s">
        <v>673</v>
      </c>
      <c r="G3285" s="280" t="s">
        <v>673</v>
      </c>
      <c r="H3285" s="280" t="s">
        <v>673</v>
      </c>
      <c r="I3285" s="280" t="s">
        <v>1090</v>
      </c>
      <c r="J3285" s="280">
        <v>2.425E-5</v>
      </c>
      <c r="K3285" s="372"/>
    </row>
    <row r="3286" spans="1:11" x14ac:dyDescent="0.3">
      <c r="A3286" s="281" t="s">
        <v>1785</v>
      </c>
      <c r="B3286" s="281" t="s">
        <v>1849</v>
      </c>
      <c r="C3286" s="281" t="s">
        <v>1768</v>
      </c>
      <c r="D3286" s="281" t="s">
        <v>1770</v>
      </c>
      <c r="E3286" s="281" t="s">
        <v>2949</v>
      </c>
      <c r="F3286" s="281" t="s">
        <v>673</v>
      </c>
      <c r="G3286" s="281" t="s">
        <v>673</v>
      </c>
      <c r="H3286" s="281" t="s">
        <v>673</v>
      </c>
      <c r="I3286" s="281" t="s">
        <v>1090</v>
      </c>
      <c r="J3286" s="281">
        <v>2.425E-5</v>
      </c>
      <c r="K3286" s="372"/>
    </row>
    <row r="3287" spans="1:11" x14ac:dyDescent="0.3">
      <c r="A3287" s="280" t="s">
        <v>1785</v>
      </c>
      <c r="B3287" s="280" t="s">
        <v>1849</v>
      </c>
      <c r="C3287" s="280" t="s">
        <v>1768</v>
      </c>
      <c r="D3287" s="280" t="s">
        <v>1770</v>
      </c>
      <c r="E3287" s="280" t="s">
        <v>928</v>
      </c>
      <c r="F3287" s="280" t="s">
        <v>673</v>
      </c>
      <c r="G3287" s="280" t="s">
        <v>673</v>
      </c>
      <c r="H3287" s="280" t="s">
        <v>673</v>
      </c>
      <c r="I3287" s="280" t="s">
        <v>1090</v>
      </c>
      <c r="J3287" s="280">
        <v>2.1175E-5</v>
      </c>
      <c r="K3287" s="372"/>
    </row>
    <row r="3288" spans="1:11" x14ac:dyDescent="0.3">
      <c r="A3288" s="281" t="s">
        <v>1785</v>
      </c>
      <c r="B3288" s="281" t="s">
        <v>1850</v>
      </c>
      <c r="C3288" s="281" t="s">
        <v>1768</v>
      </c>
      <c r="D3288" s="281" t="s">
        <v>1770</v>
      </c>
      <c r="E3288" s="281" t="s">
        <v>917</v>
      </c>
      <c r="F3288" s="281" t="s">
        <v>673</v>
      </c>
      <c r="G3288" s="281" t="s">
        <v>673</v>
      </c>
      <c r="H3288" s="281" t="s">
        <v>673</v>
      </c>
      <c r="I3288" s="281" t="s">
        <v>1090</v>
      </c>
      <c r="J3288" s="281">
        <v>1.928515E-3</v>
      </c>
      <c r="K3288" s="372"/>
    </row>
    <row r="3289" spans="1:11" x14ac:dyDescent="0.3">
      <c r="A3289" s="280" t="s">
        <v>1785</v>
      </c>
      <c r="B3289" s="280" t="s">
        <v>1850</v>
      </c>
      <c r="C3289" s="280" t="s">
        <v>1768</v>
      </c>
      <c r="D3289" s="280" t="s">
        <v>1770</v>
      </c>
      <c r="E3289" s="280" t="s">
        <v>917</v>
      </c>
      <c r="F3289" s="280" t="s">
        <v>673</v>
      </c>
      <c r="G3289" s="280" t="s">
        <v>673</v>
      </c>
      <c r="H3289" s="280" t="s">
        <v>673</v>
      </c>
      <c r="I3289" s="280" t="s">
        <v>1090</v>
      </c>
      <c r="J3289" s="280">
        <v>2.1151239999999999E-3</v>
      </c>
      <c r="K3289" s="372"/>
    </row>
    <row r="3290" spans="1:11" x14ac:dyDescent="0.3">
      <c r="A3290" s="281" t="s">
        <v>1785</v>
      </c>
      <c r="B3290" s="281" t="s">
        <v>1850</v>
      </c>
      <c r="C3290" s="281" t="s">
        <v>1768</v>
      </c>
      <c r="D3290" s="281" t="s">
        <v>1770</v>
      </c>
      <c r="E3290" s="281" t="s">
        <v>917</v>
      </c>
      <c r="F3290" s="281" t="s">
        <v>673</v>
      </c>
      <c r="G3290" s="281" t="s">
        <v>673</v>
      </c>
      <c r="H3290" s="281" t="s">
        <v>673</v>
      </c>
      <c r="I3290" s="281" t="s">
        <v>1090</v>
      </c>
      <c r="J3290" s="281">
        <v>7.6999759999999999E-3</v>
      </c>
      <c r="K3290" s="372"/>
    </row>
    <row r="3291" spans="1:11" x14ac:dyDescent="0.3">
      <c r="A3291" s="280" t="s">
        <v>1785</v>
      </c>
      <c r="B3291" s="280" t="s">
        <v>1850</v>
      </c>
      <c r="C3291" s="280" t="s">
        <v>1768</v>
      </c>
      <c r="D3291" s="280" t="s">
        <v>1770</v>
      </c>
      <c r="E3291" s="280" t="s">
        <v>917</v>
      </c>
      <c r="F3291" s="280" t="s">
        <v>673</v>
      </c>
      <c r="G3291" s="280" t="s">
        <v>673</v>
      </c>
      <c r="H3291" s="280" t="s">
        <v>673</v>
      </c>
      <c r="I3291" s="280" t="s">
        <v>1090</v>
      </c>
      <c r="J3291" s="280">
        <v>2.1552730000000001E-3</v>
      </c>
      <c r="K3291" s="372"/>
    </row>
    <row r="3292" spans="1:11" x14ac:dyDescent="0.3">
      <c r="A3292" s="281" t="s">
        <v>1785</v>
      </c>
      <c r="B3292" s="281" t="s">
        <v>1850</v>
      </c>
      <c r="C3292" s="281" t="s">
        <v>1768</v>
      </c>
      <c r="D3292" s="281" t="s">
        <v>1770</v>
      </c>
      <c r="E3292" s="281" t="s">
        <v>917</v>
      </c>
      <c r="F3292" s="281" t="s">
        <v>673</v>
      </c>
      <c r="G3292" s="281" t="s">
        <v>673</v>
      </c>
      <c r="H3292" s="281" t="s">
        <v>673</v>
      </c>
      <c r="I3292" s="281" t="s">
        <v>1090</v>
      </c>
      <c r="J3292" s="281">
        <v>2.0397190000000002E-3</v>
      </c>
      <c r="K3292" s="372"/>
    </row>
    <row r="3293" spans="1:11" x14ac:dyDescent="0.3">
      <c r="A3293" s="280" t="s">
        <v>1785</v>
      </c>
      <c r="B3293" s="280" t="s">
        <v>1850</v>
      </c>
      <c r="C3293" s="280" t="s">
        <v>1768</v>
      </c>
      <c r="D3293" s="280" t="s">
        <v>1770</v>
      </c>
      <c r="E3293" s="280" t="s">
        <v>917</v>
      </c>
      <c r="F3293" s="280" t="s">
        <v>673</v>
      </c>
      <c r="G3293" s="280" t="s">
        <v>673</v>
      </c>
      <c r="H3293" s="280" t="s">
        <v>673</v>
      </c>
      <c r="I3293" s="280" t="s">
        <v>1090</v>
      </c>
      <c r="J3293" s="280">
        <v>2.1318639999999998E-3</v>
      </c>
      <c r="K3293" s="372"/>
    </row>
    <row r="3294" spans="1:11" x14ac:dyDescent="0.3">
      <c r="A3294" s="281" t="s">
        <v>1785</v>
      </c>
      <c r="B3294" s="281" t="s">
        <v>1850</v>
      </c>
      <c r="C3294" s="281" t="s">
        <v>1768</v>
      </c>
      <c r="D3294" s="281" t="s">
        <v>1770</v>
      </c>
      <c r="E3294" s="281" t="s">
        <v>917</v>
      </c>
      <c r="F3294" s="281" t="s">
        <v>673</v>
      </c>
      <c r="G3294" s="281" t="s">
        <v>673</v>
      </c>
      <c r="H3294" s="281" t="s">
        <v>673</v>
      </c>
      <c r="I3294" s="281" t="s">
        <v>1090</v>
      </c>
      <c r="J3294" s="281">
        <v>2.1577359999999999E-3</v>
      </c>
      <c r="K3294" s="372"/>
    </row>
    <row r="3295" spans="1:11" x14ac:dyDescent="0.3">
      <c r="A3295" s="280" t="s">
        <v>1785</v>
      </c>
      <c r="B3295" s="280" t="s">
        <v>1850</v>
      </c>
      <c r="C3295" s="280" t="s">
        <v>1768</v>
      </c>
      <c r="D3295" s="280" t="s">
        <v>1770</v>
      </c>
      <c r="E3295" s="280" t="s">
        <v>917</v>
      </c>
      <c r="F3295" s="280" t="s">
        <v>673</v>
      </c>
      <c r="G3295" s="280" t="s">
        <v>673</v>
      </c>
      <c r="H3295" s="280" t="s">
        <v>673</v>
      </c>
      <c r="I3295" s="280" t="s">
        <v>1090</v>
      </c>
      <c r="J3295" s="280">
        <v>2.2849200000000002E-3</v>
      </c>
      <c r="K3295" s="372"/>
    </row>
    <row r="3296" spans="1:11" x14ac:dyDescent="0.3">
      <c r="A3296" s="281" t="s">
        <v>1785</v>
      </c>
      <c r="B3296" s="281" t="s">
        <v>1850</v>
      </c>
      <c r="C3296" s="281" t="s">
        <v>1768</v>
      </c>
      <c r="D3296" s="281" t="s">
        <v>1770</v>
      </c>
      <c r="E3296" s="281" t="s">
        <v>917</v>
      </c>
      <c r="F3296" s="281" t="s">
        <v>673</v>
      </c>
      <c r="G3296" s="281" t="s">
        <v>673</v>
      </c>
      <c r="H3296" s="281" t="s">
        <v>673</v>
      </c>
      <c r="I3296" s="281" t="s">
        <v>1090</v>
      </c>
      <c r="J3296" s="281">
        <v>2.0368460000000001E-3</v>
      </c>
      <c r="K3296" s="372"/>
    </row>
    <row r="3297" spans="1:11" x14ac:dyDescent="0.3">
      <c r="A3297" s="280" t="s">
        <v>1785</v>
      </c>
      <c r="B3297" s="280" t="s">
        <v>1850</v>
      </c>
      <c r="C3297" s="280" t="s">
        <v>1768</v>
      </c>
      <c r="D3297" s="280" t="s">
        <v>1770</v>
      </c>
      <c r="E3297" s="280" t="s">
        <v>917</v>
      </c>
      <c r="F3297" s="280" t="s">
        <v>673</v>
      </c>
      <c r="G3297" s="280" t="s">
        <v>673</v>
      </c>
      <c r="H3297" s="280" t="s">
        <v>673</v>
      </c>
      <c r="I3297" s="280" t="s">
        <v>1090</v>
      </c>
      <c r="J3297" s="280">
        <v>3.2086910000000001E-3</v>
      </c>
      <c r="K3297" s="372"/>
    </row>
    <row r="3298" spans="1:11" x14ac:dyDescent="0.3">
      <c r="A3298" s="281" t="s">
        <v>1785</v>
      </c>
      <c r="B3298" s="281" t="s">
        <v>1850</v>
      </c>
      <c r="C3298" s="281" t="s">
        <v>1768</v>
      </c>
      <c r="D3298" s="281" t="s">
        <v>1770</v>
      </c>
      <c r="E3298" s="281" t="s">
        <v>917</v>
      </c>
      <c r="F3298" s="281" t="s">
        <v>673</v>
      </c>
      <c r="G3298" s="281" t="s">
        <v>673</v>
      </c>
      <c r="H3298" s="281" t="s">
        <v>673</v>
      </c>
      <c r="I3298" s="281" t="s">
        <v>1090</v>
      </c>
      <c r="J3298" s="281">
        <v>2.1795009999999999E-3</v>
      </c>
      <c r="K3298" s="372"/>
    </row>
    <row r="3299" spans="1:11" x14ac:dyDescent="0.3">
      <c r="A3299" s="280" t="s">
        <v>1785</v>
      </c>
      <c r="B3299" s="280" t="s">
        <v>1850</v>
      </c>
      <c r="C3299" s="280" t="s">
        <v>1768</v>
      </c>
      <c r="D3299" s="280" t="s">
        <v>1770</v>
      </c>
      <c r="E3299" s="280" t="s">
        <v>917</v>
      </c>
      <c r="F3299" s="280" t="s">
        <v>673</v>
      </c>
      <c r="G3299" s="280" t="s">
        <v>673</v>
      </c>
      <c r="H3299" s="280" t="s">
        <v>673</v>
      </c>
      <c r="I3299" s="280" t="s">
        <v>1090</v>
      </c>
      <c r="J3299" s="280">
        <v>2.0401350000000002E-3</v>
      </c>
      <c r="K3299" s="372"/>
    </row>
    <row r="3300" spans="1:11" x14ac:dyDescent="0.3">
      <c r="A3300" s="281" t="s">
        <v>1785</v>
      </c>
      <c r="B3300" s="281" t="s">
        <v>1850</v>
      </c>
      <c r="C3300" s="281" t="s">
        <v>1768</v>
      </c>
      <c r="D3300" s="281" t="s">
        <v>1770</v>
      </c>
      <c r="E3300" s="281" t="s">
        <v>917</v>
      </c>
      <c r="F3300" s="281" t="s">
        <v>673</v>
      </c>
      <c r="G3300" s="281" t="s">
        <v>673</v>
      </c>
      <c r="H3300" s="281" t="s">
        <v>673</v>
      </c>
      <c r="I3300" s="281" t="s">
        <v>1090</v>
      </c>
      <c r="J3300" s="281">
        <v>2.125961E-3</v>
      </c>
      <c r="K3300" s="372"/>
    </row>
    <row r="3301" spans="1:11" x14ac:dyDescent="0.3">
      <c r="A3301" s="280" t="s">
        <v>1785</v>
      </c>
      <c r="B3301" s="280" t="s">
        <v>1850</v>
      </c>
      <c r="C3301" s="280" t="s">
        <v>1768</v>
      </c>
      <c r="D3301" s="280" t="s">
        <v>1770</v>
      </c>
      <c r="E3301" s="280" t="s">
        <v>917</v>
      </c>
      <c r="F3301" s="280" t="s">
        <v>673</v>
      </c>
      <c r="G3301" s="280" t="s">
        <v>673</v>
      </c>
      <c r="H3301" s="280" t="s">
        <v>673</v>
      </c>
      <c r="I3301" s="280" t="s">
        <v>1090</v>
      </c>
      <c r="J3301" s="280">
        <v>4.3610749999999998E-3</v>
      </c>
      <c r="K3301" s="372"/>
    </row>
    <row r="3302" spans="1:11" x14ac:dyDescent="0.3">
      <c r="A3302" s="281" t="s">
        <v>1785</v>
      </c>
      <c r="B3302" s="281" t="s">
        <v>1850</v>
      </c>
      <c r="C3302" s="281" t="s">
        <v>1768</v>
      </c>
      <c r="D3302" s="281" t="s">
        <v>1770</v>
      </c>
      <c r="E3302" s="281" t="s">
        <v>2949</v>
      </c>
      <c r="F3302" s="281" t="s">
        <v>673</v>
      </c>
      <c r="G3302" s="281" t="s">
        <v>673</v>
      </c>
      <c r="H3302" s="281" t="s">
        <v>673</v>
      </c>
      <c r="I3302" s="281" t="s">
        <v>1090</v>
      </c>
      <c r="J3302" s="281">
        <v>2.0100000000000001E-4</v>
      </c>
      <c r="K3302" s="372"/>
    </row>
    <row r="3303" spans="1:11" x14ac:dyDescent="0.3">
      <c r="A3303" s="280" t="s">
        <v>1785</v>
      </c>
      <c r="B3303" s="280" t="s">
        <v>1850</v>
      </c>
      <c r="C3303" s="280" t="s">
        <v>1768</v>
      </c>
      <c r="D3303" s="280" t="s">
        <v>1770</v>
      </c>
      <c r="E3303" s="280" t="s">
        <v>2949</v>
      </c>
      <c r="F3303" s="280" t="s">
        <v>673</v>
      </c>
      <c r="G3303" s="280" t="s">
        <v>673</v>
      </c>
      <c r="H3303" s="280" t="s">
        <v>673</v>
      </c>
      <c r="I3303" s="280" t="s">
        <v>1090</v>
      </c>
      <c r="J3303" s="280">
        <v>7.1124999999999994E-5</v>
      </c>
      <c r="K3303" s="372"/>
    </row>
    <row r="3304" spans="1:11" x14ac:dyDescent="0.3">
      <c r="A3304" s="281" t="s">
        <v>1785</v>
      </c>
      <c r="B3304" s="281" t="s">
        <v>1850</v>
      </c>
      <c r="C3304" s="281" t="s">
        <v>1768</v>
      </c>
      <c r="D3304" s="281" t="s">
        <v>1770</v>
      </c>
      <c r="E3304" s="281" t="s">
        <v>2949</v>
      </c>
      <c r="F3304" s="281" t="s">
        <v>673</v>
      </c>
      <c r="G3304" s="281" t="s">
        <v>673</v>
      </c>
      <c r="H3304" s="281" t="s">
        <v>673</v>
      </c>
      <c r="I3304" s="281" t="s">
        <v>1090</v>
      </c>
      <c r="J3304" s="281">
        <v>7.1124999999999994E-5</v>
      </c>
      <c r="K3304" s="372"/>
    </row>
    <row r="3305" spans="1:11" x14ac:dyDescent="0.3">
      <c r="A3305" s="280" t="s">
        <v>1785</v>
      </c>
      <c r="B3305" s="280" t="s">
        <v>1850</v>
      </c>
      <c r="C3305" s="280" t="s">
        <v>1768</v>
      </c>
      <c r="D3305" s="280" t="s">
        <v>1770</v>
      </c>
      <c r="E3305" s="280" t="s">
        <v>2949</v>
      </c>
      <c r="F3305" s="280" t="s">
        <v>673</v>
      </c>
      <c r="G3305" s="280" t="s">
        <v>673</v>
      </c>
      <c r="H3305" s="280" t="s">
        <v>673</v>
      </c>
      <c r="I3305" s="280" t="s">
        <v>1090</v>
      </c>
      <c r="J3305" s="280">
        <v>3.375E-5</v>
      </c>
      <c r="K3305" s="372"/>
    </row>
    <row r="3306" spans="1:11" x14ac:dyDescent="0.3">
      <c r="A3306" s="281" t="s">
        <v>1785</v>
      </c>
      <c r="B3306" s="281" t="s">
        <v>1850</v>
      </c>
      <c r="C3306" s="281" t="s">
        <v>1768</v>
      </c>
      <c r="D3306" s="281" t="s">
        <v>1770</v>
      </c>
      <c r="E3306" s="281" t="s">
        <v>2949</v>
      </c>
      <c r="F3306" s="281" t="s">
        <v>673</v>
      </c>
      <c r="G3306" s="281" t="s">
        <v>673</v>
      </c>
      <c r="H3306" s="281" t="s">
        <v>673</v>
      </c>
      <c r="I3306" s="281" t="s">
        <v>1090</v>
      </c>
      <c r="J3306" s="281">
        <v>3.375E-5</v>
      </c>
      <c r="K3306" s="372"/>
    </row>
    <row r="3307" spans="1:11" x14ac:dyDescent="0.3">
      <c r="A3307" s="280" t="s">
        <v>1785</v>
      </c>
      <c r="B3307" s="280" t="s">
        <v>1850</v>
      </c>
      <c r="C3307" s="280" t="s">
        <v>1768</v>
      </c>
      <c r="D3307" s="280" t="s">
        <v>1770</v>
      </c>
      <c r="E3307" s="280" t="s">
        <v>2949</v>
      </c>
      <c r="F3307" s="280" t="s">
        <v>673</v>
      </c>
      <c r="G3307" s="280" t="s">
        <v>673</v>
      </c>
      <c r="H3307" s="280" t="s">
        <v>673</v>
      </c>
      <c r="I3307" s="280" t="s">
        <v>1090</v>
      </c>
      <c r="J3307" s="280">
        <v>2.0100000000000001E-4</v>
      </c>
      <c r="K3307" s="372"/>
    </row>
    <row r="3308" spans="1:11" x14ac:dyDescent="0.3">
      <c r="A3308" s="281" t="s">
        <v>1785</v>
      </c>
      <c r="B3308" s="281" t="s">
        <v>1850</v>
      </c>
      <c r="C3308" s="281" t="s">
        <v>1768</v>
      </c>
      <c r="D3308" s="281" t="s">
        <v>1770</v>
      </c>
      <c r="E3308" s="281" t="s">
        <v>2949</v>
      </c>
      <c r="F3308" s="281" t="s">
        <v>673</v>
      </c>
      <c r="G3308" s="281" t="s">
        <v>673</v>
      </c>
      <c r="H3308" s="281" t="s">
        <v>673</v>
      </c>
      <c r="I3308" s="281" t="s">
        <v>1090</v>
      </c>
      <c r="J3308" s="281">
        <v>3.375E-5</v>
      </c>
      <c r="K3308" s="372"/>
    </row>
    <row r="3309" spans="1:11" x14ac:dyDescent="0.3">
      <c r="A3309" s="280" t="s">
        <v>1785</v>
      </c>
      <c r="B3309" s="280" t="s">
        <v>1850</v>
      </c>
      <c r="C3309" s="280" t="s">
        <v>1768</v>
      </c>
      <c r="D3309" s="280" t="s">
        <v>1770</v>
      </c>
      <c r="E3309" s="280" t="s">
        <v>2949</v>
      </c>
      <c r="F3309" s="280" t="s">
        <v>673</v>
      </c>
      <c r="G3309" s="280" t="s">
        <v>673</v>
      </c>
      <c r="H3309" s="280" t="s">
        <v>673</v>
      </c>
      <c r="I3309" s="280" t="s">
        <v>1090</v>
      </c>
      <c r="J3309" s="280">
        <v>2.0100000000000001E-4</v>
      </c>
      <c r="K3309" s="372"/>
    </row>
    <row r="3310" spans="1:11" x14ac:dyDescent="0.3">
      <c r="A3310" s="281" t="s">
        <v>1785</v>
      </c>
      <c r="B3310" s="281" t="s">
        <v>1850</v>
      </c>
      <c r="C3310" s="281" t="s">
        <v>1768</v>
      </c>
      <c r="D3310" s="281" t="s">
        <v>1770</v>
      </c>
      <c r="E3310" s="281" t="s">
        <v>928</v>
      </c>
      <c r="F3310" s="281" t="s">
        <v>673</v>
      </c>
      <c r="G3310" s="281" t="s">
        <v>673</v>
      </c>
      <c r="H3310" s="281" t="s">
        <v>673</v>
      </c>
      <c r="I3310" s="281" t="s">
        <v>1090</v>
      </c>
      <c r="J3310" s="281">
        <v>1.0849999999999999E-4</v>
      </c>
      <c r="K3310" s="372"/>
    </row>
    <row r="3311" spans="1:11" x14ac:dyDescent="0.3">
      <c r="A3311" s="280" t="s">
        <v>1785</v>
      </c>
      <c r="B3311" s="280" t="s">
        <v>1850</v>
      </c>
      <c r="C3311" s="280" t="s">
        <v>1768</v>
      </c>
      <c r="D3311" s="280" t="s">
        <v>1770</v>
      </c>
      <c r="E3311" s="280" t="s">
        <v>928</v>
      </c>
      <c r="F3311" s="280" t="s">
        <v>673</v>
      </c>
      <c r="G3311" s="280" t="s">
        <v>673</v>
      </c>
      <c r="H3311" s="280" t="s">
        <v>673</v>
      </c>
      <c r="I3311" s="280" t="s">
        <v>1090</v>
      </c>
      <c r="J3311" s="280">
        <v>2.4225000000000001E-4</v>
      </c>
      <c r="K3311" s="372"/>
    </row>
    <row r="3312" spans="1:11" x14ac:dyDescent="0.3">
      <c r="A3312" s="281" t="s">
        <v>1785</v>
      </c>
      <c r="B3312" s="281" t="s">
        <v>1850</v>
      </c>
      <c r="C3312" s="281" t="s">
        <v>1768</v>
      </c>
      <c r="D3312" s="281" t="s">
        <v>1770</v>
      </c>
      <c r="E3312" s="281" t="s">
        <v>923</v>
      </c>
      <c r="F3312" s="281" t="s">
        <v>673</v>
      </c>
      <c r="G3312" s="281" t="s">
        <v>673</v>
      </c>
      <c r="H3312" s="281" t="s">
        <v>673</v>
      </c>
      <c r="I3312" s="281" t="s">
        <v>1090</v>
      </c>
      <c r="J3312" s="281">
        <v>2.000262E-3</v>
      </c>
      <c r="K3312" s="372"/>
    </row>
    <row r="3313" spans="1:11" x14ac:dyDescent="0.3">
      <c r="A3313" s="280" t="s">
        <v>1785</v>
      </c>
      <c r="B3313" s="280" t="s">
        <v>447</v>
      </c>
      <c r="C3313" s="280" t="s">
        <v>1768</v>
      </c>
      <c r="D3313" s="280" t="s">
        <v>1770</v>
      </c>
      <c r="E3313" s="280" t="s">
        <v>2944</v>
      </c>
      <c r="F3313" s="280" t="s">
        <v>673</v>
      </c>
      <c r="G3313" s="280" t="s">
        <v>673</v>
      </c>
      <c r="H3313" s="280" t="s">
        <v>673</v>
      </c>
      <c r="I3313" s="280" t="s">
        <v>1090</v>
      </c>
      <c r="J3313" s="280">
        <v>7.4999999999999993E-5</v>
      </c>
      <c r="K3313" s="372"/>
    </row>
    <row r="3314" spans="1:11" x14ac:dyDescent="0.3">
      <c r="A3314" s="281" t="s">
        <v>1785</v>
      </c>
      <c r="B3314" s="281" t="s">
        <v>447</v>
      </c>
      <c r="C3314" s="281" t="s">
        <v>1768</v>
      </c>
      <c r="D3314" s="281" t="s">
        <v>1770</v>
      </c>
      <c r="E3314" s="281" t="s">
        <v>914</v>
      </c>
      <c r="F3314" s="281" t="s">
        <v>673</v>
      </c>
      <c r="G3314" s="281" t="s">
        <v>673</v>
      </c>
      <c r="H3314" s="281" t="s">
        <v>673</v>
      </c>
      <c r="I3314" s="281" t="s">
        <v>1090</v>
      </c>
      <c r="J3314" s="281">
        <v>7.4999999999999993E-5</v>
      </c>
      <c r="K3314" s="372"/>
    </row>
    <row r="3315" spans="1:11" x14ac:dyDescent="0.3">
      <c r="A3315" s="280" t="s">
        <v>1785</v>
      </c>
      <c r="B3315" s="280" t="s">
        <v>447</v>
      </c>
      <c r="C3315" s="280" t="s">
        <v>1768</v>
      </c>
      <c r="D3315" s="280" t="s">
        <v>1770</v>
      </c>
      <c r="E3315" s="280" t="s">
        <v>2945</v>
      </c>
      <c r="F3315" s="280" t="s">
        <v>673</v>
      </c>
      <c r="G3315" s="280" t="s">
        <v>673</v>
      </c>
      <c r="H3315" s="280" t="s">
        <v>673</v>
      </c>
      <c r="I3315" s="280" t="s">
        <v>1090</v>
      </c>
      <c r="J3315" s="280">
        <v>1.5699999999999999E-4</v>
      </c>
      <c r="K3315" s="372"/>
    </row>
    <row r="3316" spans="1:11" x14ac:dyDescent="0.3">
      <c r="A3316" s="281" t="s">
        <v>1785</v>
      </c>
      <c r="B3316" s="281" t="s">
        <v>447</v>
      </c>
      <c r="C3316" s="281" t="s">
        <v>1768</v>
      </c>
      <c r="D3316" s="281" t="s">
        <v>1770</v>
      </c>
      <c r="E3316" s="281" t="s">
        <v>2951</v>
      </c>
      <c r="F3316" s="281" t="s">
        <v>673</v>
      </c>
      <c r="G3316" s="281" t="s">
        <v>673</v>
      </c>
      <c r="H3316" s="281" t="s">
        <v>673</v>
      </c>
      <c r="I3316" s="281" t="s">
        <v>1090</v>
      </c>
      <c r="J3316" s="281">
        <v>1.9999999999999999E-6</v>
      </c>
      <c r="K3316" s="372"/>
    </row>
    <row r="3317" spans="1:11" x14ac:dyDescent="0.3">
      <c r="A3317" s="280" t="s">
        <v>1785</v>
      </c>
      <c r="B3317" s="280" t="s">
        <v>420</v>
      </c>
      <c r="C3317" s="280" t="s">
        <v>1768</v>
      </c>
      <c r="D3317" s="280" t="s">
        <v>1770</v>
      </c>
      <c r="E3317" s="280" t="s">
        <v>2944</v>
      </c>
      <c r="F3317" s="280" t="s">
        <v>673</v>
      </c>
      <c r="G3317" s="280" t="s">
        <v>673</v>
      </c>
      <c r="H3317" s="280" t="s">
        <v>673</v>
      </c>
      <c r="I3317" s="280" t="s">
        <v>1090</v>
      </c>
      <c r="J3317" s="280">
        <v>9.6670999999999997E-5</v>
      </c>
      <c r="K3317" s="372"/>
    </row>
    <row r="3318" spans="1:11" x14ac:dyDescent="0.3">
      <c r="A3318" s="281" t="s">
        <v>1785</v>
      </c>
      <c r="B3318" s="281" t="s">
        <v>420</v>
      </c>
      <c r="C3318" s="281" t="s">
        <v>1768</v>
      </c>
      <c r="D3318" s="281" t="s">
        <v>1770</v>
      </c>
      <c r="E3318" s="281" t="s">
        <v>2944</v>
      </c>
      <c r="F3318" s="281" t="s">
        <v>673</v>
      </c>
      <c r="G3318" s="281" t="s">
        <v>673</v>
      </c>
      <c r="H3318" s="281" t="s">
        <v>673</v>
      </c>
      <c r="I3318" s="281" t="s">
        <v>1090</v>
      </c>
      <c r="J3318" s="281">
        <v>1.3567200000000001E-4</v>
      </c>
      <c r="K3318" s="372"/>
    </row>
    <row r="3319" spans="1:11" x14ac:dyDescent="0.3">
      <c r="A3319" s="280" t="s">
        <v>1785</v>
      </c>
      <c r="B3319" s="280" t="s">
        <v>420</v>
      </c>
      <c r="C3319" s="280" t="s">
        <v>1768</v>
      </c>
      <c r="D3319" s="280" t="s">
        <v>1770</v>
      </c>
      <c r="E3319" s="280" t="s">
        <v>917</v>
      </c>
      <c r="F3319" s="280" t="s">
        <v>673</v>
      </c>
      <c r="G3319" s="280" t="s">
        <v>673</v>
      </c>
      <c r="H3319" s="280" t="s">
        <v>673</v>
      </c>
      <c r="I3319" s="280" t="s">
        <v>1090</v>
      </c>
      <c r="J3319" s="280">
        <v>5.3519999999999997E-6</v>
      </c>
      <c r="K3319" s="372"/>
    </row>
    <row r="3320" spans="1:11" x14ac:dyDescent="0.3">
      <c r="A3320" s="281" t="s">
        <v>1785</v>
      </c>
      <c r="B3320" s="281" t="s">
        <v>420</v>
      </c>
      <c r="C3320" s="281" t="s">
        <v>1768</v>
      </c>
      <c r="D3320" s="281" t="s">
        <v>1770</v>
      </c>
      <c r="E3320" s="281" t="s">
        <v>917</v>
      </c>
      <c r="F3320" s="281" t="s">
        <v>673</v>
      </c>
      <c r="G3320" s="281" t="s">
        <v>673</v>
      </c>
      <c r="H3320" s="281" t="s">
        <v>673</v>
      </c>
      <c r="I3320" s="281" t="s">
        <v>1090</v>
      </c>
      <c r="J3320" s="281">
        <v>5.3519999999999997E-6</v>
      </c>
      <c r="K3320" s="372"/>
    </row>
    <row r="3321" spans="1:11" x14ac:dyDescent="0.3">
      <c r="A3321" s="280" t="s">
        <v>1785</v>
      </c>
      <c r="B3321" s="280" t="s">
        <v>420</v>
      </c>
      <c r="C3321" s="280" t="s">
        <v>1768</v>
      </c>
      <c r="D3321" s="280" t="s">
        <v>1770</v>
      </c>
      <c r="E3321" s="280" t="s">
        <v>917</v>
      </c>
      <c r="F3321" s="280" t="s">
        <v>673</v>
      </c>
      <c r="G3321" s="280" t="s">
        <v>673</v>
      </c>
      <c r="H3321" s="280" t="s">
        <v>673</v>
      </c>
      <c r="I3321" s="280" t="s">
        <v>1090</v>
      </c>
      <c r="J3321" s="280">
        <v>5.3519999999999997E-6</v>
      </c>
      <c r="K3321" s="372"/>
    </row>
    <row r="3322" spans="1:11" x14ac:dyDescent="0.3">
      <c r="A3322" s="281" t="s">
        <v>1785</v>
      </c>
      <c r="B3322" s="281" t="s">
        <v>420</v>
      </c>
      <c r="C3322" s="281" t="s">
        <v>1768</v>
      </c>
      <c r="D3322" s="281" t="s">
        <v>1770</v>
      </c>
      <c r="E3322" s="281" t="s">
        <v>917</v>
      </c>
      <c r="F3322" s="281" t="s">
        <v>673</v>
      </c>
      <c r="G3322" s="281" t="s">
        <v>673</v>
      </c>
      <c r="H3322" s="281" t="s">
        <v>673</v>
      </c>
      <c r="I3322" s="281" t="s">
        <v>1090</v>
      </c>
      <c r="J3322" s="281">
        <v>5.3519999999999997E-6</v>
      </c>
      <c r="K3322" s="372"/>
    </row>
    <row r="3323" spans="1:11" x14ac:dyDescent="0.3">
      <c r="A3323" s="280" t="s">
        <v>1785</v>
      </c>
      <c r="B3323" s="280" t="s">
        <v>420</v>
      </c>
      <c r="C3323" s="280" t="s">
        <v>1768</v>
      </c>
      <c r="D3323" s="280" t="s">
        <v>1770</v>
      </c>
      <c r="E3323" s="280" t="s">
        <v>917</v>
      </c>
      <c r="F3323" s="280" t="s">
        <v>673</v>
      </c>
      <c r="G3323" s="280" t="s">
        <v>673</v>
      </c>
      <c r="H3323" s="280" t="s">
        <v>673</v>
      </c>
      <c r="I3323" s="280" t="s">
        <v>1090</v>
      </c>
      <c r="J3323" s="280">
        <v>5.3519999999999997E-6</v>
      </c>
      <c r="K3323" s="372"/>
    </row>
    <row r="3324" spans="1:11" x14ac:dyDescent="0.3">
      <c r="A3324" s="281" t="s">
        <v>1785</v>
      </c>
      <c r="B3324" s="281" t="s">
        <v>420</v>
      </c>
      <c r="C3324" s="281" t="s">
        <v>1768</v>
      </c>
      <c r="D3324" s="281" t="s">
        <v>1770</v>
      </c>
      <c r="E3324" s="281" t="s">
        <v>917</v>
      </c>
      <c r="F3324" s="281" t="s">
        <v>673</v>
      </c>
      <c r="G3324" s="281" t="s">
        <v>673</v>
      </c>
      <c r="H3324" s="281" t="s">
        <v>673</v>
      </c>
      <c r="I3324" s="281" t="s">
        <v>1090</v>
      </c>
      <c r="J3324" s="281">
        <v>5.3519999999999997E-6</v>
      </c>
      <c r="K3324" s="372"/>
    </row>
    <row r="3325" spans="1:11" x14ac:dyDescent="0.3">
      <c r="A3325" s="280" t="s">
        <v>1785</v>
      </c>
      <c r="B3325" s="280" t="s">
        <v>420</v>
      </c>
      <c r="C3325" s="280" t="s">
        <v>1768</v>
      </c>
      <c r="D3325" s="280" t="s">
        <v>1770</v>
      </c>
      <c r="E3325" s="280" t="s">
        <v>917</v>
      </c>
      <c r="F3325" s="280" t="s">
        <v>673</v>
      </c>
      <c r="G3325" s="280" t="s">
        <v>673</v>
      </c>
      <c r="H3325" s="280" t="s">
        <v>673</v>
      </c>
      <c r="I3325" s="280" t="s">
        <v>1090</v>
      </c>
      <c r="J3325" s="280">
        <v>5.3519999999999997E-6</v>
      </c>
      <c r="K3325" s="372"/>
    </row>
    <row r="3326" spans="1:11" x14ac:dyDescent="0.3">
      <c r="A3326" s="281" t="s">
        <v>1785</v>
      </c>
      <c r="B3326" s="281" t="s">
        <v>420</v>
      </c>
      <c r="C3326" s="281" t="s">
        <v>1768</v>
      </c>
      <c r="D3326" s="281" t="s">
        <v>1770</v>
      </c>
      <c r="E3326" s="281" t="s">
        <v>917</v>
      </c>
      <c r="F3326" s="281" t="s">
        <v>673</v>
      </c>
      <c r="G3326" s="281" t="s">
        <v>673</v>
      </c>
      <c r="H3326" s="281" t="s">
        <v>673</v>
      </c>
      <c r="I3326" s="281" t="s">
        <v>1090</v>
      </c>
      <c r="J3326" s="281">
        <v>5.3519999999999997E-6</v>
      </c>
      <c r="K3326" s="372"/>
    </row>
    <row r="3327" spans="1:11" x14ac:dyDescent="0.3">
      <c r="A3327" s="280" t="s">
        <v>1785</v>
      </c>
      <c r="B3327" s="280" t="s">
        <v>420</v>
      </c>
      <c r="C3327" s="280" t="s">
        <v>1768</v>
      </c>
      <c r="D3327" s="280" t="s">
        <v>1770</v>
      </c>
      <c r="E3327" s="280" t="s">
        <v>2949</v>
      </c>
      <c r="F3327" s="280" t="s">
        <v>673</v>
      </c>
      <c r="G3327" s="280" t="s">
        <v>673</v>
      </c>
      <c r="H3327" s="280" t="s">
        <v>673</v>
      </c>
      <c r="I3327" s="280" t="s">
        <v>1090</v>
      </c>
      <c r="J3327" s="280">
        <v>9.9000000000000001E-6</v>
      </c>
      <c r="K3327" s="372"/>
    </row>
    <row r="3328" spans="1:11" x14ac:dyDescent="0.3">
      <c r="A3328" s="281" t="s">
        <v>1785</v>
      </c>
      <c r="B3328" s="281" t="s">
        <v>420</v>
      </c>
      <c r="C3328" s="281" t="s">
        <v>1768</v>
      </c>
      <c r="D3328" s="281" t="s">
        <v>1770</v>
      </c>
      <c r="E3328" s="281" t="s">
        <v>2949</v>
      </c>
      <c r="F3328" s="281" t="s">
        <v>673</v>
      </c>
      <c r="G3328" s="281" t="s">
        <v>673</v>
      </c>
      <c r="H3328" s="281" t="s">
        <v>673</v>
      </c>
      <c r="I3328" s="281" t="s">
        <v>1090</v>
      </c>
      <c r="J3328" s="281">
        <v>9.9000000000000001E-6</v>
      </c>
      <c r="K3328" s="372"/>
    </row>
    <row r="3329" spans="1:11" x14ac:dyDescent="0.3">
      <c r="A3329" s="280" t="s">
        <v>1785</v>
      </c>
      <c r="B3329" s="280" t="s">
        <v>420</v>
      </c>
      <c r="C3329" s="280" t="s">
        <v>1768</v>
      </c>
      <c r="D3329" s="280" t="s">
        <v>1770</v>
      </c>
      <c r="E3329" s="280" t="s">
        <v>2949</v>
      </c>
      <c r="F3329" s="280" t="s">
        <v>673</v>
      </c>
      <c r="G3329" s="280" t="s">
        <v>673</v>
      </c>
      <c r="H3329" s="280" t="s">
        <v>673</v>
      </c>
      <c r="I3329" s="280" t="s">
        <v>1090</v>
      </c>
      <c r="J3329" s="280">
        <v>9.9000000000000001E-6</v>
      </c>
      <c r="K3329" s="372"/>
    </row>
    <row r="3330" spans="1:11" x14ac:dyDescent="0.3">
      <c r="A3330" s="281" t="s">
        <v>1785</v>
      </c>
      <c r="B3330" s="281" t="s">
        <v>420</v>
      </c>
      <c r="C3330" s="281" t="s">
        <v>1768</v>
      </c>
      <c r="D3330" s="281" t="s">
        <v>1770</v>
      </c>
      <c r="E3330" s="281" t="s">
        <v>2949</v>
      </c>
      <c r="F3330" s="281" t="s">
        <v>673</v>
      </c>
      <c r="G3330" s="281" t="s">
        <v>673</v>
      </c>
      <c r="H3330" s="281" t="s">
        <v>673</v>
      </c>
      <c r="I3330" s="281" t="s">
        <v>1090</v>
      </c>
      <c r="J3330" s="281">
        <v>9.9000000000000001E-6</v>
      </c>
      <c r="K3330" s="372"/>
    </row>
    <row r="3331" spans="1:11" x14ac:dyDescent="0.3">
      <c r="A3331" s="280" t="s">
        <v>1785</v>
      </c>
      <c r="B3331" s="280" t="s">
        <v>420</v>
      </c>
      <c r="C3331" s="280" t="s">
        <v>1768</v>
      </c>
      <c r="D3331" s="280" t="s">
        <v>1770</v>
      </c>
      <c r="E3331" s="280" t="s">
        <v>2949</v>
      </c>
      <c r="F3331" s="280" t="s">
        <v>673</v>
      </c>
      <c r="G3331" s="280" t="s">
        <v>673</v>
      </c>
      <c r="H3331" s="280" t="s">
        <v>673</v>
      </c>
      <c r="I3331" s="280" t="s">
        <v>1090</v>
      </c>
      <c r="J3331" s="280">
        <v>9.9000000000000001E-6</v>
      </c>
      <c r="K3331" s="372"/>
    </row>
    <row r="3332" spans="1:11" x14ac:dyDescent="0.3">
      <c r="A3332" s="281" t="s">
        <v>1785</v>
      </c>
      <c r="B3332" s="281" t="s">
        <v>420</v>
      </c>
      <c r="C3332" s="281" t="s">
        <v>1768</v>
      </c>
      <c r="D3332" s="281" t="s">
        <v>1770</v>
      </c>
      <c r="E3332" s="281" t="s">
        <v>2949</v>
      </c>
      <c r="F3332" s="281" t="s">
        <v>673</v>
      </c>
      <c r="G3332" s="281" t="s">
        <v>673</v>
      </c>
      <c r="H3332" s="281" t="s">
        <v>673</v>
      </c>
      <c r="I3332" s="281" t="s">
        <v>1090</v>
      </c>
      <c r="J3332" s="281">
        <v>9.9000000000000001E-6</v>
      </c>
      <c r="K3332" s="372"/>
    </row>
    <row r="3333" spans="1:11" x14ac:dyDescent="0.3">
      <c r="A3333" s="280" t="s">
        <v>1785</v>
      </c>
      <c r="B3333" s="280" t="s">
        <v>420</v>
      </c>
      <c r="C3333" s="280" t="s">
        <v>1768</v>
      </c>
      <c r="D3333" s="280" t="s">
        <v>1770</v>
      </c>
      <c r="E3333" s="280" t="s">
        <v>2949</v>
      </c>
      <c r="F3333" s="280" t="s">
        <v>673</v>
      </c>
      <c r="G3333" s="280" t="s">
        <v>673</v>
      </c>
      <c r="H3333" s="280" t="s">
        <v>673</v>
      </c>
      <c r="I3333" s="280" t="s">
        <v>1090</v>
      </c>
      <c r="J3333" s="280">
        <v>9.9000000000000001E-6</v>
      </c>
      <c r="K3333" s="372"/>
    </row>
    <row r="3334" spans="1:11" x14ac:dyDescent="0.3">
      <c r="A3334" s="281" t="s">
        <v>1785</v>
      </c>
      <c r="B3334" s="281" t="s">
        <v>420</v>
      </c>
      <c r="C3334" s="281" t="s">
        <v>1768</v>
      </c>
      <c r="D3334" s="281" t="s">
        <v>1770</v>
      </c>
      <c r="E3334" s="281" t="s">
        <v>2949</v>
      </c>
      <c r="F3334" s="281" t="s">
        <v>673</v>
      </c>
      <c r="G3334" s="281" t="s">
        <v>673</v>
      </c>
      <c r="H3334" s="281" t="s">
        <v>673</v>
      </c>
      <c r="I3334" s="281" t="s">
        <v>1090</v>
      </c>
      <c r="J3334" s="281">
        <v>9.9000000000000001E-6</v>
      </c>
      <c r="K3334" s="372"/>
    </row>
    <row r="3335" spans="1:11" x14ac:dyDescent="0.3">
      <c r="A3335" s="280" t="s">
        <v>1785</v>
      </c>
      <c r="B3335" s="280" t="s">
        <v>420</v>
      </c>
      <c r="C3335" s="280" t="s">
        <v>1768</v>
      </c>
      <c r="D3335" s="280" t="s">
        <v>1770</v>
      </c>
      <c r="E3335" s="280" t="s">
        <v>928</v>
      </c>
      <c r="F3335" s="280" t="s">
        <v>673</v>
      </c>
      <c r="G3335" s="280" t="s">
        <v>673</v>
      </c>
      <c r="H3335" s="280" t="s">
        <v>673</v>
      </c>
      <c r="I3335" s="280" t="s">
        <v>1090</v>
      </c>
      <c r="J3335" s="280">
        <v>2.5000000000000002E-6</v>
      </c>
      <c r="K3335" s="372"/>
    </row>
    <row r="3336" spans="1:11" x14ac:dyDescent="0.3">
      <c r="A3336" s="281" t="s">
        <v>1785</v>
      </c>
      <c r="B3336" s="281" t="s">
        <v>420</v>
      </c>
      <c r="C3336" s="281" t="s">
        <v>1768</v>
      </c>
      <c r="D3336" s="281" t="s">
        <v>1770</v>
      </c>
      <c r="E3336" s="281" t="s">
        <v>941</v>
      </c>
      <c r="F3336" s="281" t="s">
        <v>673</v>
      </c>
      <c r="G3336" s="281" t="s">
        <v>673</v>
      </c>
      <c r="H3336" s="281" t="s">
        <v>673</v>
      </c>
      <c r="I3336" s="281" t="s">
        <v>1090</v>
      </c>
      <c r="J3336" s="281">
        <v>9.4660000000000005E-6</v>
      </c>
      <c r="K3336" s="372"/>
    </row>
    <row r="3337" spans="1:11" x14ac:dyDescent="0.3">
      <c r="A3337" s="280" t="s">
        <v>1785</v>
      </c>
      <c r="B3337" s="280" t="s">
        <v>420</v>
      </c>
      <c r="C3337" s="280" t="s">
        <v>1768</v>
      </c>
      <c r="D3337" s="280" t="s">
        <v>1770</v>
      </c>
      <c r="E3337" s="280" t="s">
        <v>941</v>
      </c>
      <c r="F3337" s="280" t="s">
        <v>673</v>
      </c>
      <c r="G3337" s="280" t="s">
        <v>673</v>
      </c>
      <c r="H3337" s="280" t="s">
        <v>673</v>
      </c>
      <c r="I3337" s="280" t="s">
        <v>1090</v>
      </c>
      <c r="J3337" s="280">
        <v>9.4660000000000005E-6</v>
      </c>
      <c r="K3337" s="372"/>
    </row>
    <row r="3338" spans="1:11" x14ac:dyDescent="0.3">
      <c r="A3338" s="281" t="s">
        <v>1785</v>
      </c>
      <c r="B3338" s="281" t="s">
        <v>420</v>
      </c>
      <c r="C3338" s="281" t="s">
        <v>1768</v>
      </c>
      <c r="D3338" s="281" t="s">
        <v>1770</v>
      </c>
      <c r="E3338" s="281" t="s">
        <v>941</v>
      </c>
      <c r="F3338" s="281" t="s">
        <v>673</v>
      </c>
      <c r="G3338" s="281" t="s">
        <v>673</v>
      </c>
      <c r="H3338" s="281" t="s">
        <v>673</v>
      </c>
      <c r="I3338" s="281" t="s">
        <v>1090</v>
      </c>
      <c r="J3338" s="281">
        <v>9.4660000000000005E-6</v>
      </c>
      <c r="K3338" s="372"/>
    </row>
    <row r="3339" spans="1:11" x14ac:dyDescent="0.3">
      <c r="A3339" s="280" t="s">
        <v>1785</v>
      </c>
      <c r="B3339" s="280" t="s">
        <v>420</v>
      </c>
      <c r="C3339" s="280" t="s">
        <v>1768</v>
      </c>
      <c r="D3339" s="280" t="s">
        <v>1770</v>
      </c>
      <c r="E3339" s="280" t="s">
        <v>941</v>
      </c>
      <c r="F3339" s="280" t="s">
        <v>673</v>
      </c>
      <c r="G3339" s="280" t="s">
        <v>673</v>
      </c>
      <c r="H3339" s="280" t="s">
        <v>673</v>
      </c>
      <c r="I3339" s="280" t="s">
        <v>1090</v>
      </c>
      <c r="J3339" s="280">
        <v>9.4660000000000005E-6</v>
      </c>
      <c r="K3339" s="372"/>
    </row>
    <row r="3340" spans="1:11" x14ac:dyDescent="0.3">
      <c r="A3340" s="281" t="s">
        <v>1785</v>
      </c>
      <c r="B3340" s="281" t="s">
        <v>420</v>
      </c>
      <c r="C3340" s="281" t="s">
        <v>1768</v>
      </c>
      <c r="D3340" s="281" t="s">
        <v>1770</v>
      </c>
      <c r="E3340" s="281" t="s">
        <v>941</v>
      </c>
      <c r="F3340" s="281" t="s">
        <v>673</v>
      </c>
      <c r="G3340" s="281" t="s">
        <v>673</v>
      </c>
      <c r="H3340" s="281" t="s">
        <v>673</v>
      </c>
      <c r="I3340" s="281" t="s">
        <v>1090</v>
      </c>
      <c r="J3340" s="281">
        <v>9.4660000000000005E-6</v>
      </c>
      <c r="K3340" s="372"/>
    </row>
    <row r="3341" spans="1:11" x14ac:dyDescent="0.3">
      <c r="A3341" s="280" t="s">
        <v>1785</v>
      </c>
      <c r="B3341" s="280" t="s">
        <v>420</v>
      </c>
      <c r="C3341" s="280" t="s">
        <v>1768</v>
      </c>
      <c r="D3341" s="280" t="s">
        <v>1770</v>
      </c>
      <c r="E3341" s="280" t="s">
        <v>941</v>
      </c>
      <c r="F3341" s="280" t="s">
        <v>673</v>
      </c>
      <c r="G3341" s="280" t="s">
        <v>673</v>
      </c>
      <c r="H3341" s="280" t="s">
        <v>673</v>
      </c>
      <c r="I3341" s="280" t="s">
        <v>1090</v>
      </c>
      <c r="J3341" s="280">
        <v>9.4660000000000005E-6</v>
      </c>
      <c r="K3341" s="372"/>
    </row>
    <row r="3342" spans="1:11" x14ac:dyDescent="0.3">
      <c r="A3342" s="281" t="s">
        <v>1785</v>
      </c>
      <c r="B3342" s="281" t="s">
        <v>420</v>
      </c>
      <c r="C3342" s="281" t="s">
        <v>1768</v>
      </c>
      <c r="D3342" s="281" t="s">
        <v>1770</v>
      </c>
      <c r="E3342" s="281" t="s">
        <v>941</v>
      </c>
      <c r="F3342" s="281" t="s">
        <v>673</v>
      </c>
      <c r="G3342" s="281" t="s">
        <v>673</v>
      </c>
      <c r="H3342" s="281" t="s">
        <v>673</v>
      </c>
      <c r="I3342" s="281" t="s">
        <v>1090</v>
      </c>
      <c r="J3342" s="281">
        <v>9.4660000000000005E-6</v>
      </c>
      <c r="K3342" s="372"/>
    </row>
    <row r="3343" spans="1:11" x14ac:dyDescent="0.3">
      <c r="A3343" s="280" t="s">
        <v>1785</v>
      </c>
      <c r="B3343" s="280" t="s">
        <v>420</v>
      </c>
      <c r="C3343" s="280" t="s">
        <v>1768</v>
      </c>
      <c r="D3343" s="280" t="s">
        <v>1770</v>
      </c>
      <c r="E3343" s="280" t="s">
        <v>941</v>
      </c>
      <c r="F3343" s="280" t="s">
        <v>673</v>
      </c>
      <c r="G3343" s="280" t="s">
        <v>673</v>
      </c>
      <c r="H3343" s="280" t="s">
        <v>673</v>
      </c>
      <c r="I3343" s="280" t="s">
        <v>1090</v>
      </c>
      <c r="J3343" s="280">
        <v>9.4660000000000005E-6</v>
      </c>
      <c r="K3343" s="372"/>
    </row>
    <row r="3344" spans="1:11" x14ac:dyDescent="0.3">
      <c r="A3344" s="281" t="s">
        <v>1785</v>
      </c>
      <c r="B3344" s="281" t="s">
        <v>1855</v>
      </c>
      <c r="C3344" s="281" t="s">
        <v>1768</v>
      </c>
      <c r="D3344" s="281" t="s">
        <v>1770</v>
      </c>
      <c r="E3344" s="281" t="s">
        <v>917</v>
      </c>
      <c r="F3344" s="281" t="s">
        <v>673</v>
      </c>
      <c r="G3344" s="281" t="s">
        <v>673</v>
      </c>
      <c r="H3344" s="281" t="s">
        <v>673</v>
      </c>
      <c r="I3344" s="281" t="s">
        <v>1090</v>
      </c>
      <c r="J3344" s="281">
        <v>2.1657209999999998E-3</v>
      </c>
      <c r="K3344" s="372"/>
    </row>
    <row r="3345" spans="1:11" x14ac:dyDescent="0.3">
      <c r="A3345" s="280" t="s">
        <v>1785</v>
      </c>
      <c r="B3345" s="280" t="s">
        <v>1855</v>
      </c>
      <c r="C3345" s="280" t="s">
        <v>1768</v>
      </c>
      <c r="D3345" s="280" t="s">
        <v>1770</v>
      </c>
      <c r="E3345" s="280" t="s">
        <v>917</v>
      </c>
      <c r="F3345" s="280" t="s">
        <v>673</v>
      </c>
      <c r="G3345" s="280" t="s">
        <v>673</v>
      </c>
      <c r="H3345" s="280" t="s">
        <v>673</v>
      </c>
      <c r="I3345" s="280" t="s">
        <v>1090</v>
      </c>
      <c r="J3345" s="280">
        <v>2.19834E-3</v>
      </c>
      <c r="K3345" s="372"/>
    </row>
    <row r="3346" spans="1:11" x14ac:dyDescent="0.3">
      <c r="A3346" s="281" t="s">
        <v>1785</v>
      </c>
      <c r="B3346" s="281" t="s">
        <v>1855</v>
      </c>
      <c r="C3346" s="281" t="s">
        <v>1768</v>
      </c>
      <c r="D3346" s="281" t="s">
        <v>1770</v>
      </c>
      <c r="E3346" s="281" t="s">
        <v>917</v>
      </c>
      <c r="F3346" s="281" t="s">
        <v>673</v>
      </c>
      <c r="G3346" s="281" t="s">
        <v>673</v>
      </c>
      <c r="H3346" s="281" t="s">
        <v>673</v>
      </c>
      <c r="I3346" s="281" t="s">
        <v>1090</v>
      </c>
      <c r="J3346" s="281">
        <v>2.10114E-3</v>
      </c>
      <c r="K3346" s="372"/>
    </row>
    <row r="3347" spans="1:11" x14ac:dyDescent="0.3">
      <c r="A3347" s="280" t="s">
        <v>1785</v>
      </c>
      <c r="B3347" s="280" t="s">
        <v>1855</v>
      </c>
      <c r="C3347" s="280" t="s">
        <v>1768</v>
      </c>
      <c r="D3347" s="280" t="s">
        <v>1770</v>
      </c>
      <c r="E3347" s="280" t="s">
        <v>917</v>
      </c>
      <c r="F3347" s="280" t="s">
        <v>673</v>
      </c>
      <c r="G3347" s="280" t="s">
        <v>673</v>
      </c>
      <c r="H3347" s="280" t="s">
        <v>673</v>
      </c>
      <c r="I3347" s="280" t="s">
        <v>1090</v>
      </c>
      <c r="J3347" s="280">
        <v>2.1108810000000002E-3</v>
      </c>
      <c r="K3347" s="372"/>
    </row>
    <row r="3348" spans="1:11" x14ac:dyDescent="0.3">
      <c r="A3348" s="281" t="s">
        <v>1785</v>
      </c>
      <c r="B3348" s="281" t="s">
        <v>1855</v>
      </c>
      <c r="C3348" s="281" t="s">
        <v>1768</v>
      </c>
      <c r="D3348" s="281" t="s">
        <v>1770</v>
      </c>
      <c r="E3348" s="281" t="s">
        <v>917</v>
      </c>
      <c r="F3348" s="281" t="s">
        <v>673</v>
      </c>
      <c r="G3348" s="281" t="s">
        <v>673</v>
      </c>
      <c r="H3348" s="281" t="s">
        <v>673</v>
      </c>
      <c r="I3348" s="281" t="s">
        <v>1090</v>
      </c>
      <c r="J3348" s="281">
        <v>2.1923210000000001E-3</v>
      </c>
      <c r="K3348" s="372"/>
    </row>
    <row r="3349" spans="1:11" x14ac:dyDescent="0.3">
      <c r="A3349" s="280" t="s">
        <v>1785</v>
      </c>
      <c r="B3349" s="280" t="s">
        <v>1855</v>
      </c>
      <c r="C3349" s="280" t="s">
        <v>1768</v>
      </c>
      <c r="D3349" s="280" t="s">
        <v>1770</v>
      </c>
      <c r="E3349" s="280" t="s">
        <v>917</v>
      </c>
      <c r="F3349" s="280" t="s">
        <v>673</v>
      </c>
      <c r="G3349" s="280" t="s">
        <v>673</v>
      </c>
      <c r="H3349" s="280" t="s">
        <v>673</v>
      </c>
      <c r="I3349" s="280" t="s">
        <v>1090</v>
      </c>
      <c r="J3349" s="280">
        <v>2.229965E-3</v>
      </c>
      <c r="K3349" s="372"/>
    </row>
    <row r="3350" spans="1:11" x14ac:dyDescent="0.3">
      <c r="A3350" s="281" t="s">
        <v>1785</v>
      </c>
      <c r="B3350" s="281" t="s">
        <v>1855</v>
      </c>
      <c r="C3350" s="281" t="s">
        <v>1768</v>
      </c>
      <c r="D3350" s="281" t="s">
        <v>1770</v>
      </c>
      <c r="E3350" s="281" t="s">
        <v>917</v>
      </c>
      <c r="F3350" s="281" t="s">
        <v>673</v>
      </c>
      <c r="G3350" s="281" t="s">
        <v>673</v>
      </c>
      <c r="H3350" s="281" t="s">
        <v>673</v>
      </c>
      <c r="I3350" s="281" t="s">
        <v>1090</v>
      </c>
      <c r="J3350" s="281">
        <v>2.2961660000000001E-3</v>
      </c>
      <c r="K3350" s="372"/>
    </row>
    <row r="3351" spans="1:11" x14ac:dyDescent="0.3">
      <c r="A3351" s="280" t="s">
        <v>1785</v>
      </c>
      <c r="B3351" s="280" t="s">
        <v>1855</v>
      </c>
      <c r="C3351" s="280" t="s">
        <v>1768</v>
      </c>
      <c r="D3351" s="280" t="s">
        <v>1770</v>
      </c>
      <c r="E3351" s="280" t="s">
        <v>917</v>
      </c>
      <c r="F3351" s="280" t="s">
        <v>673</v>
      </c>
      <c r="G3351" s="280" t="s">
        <v>673</v>
      </c>
      <c r="H3351" s="280" t="s">
        <v>673</v>
      </c>
      <c r="I3351" s="280" t="s">
        <v>1090</v>
      </c>
      <c r="J3351" s="280">
        <v>2.2883259999999998E-3</v>
      </c>
      <c r="K3351" s="372"/>
    </row>
    <row r="3352" spans="1:11" x14ac:dyDescent="0.3">
      <c r="A3352" s="281" t="s">
        <v>1785</v>
      </c>
      <c r="B3352" s="281" t="s">
        <v>1855</v>
      </c>
      <c r="C3352" s="281" t="s">
        <v>1768</v>
      </c>
      <c r="D3352" s="281" t="s">
        <v>1770</v>
      </c>
      <c r="E3352" s="281" t="s">
        <v>917</v>
      </c>
      <c r="F3352" s="281" t="s">
        <v>673</v>
      </c>
      <c r="G3352" s="281" t="s">
        <v>673</v>
      </c>
      <c r="H3352" s="281" t="s">
        <v>673</v>
      </c>
      <c r="I3352" s="281" t="s">
        <v>1090</v>
      </c>
      <c r="J3352" s="281">
        <v>1.3300300000000001E-3</v>
      </c>
      <c r="K3352" s="372"/>
    </row>
    <row r="3353" spans="1:11" x14ac:dyDescent="0.3">
      <c r="A3353" s="280" t="s">
        <v>1785</v>
      </c>
      <c r="B3353" s="280" t="s">
        <v>1855</v>
      </c>
      <c r="C3353" s="280" t="s">
        <v>1768</v>
      </c>
      <c r="D3353" s="280" t="s">
        <v>1770</v>
      </c>
      <c r="E3353" s="280" t="s">
        <v>917</v>
      </c>
      <c r="F3353" s="280" t="s">
        <v>673</v>
      </c>
      <c r="G3353" s="280" t="s">
        <v>673</v>
      </c>
      <c r="H3353" s="280" t="s">
        <v>673</v>
      </c>
      <c r="I3353" s="280" t="s">
        <v>1090</v>
      </c>
      <c r="J3353" s="280">
        <v>1.023752E-3</v>
      </c>
      <c r="K3353" s="372"/>
    </row>
    <row r="3354" spans="1:11" x14ac:dyDescent="0.3">
      <c r="A3354" s="281" t="s">
        <v>1785</v>
      </c>
      <c r="B3354" s="281" t="s">
        <v>1855</v>
      </c>
      <c r="C3354" s="281" t="s">
        <v>1768</v>
      </c>
      <c r="D3354" s="281" t="s">
        <v>1770</v>
      </c>
      <c r="E3354" s="281" t="s">
        <v>917</v>
      </c>
      <c r="F3354" s="281" t="s">
        <v>673</v>
      </c>
      <c r="G3354" s="281" t="s">
        <v>673</v>
      </c>
      <c r="H3354" s="281" t="s">
        <v>673</v>
      </c>
      <c r="I3354" s="281" t="s">
        <v>1090</v>
      </c>
      <c r="J3354" s="281">
        <v>1.116719E-3</v>
      </c>
      <c r="K3354" s="372"/>
    </row>
    <row r="3355" spans="1:11" x14ac:dyDescent="0.3">
      <c r="A3355" s="280" t="s">
        <v>1785</v>
      </c>
      <c r="B3355" s="280" t="s">
        <v>1855</v>
      </c>
      <c r="C3355" s="280" t="s">
        <v>1768</v>
      </c>
      <c r="D3355" s="280" t="s">
        <v>1770</v>
      </c>
      <c r="E3355" s="280" t="s">
        <v>917</v>
      </c>
      <c r="F3355" s="280" t="s">
        <v>673</v>
      </c>
      <c r="G3355" s="280" t="s">
        <v>673</v>
      </c>
      <c r="H3355" s="280" t="s">
        <v>673</v>
      </c>
      <c r="I3355" s="280" t="s">
        <v>1090</v>
      </c>
      <c r="J3355" s="280">
        <v>1.8355310000000001E-3</v>
      </c>
      <c r="K3355" s="372"/>
    </row>
    <row r="3356" spans="1:11" x14ac:dyDescent="0.3">
      <c r="A3356" s="281" t="s">
        <v>1785</v>
      </c>
      <c r="B3356" s="281" t="s">
        <v>1855</v>
      </c>
      <c r="C3356" s="281" t="s">
        <v>1768</v>
      </c>
      <c r="D3356" s="281" t="s">
        <v>1770</v>
      </c>
      <c r="E3356" s="281" t="s">
        <v>917</v>
      </c>
      <c r="F3356" s="281" t="s">
        <v>673</v>
      </c>
      <c r="G3356" s="281" t="s">
        <v>673</v>
      </c>
      <c r="H3356" s="281" t="s">
        <v>673</v>
      </c>
      <c r="I3356" s="281" t="s">
        <v>1090</v>
      </c>
      <c r="J3356" s="281">
        <v>2.0773950000000001E-3</v>
      </c>
      <c r="K3356" s="372"/>
    </row>
    <row r="3357" spans="1:11" x14ac:dyDescent="0.3">
      <c r="A3357" s="280" t="s">
        <v>1785</v>
      </c>
      <c r="B3357" s="280" t="s">
        <v>1855</v>
      </c>
      <c r="C3357" s="280" t="s">
        <v>1768</v>
      </c>
      <c r="D3357" s="280" t="s">
        <v>1770</v>
      </c>
      <c r="E3357" s="280" t="s">
        <v>917</v>
      </c>
      <c r="F3357" s="280" t="s">
        <v>673</v>
      </c>
      <c r="G3357" s="280" t="s">
        <v>673</v>
      </c>
      <c r="H3357" s="280" t="s">
        <v>673</v>
      </c>
      <c r="I3357" s="280" t="s">
        <v>1090</v>
      </c>
      <c r="J3357" s="280">
        <v>1.9720559999999998E-3</v>
      </c>
      <c r="K3357" s="372"/>
    </row>
    <row r="3358" spans="1:11" x14ac:dyDescent="0.3">
      <c r="A3358" s="281" t="s">
        <v>1785</v>
      </c>
      <c r="B3358" s="281" t="s">
        <v>1855</v>
      </c>
      <c r="C3358" s="281" t="s">
        <v>1768</v>
      </c>
      <c r="D3358" s="281" t="s">
        <v>1770</v>
      </c>
      <c r="E3358" s="281" t="s">
        <v>2945</v>
      </c>
      <c r="F3358" s="281" t="s">
        <v>673</v>
      </c>
      <c r="G3358" s="281" t="s">
        <v>673</v>
      </c>
      <c r="H3358" s="281" t="s">
        <v>673</v>
      </c>
      <c r="I3358" s="281" t="s">
        <v>1090</v>
      </c>
      <c r="J3358" s="281">
        <v>1.2355770000000001E-3</v>
      </c>
      <c r="K3358" s="372"/>
    </row>
    <row r="3359" spans="1:11" x14ac:dyDescent="0.3">
      <c r="A3359" s="280" t="s">
        <v>1785</v>
      </c>
      <c r="B3359" s="280" t="s">
        <v>1855</v>
      </c>
      <c r="C3359" s="280" t="s">
        <v>1768</v>
      </c>
      <c r="D3359" s="280" t="s">
        <v>1770</v>
      </c>
      <c r="E3359" s="280" t="s">
        <v>2945</v>
      </c>
      <c r="F3359" s="280" t="s">
        <v>673</v>
      </c>
      <c r="G3359" s="280" t="s">
        <v>673</v>
      </c>
      <c r="H3359" s="280" t="s">
        <v>673</v>
      </c>
      <c r="I3359" s="280" t="s">
        <v>1090</v>
      </c>
      <c r="J3359" s="280">
        <v>6.8442299999999998E-4</v>
      </c>
      <c r="K3359" s="372"/>
    </row>
    <row r="3360" spans="1:11" x14ac:dyDescent="0.3">
      <c r="A3360" s="281" t="s">
        <v>1785</v>
      </c>
      <c r="B3360" s="281" t="s">
        <v>1855</v>
      </c>
      <c r="C3360" s="281" t="s">
        <v>1768</v>
      </c>
      <c r="D3360" s="281" t="s">
        <v>1770</v>
      </c>
      <c r="E3360" s="281" t="s">
        <v>2949</v>
      </c>
      <c r="F3360" s="281" t="s">
        <v>673</v>
      </c>
      <c r="G3360" s="281" t="s">
        <v>673</v>
      </c>
      <c r="H3360" s="281" t="s">
        <v>673</v>
      </c>
      <c r="I3360" s="281" t="s">
        <v>1090</v>
      </c>
      <c r="J3360" s="281">
        <v>4.5000000000000001E-6</v>
      </c>
      <c r="K3360" s="372"/>
    </row>
    <row r="3361" spans="1:11" x14ac:dyDescent="0.3">
      <c r="A3361" s="280" t="s">
        <v>1785</v>
      </c>
      <c r="B3361" s="280" t="s">
        <v>1855</v>
      </c>
      <c r="C3361" s="280" t="s">
        <v>1768</v>
      </c>
      <c r="D3361" s="280" t="s">
        <v>1770</v>
      </c>
      <c r="E3361" s="280" t="s">
        <v>2949</v>
      </c>
      <c r="F3361" s="280" t="s">
        <v>673</v>
      </c>
      <c r="G3361" s="280" t="s">
        <v>673</v>
      </c>
      <c r="H3361" s="280" t="s">
        <v>673</v>
      </c>
      <c r="I3361" s="280" t="s">
        <v>1090</v>
      </c>
      <c r="J3361" s="280">
        <v>4.5000000000000001E-6</v>
      </c>
      <c r="K3361" s="372"/>
    </row>
    <row r="3362" spans="1:11" x14ac:dyDescent="0.3">
      <c r="A3362" s="281" t="s">
        <v>1785</v>
      </c>
      <c r="B3362" s="281" t="s">
        <v>1855</v>
      </c>
      <c r="C3362" s="281" t="s">
        <v>1768</v>
      </c>
      <c r="D3362" s="281" t="s">
        <v>1770</v>
      </c>
      <c r="E3362" s="281" t="s">
        <v>2949</v>
      </c>
      <c r="F3362" s="281" t="s">
        <v>673</v>
      </c>
      <c r="G3362" s="281" t="s">
        <v>673</v>
      </c>
      <c r="H3362" s="281" t="s">
        <v>673</v>
      </c>
      <c r="I3362" s="281" t="s">
        <v>1090</v>
      </c>
      <c r="J3362" s="281">
        <v>4.5000000000000001E-6</v>
      </c>
      <c r="K3362" s="372"/>
    </row>
    <row r="3363" spans="1:11" x14ac:dyDescent="0.3">
      <c r="A3363" s="280" t="s">
        <v>1785</v>
      </c>
      <c r="B3363" s="280" t="s">
        <v>1855</v>
      </c>
      <c r="C3363" s="280" t="s">
        <v>1768</v>
      </c>
      <c r="D3363" s="280" t="s">
        <v>1770</v>
      </c>
      <c r="E3363" s="280" t="s">
        <v>2949</v>
      </c>
      <c r="F3363" s="280" t="s">
        <v>673</v>
      </c>
      <c r="G3363" s="280" t="s">
        <v>673</v>
      </c>
      <c r="H3363" s="280" t="s">
        <v>673</v>
      </c>
      <c r="I3363" s="280" t="s">
        <v>1090</v>
      </c>
      <c r="J3363" s="280">
        <v>4.5000000000000001E-6</v>
      </c>
      <c r="K3363" s="372"/>
    </row>
    <row r="3364" spans="1:11" x14ac:dyDescent="0.3">
      <c r="A3364" s="281" t="s">
        <v>1785</v>
      </c>
      <c r="B3364" s="281" t="s">
        <v>1855</v>
      </c>
      <c r="C3364" s="281" t="s">
        <v>1768</v>
      </c>
      <c r="D3364" s="281" t="s">
        <v>1770</v>
      </c>
      <c r="E3364" s="281" t="s">
        <v>2949</v>
      </c>
      <c r="F3364" s="281" t="s">
        <v>673</v>
      </c>
      <c r="G3364" s="281" t="s">
        <v>673</v>
      </c>
      <c r="H3364" s="281" t="s">
        <v>673</v>
      </c>
      <c r="I3364" s="281" t="s">
        <v>1090</v>
      </c>
      <c r="J3364" s="281">
        <v>4.5000000000000001E-6</v>
      </c>
      <c r="K3364" s="372"/>
    </row>
    <row r="3365" spans="1:11" x14ac:dyDescent="0.3">
      <c r="A3365" s="280" t="s">
        <v>1785</v>
      </c>
      <c r="B3365" s="280" t="s">
        <v>1855</v>
      </c>
      <c r="C3365" s="280" t="s">
        <v>1768</v>
      </c>
      <c r="D3365" s="280" t="s">
        <v>1770</v>
      </c>
      <c r="E3365" s="280" t="s">
        <v>2949</v>
      </c>
      <c r="F3365" s="280" t="s">
        <v>673</v>
      </c>
      <c r="G3365" s="280" t="s">
        <v>673</v>
      </c>
      <c r="H3365" s="280" t="s">
        <v>673</v>
      </c>
      <c r="I3365" s="280" t="s">
        <v>1090</v>
      </c>
      <c r="J3365" s="280">
        <v>4.5000000000000001E-6</v>
      </c>
      <c r="K3365" s="372"/>
    </row>
    <row r="3366" spans="1:11" x14ac:dyDescent="0.3">
      <c r="A3366" s="281" t="s">
        <v>1785</v>
      </c>
      <c r="B3366" s="281" t="s">
        <v>1855</v>
      </c>
      <c r="C3366" s="281" t="s">
        <v>1768</v>
      </c>
      <c r="D3366" s="281" t="s">
        <v>1770</v>
      </c>
      <c r="E3366" s="281" t="s">
        <v>2949</v>
      </c>
      <c r="F3366" s="281" t="s">
        <v>673</v>
      </c>
      <c r="G3366" s="281" t="s">
        <v>673</v>
      </c>
      <c r="H3366" s="281" t="s">
        <v>673</v>
      </c>
      <c r="I3366" s="281" t="s">
        <v>1090</v>
      </c>
      <c r="J3366" s="281">
        <v>4.5000000000000001E-6</v>
      </c>
      <c r="K3366" s="372"/>
    </row>
    <row r="3367" spans="1:11" x14ac:dyDescent="0.3">
      <c r="A3367" s="280" t="s">
        <v>1785</v>
      </c>
      <c r="B3367" s="280" t="s">
        <v>1855</v>
      </c>
      <c r="C3367" s="280" t="s">
        <v>1768</v>
      </c>
      <c r="D3367" s="280" t="s">
        <v>1770</v>
      </c>
      <c r="E3367" s="280" t="s">
        <v>2949</v>
      </c>
      <c r="F3367" s="280" t="s">
        <v>673</v>
      </c>
      <c r="G3367" s="280" t="s">
        <v>673</v>
      </c>
      <c r="H3367" s="280" t="s">
        <v>673</v>
      </c>
      <c r="I3367" s="280" t="s">
        <v>1090</v>
      </c>
      <c r="J3367" s="280">
        <v>4.5000000000000001E-6</v>
      </c>
      <c r="K3367" s="372"/>
    </row>
    <row r="3368" spans="1:11" x14ac:dyDescent="0.3">
      <c r="A3368" s="281" t="s">
        <v>1785</v>
      </c>
      <c r="B3368" s="281" t="s">
        <v>1855</v>
      </c>
      <c r="C3368" s="281" t="s">
        <v>1768</v>
      </c>
      <c r="D3368" s="281" t="s">
        <v>1770</v>
      </c>
      <c r="E3368" s="281" t="s">
        <v>2949</v>
      </c>
      <c r="F3368" s="281" t="s">
        <v>673</v>
      </c>
      <c r="G3368" s="281" t="s">
        <v>673</v>
      </c>
      <c r="H3368" s="281" t="s">
        <v>673</v>
      </c>
      <c r="I3368" s="281" t="s">
        <v>1090</v>
      </c>
      <c r="J3368" s="281">
        <v>4.5000000000000001E-6</v>
      </c>
      <c r="K3368" s="372"/>
    </row>
    <row r="3369" spans="1:11" x14ac:dyDescent="0.3">
      <c r="A3369" s="280" t="s">
        <v>1785</v>
      </c>
      <c r="B3369" s="280" t="s">
        <v>1855</v>
      </c>
      <c r="C3369" s="280" t="s">
        <v>1768</v>
      </c>
      <c r="D3369" s="280" t="s">
        <v>1770</v>
      </c>
      <c r="E3369" s="280" t="s">
        <v>2949</v>
      </c>
      <c r="F3369" s="280" t="s">
        <v>673</v>
      </c>
      <c r="G3369" s="280" t="s">
        <v>673</v>
      </c>
      <c r="H3369" s="280" t="s">
        <v>673</v>
      </c>
      <c r="I3369" s="280" t="s">
        <v>1090</v>
      </c>
      <c r="J3369" s="280">
        <v>4.5000000000000001E-6</v>
      </c>
      <c r="K3369" s="372"/>
    </row>
    <row r="3370" spans="1:11" x14ac:dyDescent="0.3">
      <c r="A3370" s="281" t="s">
        <v>1785</v>
      </c>
      <c r="B3370" s="281" t="s">
        <v>1855</v>
      </c>
      <c r="C3370" s="281" t="s">
        <v>1768</v>
      </c>
      <c r="D3370" s="281" t="s">
        <v>1770</v>
      </c>
      <c r="E3370" s="281" t="s">
        <v>2949</v>
      </c>
      <c r="F3370" s="281" t="s">
        <v>673</v>
      </c>
      <c r="G3370" s="281" t="s">
        <v>673</v>
      </c>
      <c r="H3370" s="281" t="s">
        <v>673</v>
      </c>
      <c r="I3370" s="281" t="s">
        <v>1090</v>
      </c>
      <c r="J3370" s="281">
        <v>4.5000000000000001E-6</v>
      </c>
      <c r="K3370" s="372"/>
    </row>
    <row r="3371" spans="1:11" x14ac:dyDescent="0.3">
      <c r="A3371" s="280" t="s">
        <v>1785</v>
      </c>
      <c r="B3371" s="280" t="s">
        <v>1855</v>
      </c>
      <c r="C3371" s="280" t="s">
        <v>1768</v>
      </c>
      <c r="D3371" s="280" t="s">
        <v>1770</v>
      </c>
      <c r="E3371" s="280" t="s">
        <v>2949</v>
      </c>
      <c r="F3371" s="280" t="s">
        <v>673</v>
      </c>
      <c r="G3371" s="280" t="s">
        <v>673</v>
      </c>
      <c r="H3371" s="280" t="s">
        <v>673</v>
      </c>
      <c r="I3371" s="280" t="s">
        <v>1090</v>
      </c>
      <c r="J3371" s="280">
        <v>4.5000000000000001E-6</v>
      </c>
      <c r="K3371" s="372"/>
    </row>
    <row r="3372" spans="1:11" x14ac:dyDescent="0.3">
      <c r="A3372" s="281" t="s">
        <v>1785</v>
      </c>
      <c r="B3372" s="281" t="s">
        <v>1855</v>
      </c>
      <c r="C3372" s="281" t="s">
        <v>1768</v>
      </c>
      <c r="D3372" s="281" t="s">
        <v>1770</v>
      </c>
      <c r="E3372" s="281" t="s">
        <v>2949</v>
      </c>
      <c r="F3372" s="281" t="s">
        <v>673</v>
      </c>
      <c r="G3372" s="281" t="s">
        <v>673</v>
      </c>
      <c r="H3372" s="281" t="s">
        <v>673</v>
      </c>
      <c r="I3372" s="281" t="s">
        <v>1090</v>
      </c>
      <c r="J3372" s="281">
        <v>4.5000000000000001E-6</v>
      </c>
      <c r="K3372" s="372"/>
    </row>
    <row r="3373" spans="1:11" x14ac:dyDescent="0.3">
      <c r="A3373" s="280" t="s">
        <v>1785</v>
      </c>
      <c r="B3373" s="280" t="s">
        <v>1855</v>
      </c>
      <c r="C3373" s="280" t="s">
        <v>1768</v>
      </c>
      <c r="D3373" s="280" t="s">
        <v>1770</v>
      </c>
      <c r="E3373" s="280" t="s">
        <v>2949</v>
      </c>
      <c r="F3373" s="280" t="s">
        <v>673</v>
      </c>
      <c r="G3373" s="280" t="s">
        <v>673</v>
      </c>
      <c r="H3373" s="280" t="s">
        <v>673</v>
      </c>
      <c r="I3373" s="280" t="s">
        <v>1090</v>
      </c>
      <c r="J3373" s="280">
        <v>4.5000000000000001E-6</v>
      </c>
      <c r="K3373" s="372"/>
    </row>
    <row r="3374" spans="1:11" x14ac:dyDescent="0.3">
      <c r="A3374" s="281" t="s">
        <v>1785</v>
      </c>
      <c r="B3374" s="281" t="s">
        <v>1855</v>
      </c>
      <c r="C3374" s="281" t="s">
        <v>1768</v>
      </c>
      <c r="D3374" s="281" t="s">
        <v>1770</v>
      </c>
      <c r="E3374" s="281" t="s">
        <v>2949</v>
      </c>
      <c r="F3374" s="281" t="s">
        <v>673</v>
      </c>
      <c r="G3374" s="281" t="s">
        <v>673</v>
      </c>
      <c r="H3374" s="281" t="s">
        <v>673</v>
      </c>
      <c r="I3374" s="281" t="s">
        <v>1090</v>
      </c>
      <c r="J3374" s="281">
        <v>4.5000000000000001E-6</v>
      </c>
      <c r="K3374" s="372"/>
    </row>
    <row r="3375" spans="1:11" x14ac:dyDescent="0.3">
      <c r="A3375" s="280" t="s">
        <v>1785</v>
      </c>
      <c r="B3375" s="280" t="s">
        <v>1855</v>
      </c>
      <c r="C3375" s="280" t="s">
        <v>1768</v>
      </c>
      <c r="D3375" s="280" t="s">
        <v>1770</v>
      </c>
      <c r="E3375" s="280" t="s">
        <v>2949</v>
      </c>
      <c r="F3375" s="280" t="s">
        <v>673</v>
      </c>
      <c r="G3375" s="280" t="s">
        <v>673</v>
      </c>
      <c r="H3375" s="280" t="s">
        <v>673</v>
      </c>
      <c r="I3375" s="280" t="s">
        <v>1090</v>
      </c>
      <c r="J3375" s="280">
        <v>4.5000000000000001E-6</v>
      </c>
      <c r="K3375" s="372"/>
    </row>
    <row r="3376" spans="1:11" x14ac:dyDescent="0.3">
      <c r="A3376" s="281" t="s">
        <v>1785</v>
      </c>
      <c r="B3376" s="281" t="s">
        <v>1855</v>
      </c>
      <c r="C3376" s="281" t="s">
        <v>1768</v>
      </c>
      <c r="D3376" s="281" t="s">
        <v>1770</v>
      </c>
      <c r="E3376" s="281" t="s">
        <v>2949</v>
      </c>
      <c r="F3376" s="281" t="s">
        <v>673</v>
      </c>
      <c r="G3376" s="281" t="s">
        <v>673</v>
      </c>
      <c r="H3376" s="281" t="s">
        <v>673</v>
      </c>
      <c r="I3376" s="281" t="s">
        <v>1090</v>
      </c>
      <c r="J3376" s="281">
        <v>4.5000000000000001E-6</v>
      </c>
      <c r="K3376" s="372"/>
    </row>
    <row r="3377" spans="1:11" x14ac:dyDescent="0.3">
      <c r="A3377" s="280" t="s">
        <v>1785</v>
      </c>
      <c r="B3377" s="280" t="s">
        <v>1855</v>
      </c>
      <c r="C3377" s="280" t="s">
        <v>1768</v>
      </c>
      <c r="D3377" s="280" t="s">
        <v>1770</v>
      </c>
      <c r="E3377" s="280" t="s">
        <v>2949</v>
      </c>
      <c r="F3377" s="280" t="s">
        <v>673</v>
      </c>
      <c r="G3377" s="280" t="s">
        <v>673</v>
      </c>
      <c r="H3377" s="280" t="s">
        <v>673</v>
      </c>
      <c r="I3377" s="280" t="s">
        <v>1090</v>
      </c>
      <c r="J3377" s="280">
        <v>4.5000000000000001E-6</v>
      </c>
      <c r="K3377" s="372"/>
    </row>
    <row r="3378" spans="1:11" x14ac:dyDescent="0.3">
      <c r="A3378" s="281" t="s">
        <v>1785</v>
      </c>
      <c r="B3378" s="281" t="s">
        <v>1855</v>
      </c>
      <c r="C3378" s="281" t="s">
        <v>1768</v>
      </c>
      <c r="D3378" s="281" t="s">
        <v>1770</v>
      </c>
      <c r="E3378" s="281" t="s">
        <v>2949</v>
      </c>
      <c r="F3378" s="281" t="s">
        <v>673</v>
      </c>
      <c r="G3378" s="281" t="s">
        <v>673</v>
      </c>
      <c r="H3378" s="281" t="s">
        <v>673</v>
      </c>
      <c r="I3378" s="281" t="s">
        <v>1090</v>
      </c>
      <c r="J3378" s="281">
        <v>4.5000000000000001E-6</v>
      </c>
      <c r="K3378" s="372"/>
    </row>
    <row r="3379" spans="1:11" x14ac:dyDescent="0.3">
      <c r="A3379" s="280" t="s">
        <v>1785</v>
      </c>
      <c r="B3379" s="280" t="s">
        <v>1855</v>
      </c>
      <c r="C3379" s="280" t="s">
        <v>1768</v>
      </c>
      <c r="D3379" s="280" t="s">
        <v>1770</v>
      </c>
      <c r="E3379" s="280" t="s">
        <v>2949</v>
      </c>
      <c r="F3379" s="280" t="s">
        <v>673</v>
      </c>
      <c r="G3379" s="280" t="s">
        <v>673</v>
      </c>
      <c r="H3379" s="280" t="s">
        <v>673</v>
      </c>
      <c r="I3379" s="280" t="s">
        <v>1090</v>
      </c>
      <c r="J3379" s="280">
        <v>4.5000000000000001E-6</v>
      </c>
      <c r="K3379" s="372"/>
    </row>
    <row r="3380" spans="1:11" x14ac:dyDescent="0.3">
      <c r="A3380" s="281" t="s">
        <v>1785</v>
      </c>
      <c r="B3380" s="281" t="s">
        <v>1855</v>
      </c>
      <c r="C3380" s="281" t="s">
        <v>1768</v>
      </c>
      <c r="D3380" s="281" t="s">
        <v>1770</v>
      </c>
      <c r="E3380" s="281" t="s">
        <v>2949</v>
      </c>
      <c r="F3380" s="281" t="s">
        <v>673</v>
      </c>
      <c r="G3380" s="281" t="s">
        <v>673</v>
      </c>
      <c r="H3380" s="281" t="s">
        <v>673</v>
      </c>
      <c r="I3380" s="281" t="s">
        <v>1090</v>
      </c>
      <c r="J3380" s="281">
        <v>4.5000000000000001E-6</v>
      </c>
      <c r="K3380" s="372"/>
    </row>
    <row r="3381" spans="1:11" x14ac:dyDescent="0.3">
      <c r="A3381" s="280" t="s">
        <v>1785</v>
      </c>
      <c r="B3381" s="280" t="s">
        <v>1855</v>
      </c>
      <c r="C3381" s="280" t="s">
        <v>1768</v>
      </c>
      <c r="D3381" s="280" t="s">
        <v>1770</v>
      </c>
      <c r="E3381" s="280" t="s">
        <v>928</v>
      </c>
      <c r="F3381" s="280" t="s">
        <v>673</v>
      </c>
      <c r="G3381" s="280" t="s">
        <v>673</v>
      </c>
      <c r="H3381" s="280" t="s">
        <v>673</v>
      </c>
      <c r="I3381" s="280" t="s">
        <v>1090</v>
      </c>
      <c r="J3381" s="280">
        <v>1.9549189999999998E-3</v>
      </c>
      <c r="K3381" s="372"/>
    </row>
    <row r="3382" spans="1:11" x14ac:dyDescent="0.3">
      <c r="A3382" s="281" t="s">
        <v>1785</v>
      </c>
      <c r="B3382" s="281" t="s">
        <v>1855</v>
      </c>
      <c r="C3382" s="281" t="s">
        <v>1768</v>
      </c>
      <c r="D3382" s="281" t="s">
        <v>1770</v>
      </c>
      <c r="E3382" s="281" t="s">
        <v>928</v>
      </c>
      <c r="F3382" s="281" t="s">
        <v>673</v>
      </c>
      <c r="G3382" s="281" t="s">
        <v>673</v>
      </c>
      <c r="H3382" s="281" t="s">
        <v>673</v>
      </c>
      <c r="I3382" s="281" t="s">
        <v>1090</v>
      </c>
      <c r="J3382" s="281">
        <v>1.4603369999999999E-3</v>
      </c>
      <c r="K3382" s="372"/>
    </row>
    <row r="3383" spans="1:11" x14ac:dyDescent="0.3">
      <c r="A3383" s="280" t="s">
        <v>1785</v>
      </c>
      <c r="B3383" s="280" t="s">
        <v>1855</v>
      </c>
      <c r="C3383" s="280" t="s">
        <v>1768</v>
      </c>
      <c r="D3383" s="280" t="s">
        <v>1770</v>
      </c>
      <c r="E3383" s="280" t="s">
        <v>928</v>
      </c>
      <c r="F3383" s="280" t="s">
        <v>673</v>
      </c>
      <c r="G3383" s="280" t="s">
        <v>673</v>
      </c>
      <c r="H3383" s="280" t="s">
        <v>673</v>
      </c>
      <c r="I3383" s="280" t="s">
        <v>1090</v>
      </c>
      <c r="J3383" s="280">
        <v>3.9299549999999997E-3</v>
      </c>
      <c r="K3383" s="372"/>
    </row>
    <row r="3384" spans="1:11" x14ac:dyDescent="0.3">
      <c r="A3384" s="281" t="s">
        <v>1785</v>
      </c>
      <c r="B3384" s="281" t="s">
        <v>1855</v>
      </c>
      <c r="C3384" s="281" t="s">
        <v>1768</v>
      </c>
      <c r="D3384" s="281" t="s">
        <v>1770</v>
      </c>
      <c r="E3384" s="281" t="s">
        <v>928</v>
      </c>
      <c r="F3384" s="281" t="s">
        <v>673</v>
      </c>
      <c r="G3384" s="281" t="s">
        <v>673</v>
      </c>
      <c r="H3384" s="281" t="s">
        <v>673</v>
      </c>
      <c r="I3384" s="281" t="s">
        <v>1090</v>
      </c>
      <c r="J3384" s="281">
        <v>2.21865E-3</v>
      </c>
      <c r="K3384" s="372"/>
    </row>
    <row r="3385" spans="1:11" x14ac:dyDescent="0.3">
      <c r="A3385" s="280" t="s">
        <v>1785</v>
      </c>
      <c r="B3385" s="280" t="s">
        <v>1855</v>
      </c>
      <c r="C3385" s="280" t="s">
        <v>1768</v>
      </c>
      <c r="D3385" s="280" t="s">
        <v>1770</v>
      </c>
      <c r="E3385" s="280" t="s">
        <v>928</v>
      </c>
      <c r="F3385" s="280" t="s">
        <v>673</v>
      </c>
      <c r="G3385" s="280" t="s">
        <v>673</v>
      </c>
      <c r="H3385" s="280" t="s">
        <v>673</v>
      </c>
      <c r="I3385" s="280" t="s">
        <v>1090</v>
      </c>
      <c r="J3385" s="280">
        <v>2.6516790000000001E-3</v>
      </c>
      <c r="K3385" s="372"/>
    </row>
    <row r="3386" spans="1:11" x14ac:dyDescent="0.3">
      <c r="A3386" s="281" t="s">
        <v>1785</v>
      </c>
      <c r="B3386" s="281" t="s">
        <v>1855</v>
      </c>
      <c r="C3386" s="281" t="s">
        <v>1768</v>
      </c>
      <c r="D3386" s="281" t="s">
        <v>1770</v>
      </c>
      <c r="E3386" s="281" t="s">
        <v>928</v>
      </c>
      <c r="F3386" s="281" t="s">
        <v>673</v>
      </c>
      <c r="G3386" s="281" t="s">
        <v>673</v>
      </c>
      <c r="H3386" s="281" t="s">
        <v>673</v>
      </c>
      <c r="I3386" s="281" t="s">
        <v>1090</v>
      </c>
      <c r="J3386" s="281">
        <v>2.4909749999999999E-3</v>
      </c>
      <c r="K3386" s="372"/>
    </row>
    <row r="3387" spans="1:11" x14ac:dyDescent="0.3">
      <c r="A3387" s="280" t="s">
        <v>1785</v>
      </c>
      <c r="B3387" s="280" t="s">
        <v>1855</v>
      </c>
      <c r="C3387" s="280" t="s">
        <v>1768</v>
      </c>
      <c r="D3387" s="280" t="s">
        <v>1770</v>
      </c>
      <c r="E3387" s="280" t="s">
        <v>928</v>
      </c>
      <c r="F3387" s="280" t="s">
        <v>673</v>
      </c>
      <c r="G3387" s="280" t="s">
        <v>673</v>
      </c>
      <c r="H3387" s="280" t="s">
        <v>673</v>
      </c>
      <c r="I3387" s="280" t="s">
        <v>1090</v>
      </c>
      <c r="J3387" s="280">
        <v>2.8532499999999999E-3</v>
      </c>
      <c r="K3387" s="372"/>
    </row>
    <row r="3388" spans="1:11" x14ac:dyDescent="0.3">
      <c r="A3388" s="281" t="s">
        <v>1785</v>
      </c>
      <c r="B3388" s="281" t="s">
        <v>1855</v>
      </c>
      <c r="C3388" s="281" t="s">
        <v>1768</v>
      </c>
      <c r="D3388" s="281" t="s">
        <v>1770</v>
      </c>
      <c r="E3388" s="281" t="s">
        <v>928</v>
      </c>
      <c r="F3388" s="281" t="s">
        <v>673</v>
      </c>
      <c r="G3388" s="281" t="s">
        <v>673</v>
      </c>
      <c r="H3388" s="281" t="s">
        <v>673</v>
      </c>
      <c r="I3388" s="281" t="s">
        <v>1090</v>
      </c>
      <c r="J3388" s="281">
        <v>1.4057900000000001E-3</v>
      </c>
      <c r="K3388" s="372"/>
    </row>
    <row r="3389" spans="1:11" x14ac:dyDescent="0.3">
      <c r="A3389" s="280" t="s">
        <v>1785</v>
      </c>
      <c r="B3389" s="280" t="s">
        <v>1855</v>
      </c>
      <c r="C3389" s="280" t="s">
        <v>1768</v>
      </c>
      <c r="D3389" s="280" t="s">
        <v>1770</v>
      </c>
      <c r="E3389" s="280" t="s">
        <v>928</v>
      </c>
      <c r="F3389" s="280" t="s">
        <v>673</v>
      </c>
      <c r="G3389" s="280" t="s">
        <v>673</v>
      </c>
      <c r="H3389" s="280" t="s">
        <v>673</v>
      </c>
      <c r="I3389" s="280" t="s">
        <v>1090</v>
      </c>
      <c r="J3389" s="280">
        <v>1.2062489999999999E-3</v>
      </c>
      <c r="K3389" s="372"/>
    </row>
    <row r="3390" spans="1:11" x14ac:dyDescent="0.3">
      <c r="A3390" s="281" t="s">
        <v>1785</v>
      </c>
      <c r="B3390" s="281" t="s">
        <v>1855</v>
      </c>
      <c r="C3390" s="281" t="s">
        <v>1768</v>
      </c>
      <c r="D3390" s="281" t="s">
        <v>1770</v>
      </c>
      <c r="E3390" s="281" t="s">
        <v>928</v>
      </c>
      <c r="F3390" s="281" t="s">
        <v>673</v>
      </c>
      <c r="G3390" s="281" t="s">
        <v>673</v>
      </c>
      <c r="H3390" s="281" t="s">
        <v>673</v>
      </c>
      <c r="I3390" s="281" t="s">
        <v>1090</v>
      </c>
      <c r="J3390" s="281">
        <v>7.3599999999999998E-6</v>
      </c>
      <c r="K3390" s="372"/>
    </row>
    <row r="3391" spans="1:11" x14ac:dyDescent="0.3">
      <c r="A3391" s="280" t="s">
        <v>1785</v>
      </c>
      <c r="B3391" s="280" t="s">
        <v>1855</v>
      </c>
      <c r="C3391" s="280" t="s">
        <v>1768</v>
      </c>
      <c r="D3391" s="280" t="s">
        <v>1770</v>
      </c>
      <c r="E3391" s="280" t="s">
        <v>928</v>
      </c>
      <c r="F3391" s="280" t="s">
        <v>673</v>
      </c>
      <c r="G3391" s="280" t="s">
        <v>673</v>
      </c>
      <c r="H3391" s="280" t="s">
        <v>673</v>
      </c>
      <c r="I3391" s="280" t="s">
        <v>1090</v>
      </c>
      <c r="J3391" s="280">
        <v>3.4486400000000001E-4</v>
      </c>
      <c r="K3391" s="372"/>
    </row>
    <row r="3392" spans="1:11" x14ac:dyDescent="0.3">
      <c r="A3392" s="281" t="s">
        <v>1785</v>
      </c>
      <c r="B3392" s="281" t="s">
        <v>1855</v>
      </c>
      <c r="C3392" s="281" t="s">
        <v>1768</v>
      </c>
      <c r="D3392" s="281" t="s">
        <v>1770</v>
      </c>
      <c r="E3392" s="281" t="s">
        <v>928</v>
      </c>
      <c r="F3392" s="281" t="s">
        <v>673</v>
      </c>
      <c r="G3392" s="281" t="s">
        <v>673</v>
      </c>
      <c r="H3392" s="281" t="s">
        <v>673</v>
      </c>
      <c r="I3392" s="281" t="s">
        <v>1090</v>
      </c>
      <c r="J3392" s="281">
        <v>1.3252069999999999E-3</v>
      </c>
      <c r="K3392" s="372"/>
    </row>
    <row r="3393" spans="1:11" x14ac:dyDescent="0.3">
      <c r="A3393" s="280" t="s">
        <v>1785</v>
      </c>
      <c r="B3393" s="280" t="s">
        <v>1855</v>
      </c>
      <c r="C3393" s="280" t="s">
        <v>1768</v>
      </c>
      <c r="D3393" s="280" t="s">
        <v>1770</v>
      </c>
      <c r="E3393" s="280" t="s">
        <v>928</v>
      </c>
      <c r="F3393" s="280" t="s">
        <v>673</v>
      </c>
      <c r="G3393" s="280" t="s">
        <v>673</v>
      </c>
      <c r="H3393" s="280" t="s">
        <v>673</v>
      </c>
      <c r="I3393" s="280" t="s">
        <v>1090</v>
      </c>
      <c r="J3393" s="280">
        <v>6.4675300000000002E-4</v>
      </c>
      <c r="K3393" s="372"/>
    </row>
    <row r="3394" spans="1:11" x14ac:dyDescent="0.3">
      <c r="A3394" s="281" t="s">
        <v>1785</v>
      </c>
      <c r="B3394" s="281" t="s">
        <v>1855</v>
      </c>
      <c r="C3394" s="281" t="s">
        <v>1768</v>
      </c>
      <c r="D3394" s="281" t="s">
        <v>1770</v>
      </c>
      <c r="E3394" s="281" t="s">
        <v>941</v>
      </c>
      <c r="F3394" s="281" t="s">
        <v>673</v>
      </c>
      <c r="G3394" s="281" t="s">
        <v>673</v>
      </c>
      <c r="H3394" s="281" t="s">
        <v>673</v>
      </c>
      <c r="I3394" s="281" t="s">
        <v>1090</v>
      </c>
      <c r="J3394" s="281">
        <v>7.1789800000000002E-4</v>
      </c>
      <c r="K3394" s="372"/>
    </row>
    <row r="3395" spans="1:11" x14ac:dyDescent="0.3">
      <c r="A3395" s="280" t="s">
        <v>1785</v>
      </c>
      <c r="B3395" s="280" t="s">
        <v>1855</v>
      </c>
      <c r="C3395" s="280" t="s">
        <v>1768</v>
      </c>
      <c r="D3395" s="280" t="s">
        <v>1770</v>
      </c>
      <c r="E3395" s="280" t="s">
        <v>941</v>
      </c>
      <c r="F3395" s="280" t="s">
        <v>673</v>
      </c>
      <c r="G3395" s="280" t="s">
        <v>673</v>
      </c>
      <c r="H3395" s="280" t="s">
        <v>673</v>
      </c>
      <c r="I3395" s="280" t="s">
        <v>1090</v>
      </c>
      <c r="J3395" s="280">
        <v>7.3893299999999999E-4</v>
      </c>
      <c r="K3395" s="372"/>
    </row>
    <row r="3396" spans="1:11" x14ac:dyDescent="0.3">
      <c r="A3396" s="281" t="s">
        <v>1785</v>
      </c>
      <c r="B3396" s="281" t="s">
        <v>1855</v>
      </c>
      <c r="C3396" s="281" t="s">
        <v>1768</v>
      </c>
      <c r="D3396" s="281" t="s">
        <v>1770</v>
      </c>
      <c r="E3396" s="281" t="s">
        <v>941</v>
      </c>
      <c r="F3396" s="281" t="s">
        <v>673</v>
      </c>
      <c r="G3396" s="281" t="s">
        <v>673</v>
      </c>
      <c r="H3396" s="281" t="s">
        <v>673</v>
      </c>
      <c r="I3396" s="281" t="s">
        <v>1090</v>
      </c>
      <c r="J3396" s="281">
        <v>7.1899400000000003E-4</v>
      </c>
      <c r="K3396" s="372"/>
    </row>
    <row r="3397" spans="1:11" x14ac:dyDescent="0.3">
      <c r="A3397" s="280" t="s">
        <v>1785</v>
      </c>
      <c r="B3397" s="280" t="s">
        <v>1855</v>
      </c>
      <c r="C3397" s="280" t="s">
        <v>1768</v>
      </c>
      <c r="D3397" s="280" t="s">
        <v>1770</v>
      </c>
      <c r="E3397" s="280" t="s">
        <v>941</v>
      </c>
      <c r="F3397" s="280" t="s">
        <v>673</v>
      </c>
      <c r="G3397" s="280" t="s">
        <v>673</v>
      </c>
      <c r="H3397" s="280" t="s">
        <v>673</v>
      </c>
      <c r="I3397" s="280" t="s">
        <v>1090</v>
      </c>
      <c r="J3397" s="280">
        <v>7.2042299999999998E-4</v>
      </c>
      <c r="K3397" s="372"/>
    </row>
    <row r="3398" spans="1:11" x14ac:dyDescent="0.3">
      <c r="A3398" s="281" t="s">
        <v>1785</v>
      </c>
      <c r="B3398" s="281" t="s">
        <v>1855</v>
      </c>
      <c r="C3398" s="281" t="s">
        <v>1768</v>
      </c>
      <c r="D3398" s="281" t="s">
        <v>1770</v>
      </c>
      <c r="E3398" s="281" t="s">
        <v>941</v>
      </c>
      <c r="F3398" s="281" t="s">
        <v>673</v>
      </c>
      <c r="G3398" s="281" t="s">
        <v>673</v>
      </c>
      <c r="H3398" s="281" t="s">
        <v>673</v>
      </c>
      <c r="I3398" s="281" t="s">
        <v>1090</v>
      </c>
      <c r="J3398" s="281">
        <v>7.8983000000000005E-4</v>
      </c>
      <c r="K3398" s="372"/>
    </row>
    <row r="3399" spans="1:11" x14ac:dyDescent="0.3">
      <c r="A3399" s="280" t="s">
        <v>1785</v>
      </c>
      <c r="B3399" s="280" t="s">
        <v>1855</v>
      </c>
      <c r="C3399" s="280" t="s">
        <v>1768</v>
      </c>
      <c r="D3399" s="280" t="s">
        <v>1770</v>
      </c>
      <c r="E3399" s="280" t="s">
        <v>941</v>
      </c>
      <c r="F3399" s="280" t="s">
        <v>673</v>
      </c>
      <c r="G3399" s="280" t="s">
        <v>673</v>
      </c>
      <c r="H3399" s="280" t="s">
        <v>673</v>
      </c>
      <c r="I3399" s="280" t="s">
        <v>1090</v>
      </c>
      <c r="J3399" s="280">
        <v>8.1446999999999997E-4</v>
      </c>
      <c r="K3399" s="372"/>
    </row>
    <row r="3400" spans="1:11" x14ac:dyDescent="0.3">
      <c r="A3400" s="281" t="s">
        <v>1785</v>
      </c>
      <c r="B3400" s="281" t="s">
        <v>1855</v>
      </c>
      <c r="C3400" s="281" t="s">
        <v>1768</v>
      </c>
      <c r="D3400" s="281" t="s">
        <v>1770</v>
      </c>
      <c r="E3400" s="281" t="s">
        <v>941</v>
      </c>
      <c r="F3400" s="281" t="s">
        <v>673</v>
      </c>
      <c r="G3400" s="281" t="s">
        <v>673</v>
      </c>
      <c r="H3400" s="281" t="s">
        <v>673</v>
      </c>
      <c r="I3400" s="281" t="s">
        <v>1090</v>
      </c>
      <c r="J3400" s="281">
        <v>8.3118299999999999E-4</v>
      </c>
      <c r="K3400" s="372"/>
    </row>
    <row r="3401" spans="1:11" x14ac:dyDescent="0.3">
      <c r="A3401" s="280" t="s">
        <v>1785</v>
      </c>
      <c r="B3401" s="280" t="s">
        <v>1855</v>
      </c>
      <c r="C3401" s="280" t="s">
        <v>1768</v>
      </c>
      <c r="D3401" s="280" t="s">
        <v>1770</v>
      </c>
      <c r="E3401" s="280" t="s">
        <v>941</v>
      </c>
      <c r="F3401" s="280" t="s">
        <v>673</v>
      </c>
      <c r="G3401" s="280" t="s">
        <v>673</v>
      </c>
      <c r="H3401" s="280" t="s">
        <v>673</v>
      </c>
      <c r="I3401" s="280" t="s">
        <v>1090</v>
      </c>
      <c r="J3401" s="280">
        <v>8.2697999999999995E-4</v>
      </c>
      <c r="K3401" s="372"/>
    </row>
    <row r="3402" spans="1:11" x14ac:dyDescent="0.3">
      <c r="A3402" s="281" t="s">
        <v>1785</v>
      </c>
      <c r="B3402" s="281" t="s">
        <v>1855</v>
      </c>
      <c r="C3402" s="281" t="s">
        <v>1768</v>
      </c>
      <c r="D3402" s="281" t="s">
        <v>1770</v>
      </c>
      <c r="E3402" s="281" t="s">
        <v>941</v>
      </c>
      <c r="F3402" s="281" t="s">
        <v>673</v>
      </c>
      <c r="G3402" s="281" t="s">
        <v>673</v>
      </c>
      <c r="H3402" s="281" t="s">
        <v>673</v>
      </c>
      <c r="I3402" s="281" t="s">
        <v>1090</v>
      </c>
      <c r="J3402" s="281">
        <v>4.0077100000000002E-4</v>
      </c>
      <c r="K3402" s="372"/>
    </row>
    <row r="3403" spans="1:11" x14ac:dyDescent="0.3">
      <c r="A3403" s="280" t="s">
        <v>1785</v>
      </c>
      <c r="B3403" s="280" t="s">
        <v>1855</v>
      </c>
      <c r="C3403" s="280" t="s">
        <v>1768</v>
      </c>
      <c r="D3403" s="280" t="s">
        <v>1770</v>
      </c>
      <c r="E3403" s="280" t="s">
        <v>941</v>
      </c>
      <c r="F3403" s="280" t="s">
        <v>673</v>
      </c>
      <c r="G3403" s="280" t="s">
        <v>673</v>
      </c>
      <c r="H3403" s="280" t="s">
        <v>673</v>
      </c>
      <c r="I3403" s="280" t="s">
        <v>1090</v>
      </c>
      <c r="J3403" s="280">
        <v>3.2616200000000001E-4</v>
      </c>
      <c r="K3403" s="372"/>
    </row>
    <row r="3404" spans="1:11" x14ac:dyDescent="0.3">
      <c r="A3404" s="281" t="s">
        <v>1785</v>
      </c>
      <c r="B3404" s="281" t="s">
        <v>1855</v>
      </c>
      <c r="C3404" s="281" t="s">
        <v>1768</v>
      </c>
      <c r="D3404" s="281" t="s">
        <v>1770</v>
      </c>
      <c r="E3404" s="281" t="s">
        <v>941</v>
      </c>
      <c r="F3404" s="281" t="s">
        <v>673</v>
      </c>
      <c r="G3404" s="281" t="s">
        <v>673</v>
      </c>
      <c r="H3404" s="281" t="s">
        <v>673</v>
      </c>
      <c r="I3404" s="281" t="s">
        <v>1090</v>
      </c>
      <c r="J3404" s="281">
        <v>3.5271800000000002E-4</v>
      </c>
      <c r="K3404" s="372"/>
    </row>
    <row r="3405" spans="1:11" x14ac:dyDescent="0.3">
      <c r="A3405" s="280" t="s">
        <v>1785</v>
      </c>
      <c r="B3405" s="280" t="s">
        <v>1855</v>
      </c>
      <c r="C3405" s="280" t="s">
        <v>1768</v>
      </c>
      <c r="D3405" s="280" t="s">
        <v>1770</v>
      </c>
      <c r="E3405" s="280" t="s">
        <v>941</v>
      </c>
      <c r="F3405" s="280" t="s">
        <v>673</v>
      </c>
      <c r="G3405" s="280" t="s">
        <v>673</v>
      </c>
      <c r="H3405" s="280" t="s">
        <v>673</v>
      </c>
      <c r="I3405" s="280" t="s">
        <v>1090</v>
      </c>
      <c r="J3405" s="280">
        <v>5.10411E-4</v>
      </c>
      <c r="K3405" s="372"/>
    </row>
    <row r="3406" spans="1:11" x14ac:dyDescent="0.3">
      <c r="A3406" s="281" t="s">
        <v>1785</v>
      </c>
      <c r="B3406" s="281" t="s">
        <v>1855</v>
      </c>
      <c r="C3406" s="281" t="s">
        <v>1768</v>
      </c>
      <c r="D3406" s="281" t="s">
        <v>1770</v>
      </c>
      <c r="E3406" s="281" t="s">
        <v>941</v>
      </c>
      <c r="F3406" s="281" t="s">
        <v>673</v>
      </c>
      <c r="G3406" s="281" t="s">
        <v>673</v>
      </c>
      <c r="H3406" s="281" t="s">
        <v>673</v>
      </c>
      <c r="I3406" s="281" t="s">
        <v>1090</v>
      </c>
      <c r="J3406" s="281">
        <v>6.6025299999999997E-4</v>
      </c>
      <c r="K3406" s="372"/>
    </row>
    <row r="3407" spans="1:11" x14ac:dyDescent="0.3">
      <c r="A3407" s="280" t="s">
        <v>1785</v>
      </c>
      <c r="B3407" s="280" t="s">
        <v>1855</v>
      </c>
      <c r="C3407" s="280" t="s">
        <v>1768</v>
      </c>
      <c r="D3407" s="280" t="s">
        <v>1770</v>
      </c>
      <c r="E3407" s="280" t="s">
        <v>941</v>
      </c>
      <c r="F3407" s="280" t="s">
        <v>673</v>
      </c>
      <c r="G3407" s="280" t="s">
        <v>673</v>
      </c>
      <c r="H3407" s="280" t="s">
        <v>673</v>
      </c>
      <c r="I3407" s="280" t="s">
        <v>1090</v>
      </c>
      <c r="J3407" s="280">
        <v>6.8442299999999998E-4</v>
      </c>
      <c r="K3407" s="372"/>
    </row>
    <row r="3408" spans="1:11" x14ac:dyDescent="0.3">
      <c r="A3408" s="281" t="s">
        <v>1785</v>
      </c>
      <c r="B3408" s="281" t="s">
        <v>1855</v>
      </c>
      <c r="C3408" s="281" t="s">
        <v>1768</v>
      </c>
      <c r="D3408" s="281" t="s">
        <v>1770</v>
      </c>
      <c r="E3408" s="281" t="s">
        <v>923</v>
      </c>
      <c r="F3408" s="281" t="s">
        <v>673</v>
      </c>
      <c r="G3408" s="281" t="s">
        <v>673</v>
      </c>
      <c r="H3408" s="281" t="s">
        <v>673</v>
      </c>
      <c r="I3408" s="281" t="s">
        <v>1090</v>
      </c>
      <c r="J3408" s="281">
        <v>2.7839724E-2</v>
      </c>
      <c r="K3408" s="372"/>
    </row>
    <row r="3409" spans="1:11" x14ac:dyDescent="0.3">
      <c r="A3409" s="280" t="s">
        <v>1785</v>
      </c>
      <c r="B3409" s="280" t="s">
        <v>1855</v>
      </c>
      <c r="C3409" s="280" t="s">
        <v>1768</v>
      </c>
      <c r="D3409" s="280" t="s">
        <v>1770</v>
      </c>
      <c r="E3409" s="280" t="s">
        <v>923</v>
      </c>
      <c r="F3409" s="280" t="s">
        <v>673</v>
      </c>
      <c r="G3409" s="280" t="s">
        <v>673</v>
      </c>
      <c r="H3409" s="280" t="s">
        <v>673</v>
      </c>
      <c r="I3409" s="280" t="s">
        <v>1090</v>
      </c>
      <c r="J3409" s="280">
        <v>9.8133391E-2</v>
      </c>
      <c r="K3409" s="372"/>
    </row>
    <row r="3410" spans="1:11" x14ac:dyDescent="0.3">
      <c r="A3410" s="281" t="s">
        <v>1785</v>
      </c>
      <c r="B3410" s="281" t="s">
        <v>1855</v>
      </c>
      <c r="C3410" s="281" t="s">
        <v>1768</v>
      </c>
      <c r="D3410" s="281" t="s">
        <v>1770</v>
      </c>
      <c r="E3410" s="281" t="s">
        <v>923</v>
      </c>
      <c r="F3410" s="281" t="s">
        <v>673</v>
      </c>
      <c r="G3410" s="281" t="s">
        <v>673</v>
      </c>
      <c r="H3410" s="281" t="s">
        <v>673</v>
      </c>
      <c r="I3410" s="281" t="s">
        <v>1090</v>
      </c>
      <c r="J3410" s="281">
        <v>2.8127236999999999E-2</v>
      </c>
      <c r="K3410" s="372"/>
    </row>
    <row r="3411" spans="1:11" x14ac:dyDescent="0.3">
      <c r="A3411" s="280" t="s">
        <v>1785</v>
      </c>
      <c r="B3411" s="280" t="s">
        <v>1855</v>
      </c>
      <c r="C3411" s="280" t="s">
        <v>1768</v>
      </c>
      <c r="D3411" s="280" t="s">
        <v>1770</v>
      </c>
      <c r="E3411" s="280" t="s">
        <v>923</v>
      </c>
      <c r="F3411" s="280" t="s">
        <v>673</v>
      </c>
      <c r="G3411" s="280" t="s">
        <v>673</v>
      </c>
      <c r="H3411" s="280" t="s">
        <v>673</v>
      </c>
      <c r="I3411" s="280" t="s">
        <v>1090</v>
      </c>
      <c r="J3411" s="280">
        <v>9.8497830000000008E-3</v>
      </c>
      <c r="K3411" s="372"/>
    </row>
    <row r="3412" spans="1:11" x14ac:dyDescent="0.3">
      <c r="A3412" s="281" t="s">
        <v>1785</v>
      </c>
      <c r="B3412" s="281" t="s">
        <v>1855</v>
      </c>
      <c r="C3412" s="281" t="s">
        <v>1768</v>
      </c>
      <c r="D3412" s="281" t="s">
        <v>1770</v>
      </c>
      <c r="E3412" s="281" t="s">
        <v>923</v>
      </c>
      <c r="F3412" s="281" t="s">
        <v>673</v>
      </c>
      <c r="G3412" s="281" t="s">
        <v>673</v>
      </c>
      <c r="H3412" s="281" t="s">
        <v>673</v>
      </c>
      <c r="I3412" s="281" t="s">
        <v>1090</v>
      </c>
      <c r="J3412" s="281">
        <v>1.7113871999999999E-2</v>
      </c>
      <c r="K3412" s="372"/>
    </row>
    <row r="3413" spans="1:11" x14ac:dyDescent="0.3">
      <c r="A3413" s="280" t="s">
        <v>1785</v>
      </c>
      <c r="B3413" s="280" t="s">
        <v>2998</v>
      </c>
      <c r="C3413" s="280" t="s">
        <v>1768</v>
      </c>
      <c r="D3413" s="280" t="s">
        <v>1770</v>
      </c>
      <c r="E3413" s="280" t="s">
        <v>917</v>
      </c>
      <c r="F3413" s="280" t="s">
        <v>673</v>
      </c>
      <c r="G3413" s="280" t="s">
        <v>673</v>
      </c>
      <c r="H3413" s="280" t="s">
        <v>673</v>
      </c>
      <c r="I3413" s="280" t="s">
        <v>1090</v>
      </c>
      <c r="J3413" s="280">
        <v>9.0800000000000003E-7</v>
      </c>
      <c r="K3413" s="372"/>
    </row>
    <row r="3414" spans="1:11" x14ac:dyDescent="0.3">
      <c r="A3414" s="281" t="s">
        <v>1785</v>
      </c>
      <c r="B3414" s="281" t="s">
        <v>2998</v>
      </c>
      <c r="C3414" s="281" t="s">
        <v>1768</v>
      </c>
      <c r="D3414" s="281" t="s">
        <v>1770</v>
      </c>
      <c r="E3414" s="281" t="s">
        <v>917</v>
      </c>
      <c r="F3414" s="281" t="s">
        <v>673</v>
      </c>
      <c r="G3414" s="281" t="s">
        <v>673</v>
      </c>
      <c r="H3414" s="281" t="s">
        <v>673</v>
      </c>
      <c r="I3414" s="281" t="s">
        <v>1090</v>
      </c>
      <c r="J3414" s="281">
        <v>9.0800000000000003E-7</v>
      </c>
      <c r="K3414" s="372"/>
    </row>
    <row r="3415" spans="1:11" x14ac:dyDescent="0.3">
      <c r="A3415" s="280" t="s">
        <v>1785</v>
      </c>
      <c r="B3415" s="280" t="s">
        <v>2998</v>
      </c>
      <c r="C3415" s="280" t="s">
        <v>1768</v>
      </c>
      <c r="D3415" s="280" t="s">
        <v>1770</v>
      </c>
      <c r="E3415" s="280" t="s">
        <v>917</v>
      </c>
      <c r="F3415" s="280" t="s">
        <v>673</v>
      </c>
      <c r="G3415" s="280" t="s">
        <v>673</v>
      </c>
      <c r="H3415" s="280" t="s">
        <v>673</v>
      </c>
      <c r="I3415" s="280" t="s">
        <v>1090</v>
      </c>
      <c r="J3415" s="280">
        <v>9.0800000000000003E-7</v>
      </c>
      <c r="K3415" s="372"/>
    </row>
    <row r="3416" spans="1:11" x14ac:dyDescent="0.3">
      <c r="A3416" s="281" t="s">
        <v>1785</v>
      </c>
      <c r="B3416" s="281" t="s">
        <v>2998</v>
      </c>
      <c r="C3416" s="281" t="s">
        <v>1768</v>
      </c>
      <c r="D3416" s="281" t="s">
        <v>1770</v>
      </c>
      <c r="E3416" s="281" t="s">
        <v>917</v>
      </c>
      <c r="F3416" s="281" t="s">
        <v>673</v>
      </c>
      <c r="G3416" s="281" t="s">
        <v>673</v>
      </c>
      <c r="H3416" s="281" t="s">
        <v>673</v>
      </c>
      <c r="I3416" s="281" t="s">
        <v>1090</v>
      </c>
      <c r="J3416" s="281">
        <v>9.0800000000000003E-7</v>
      </c>
      <c r="K3416" s="372"/>
    </row>
    <row r="3417" spans="1:11" x14ac:dyDescent="0.3">
      <c r="A3417" s="280" t="s">
        <v>1785</v>
      </c>
      <c r="B3417" s="280" t="s">
        <v>2998</v>
      </c>
      <c r="C3417" s="280" t="s">
        <v>1768</v>
      </c>
      <c r="D3417" s="280" t="s">
        <v>1770</v>
      </c>
      <c r="E3417" s="280" t="s">
        <v>917</v>
      </c>
      <c r="F3417" s="280" t="s">
        <v>673</v>
      </c>
      <c r="G3417" s="280" t="s">
        <v>673</v>
      </c>
      <c r="H3417" s="280" t="s">
        <v>673</v>
      </c>
      <c r="I3417" s="280" t="s">
        <v>1090</v>
      </c>
      <c r="J3417" s="280">
        <v>9.0800000000000003E-7</v>
      </c>
      <c r="K3417" s="372"/>
    </row>
    <row r="3418" spans="1:11" x14ac:dyDescent="0.3">
      <c r="A3418" s="281" t="s">
        <v>1785</v>
      </c>
      <c r="B3418" s="281" t="s">
        <v>2998</v>
      </c>
      <c r="C3418" s="281" t="s">
        <v>1768</v>
      </c>
      <c r="D3418" s="281" t="s">
        <v>1770</v>
      </c>
      <c r="E3418" s="281" t="s">
        <v>2945</v>
      </c>
      <c r="F3418" s="281" t="s">
        <v>673</v>
      </c>
      <c r="G3418" s="281" t="s">
        <v>673</v>
      </c>
      <c r="H3418" s="281" t="s">
        <v>673</v>
      </c>
      <c r="I3418" s="281" t="s">
        <v>1090</v>
      </c>
      <c r="J3418" s="281">
        <v>4.1167000000000001E-5</v>
      </c>
      <c r="K3418" s="372"/>
    </row>
    <row r="3419" spans="1:11" x14ac:dyDescent="0.3">
      <c r="A3419" s="280" t="s">
        <v>1785</v>
      </c>
      <c r="B3419" s="280" t="s">
        <v>2998</v>
      </c>
      <c r="C3419" s="280" t="s">
        <v>1768</v>
      </c>
      <c r="D3419" s="280" t="s">
        <v>1770</v>
      </c>
      <c r="E3419" s="280" t="s">
        <v>2951</v>
      </c>
      <c r="F3419" s="280" t="s">
        <v>673</v>
      </c>
      <c r="G3419" s="280" t="s">
        <v>673</v>
      </c>
      <c r="H3419" s="280" t="s">
        <v>673</v>
      </c>
      <c r="I3419" s="280" t="s">
        <v>1090</v>
      </c>
      <c r="J3419" s="280">
        <v>1.9999999999999999E-6</v>
      </c>
      <c r="K3419" s="372"/>
    </row>
    <row r="3420" spans="1:11" x14ac:dyDescent="0.3">
      <c r="A3420" s="281" t="s">
        <v>1785</v>
      </c>
      <c r="B3420" s="281" t="s">
        <v>2998</v>
      </c>
      <c r="C3420" s="281" t="s">
        <v>1768</v>
      </c>
      <c r="D3420" s="281" t="s">
        <v>1770</v>
      </c>
      <c r="E3420" s="281" t="s">
        <v>941</v>
      </c>
      <c r="F3420" s="281" t="s">
        <v>673</v>
      </c>
      <c r="G3420" s="281" t="s">
        <v>673</v>
      </c>
      <c r="H3420" s="281" t="s">
        <v>673</v>
      </c>
      <c r="I3420" s="281" t="s">
        <v>1090</v>
      </c>
      <c r="J3420" s="281">
        <v>1.6160000000000001E-6</v>
      </c>
      <c r="K3420" s="372"/>
    </row>
    <row r="3421" spans="1:11" x14ac:dyDescent="0.3">
      <c r="A3421" s="280" t="s">
        <v>1785</v>
      </c>
      <c r="B3421" s="280" t="s">
        <v>2998</v>
      </c>
      <c r="C3421" s="280" t="s">
        <v>1768</v>
      </c>
      <c r="D3421" s="280" t="s">
        <v>1770</v>
      </c>
      <c r="E3421" s="280" t="s">
        <v>941</v>
      </c>
      <c r="F3421" s="280" t="s">
        <v>673</v>
      </c>
      <c r="G3421" s="280" t="s">
        <v>673</v>
      </c>
      <c r="H3421" s="280" t="s">
        <v>673</v>
      </c>
      <c r="I3421" s="280" t="s">
        <v>1090</v>
      </c>
      <c r="J3421" s="280">
        <v>1.6160000000000001E-6</v>
      </c>
      <c r="K3421" s="372"/>
    </row>
    <row r="3422" spans="1:11" x14ac:dyDescent="0.3">
      <c r="A3422" s="281" t="s">
        <v>1785</v>
      </c>
      <c r="B3422" s="281" t="s">
        <v>2998</v>
      </c>
      <c r="C3422" s="281" t="s">
        <v>1768</v>
      </c>
      <c r="D3422" s="281" t="s">
        <v>1770</v>
      </c>
      <c r="E3422" s="281" t="s">
        <v>941</v>
      </c>
      <c r="F3422" s="281" t="s">
        <v>673</v>
      </c>
      <c r="G3422" s="281" t="s">
        <v>673</v>
      </c>
      <c r="H3422" s="281" t="s">
        <v>673</v>
      </c>
      <c r="I3422" s="281" t="s">
        <v>1090</v>
      </c>
      <c r="J3422" s="281">
        <v>1.6160000000000001E-6</v>
      </c>
      <c r="K3422" s="372"/>
    </row>
    <row r="3423" spans="1:11" x14ac:dyDescent="0.3">
      <c r="A3423" s="280" t="s">
        <v>1785</v>
      </c>
      <c r="B3423" s="280" t="s">
        <v>2998</v>
      </c>
      <c r="C3423" s="280" t="s">
        <v>1768</v>
      </c>
      <c r="D3423" s="280" t="s">
        <v>1770</v>
      </c>
      <c r="E3423" s="280" t="s">
        <v>941</v>
      </c>
      <c r="F3423" s="280" t="s">
        <v>673</v>
      </c>
      <c r="G3423" s="280" t="s">
        <v>673</v>
      </c>
      <c r="H3423" s="280" t="s">
        <v>673</v>
      </c>
      <c r="I3423" s="280" t="s">
        <v>1090</v>
      </c>
      <c r="J3423" s="280">
        <v>1.6160000000000001E-6</v>
      </c>
      <c r="K3423" s="372"/>
    </row>
    <row r="3424" spans="1:11" x14ac:dyDescent="0.3">
      <c r="A3424" s="281" t="s">
        <v>1785</v>
      </c>
      <c r="B3424" s="281" t="s">
        <v>2998</v>
      </c>
      <c r="C3424" s="281" t="s">
        <v>1768</v>
      </c>
      <c r="D3424" s="281" t="s">
        <v>1770</v>
      </c>
      <c r="E3424" s="281" t="s">
        <v>941</v>
      </c>
      <c r="F3424" s="281" t="s">
        <v>673</v>
      </c>
      <c r="G3424" s="281" t="s">
        <v>673</v>
      </c>
      <c r="H3424" s="281" t="s">
        <v>673</v>
      </c>
      <c r="I3424" s="281" t="s">
        <v>1090</v>
      </c>
      <c r="J3424" s="281">
        <v>1.6160000000000001E-6</v>
      </c>
      <c r="K3424" s="372"/>
    </row>
    <row r="3425" spans="1:11" x14ac:dyDescent="0.3">
      <c r="A3425" s="280" t="s">
        <v>1785</v>
      </c>
      <c r="B3425" s="280" t="s">
        <v>397</v>
      </c>
      <c r="C3425" s="280" t="s">
        <v>1768</v>
      </c>
      <c r="D3425" s="280" t="s">
        <v>1770</v>
      </c>
      <c r="E3425" s="280" t="s">
        <v>914</v>
      </c>
      <c r="F3425" s="280" t="s">
        <v>673</v>
      </c>
      <c r="G3425" s="280" t="s">
        <v>673</v>
      </c>
      <c r="H3425" s="280" t="s">
        <v>673</v>
      </c>
      <c r="I3425" s="280" t="s">
        <v>1090</v>
      </c>
      <c r="J3425" s="280">
        <v>2.9999999999999997E-4</v>
      </c>
      <c r="K3425" s="372"/>
    </row>
    <row r="3426" spans="1:11" x14ac:dyDescent="0.3">
      <c r="A3426" s="281" t="s">
        <v>1785</v>
      </c>
      <c r="B3426" s="281" t="s">
        <v>397</v>
      </c>
      <c r="C3426" s="281" t="s">
        <v>1768</v>
      </c>
      <c r="D3426" s="281" t="s">
        <v>1770</v>
      </c>
      <c r="E3426" s="281" t="s">
        <v>2945</v>
      </c>
      <c r="F3426" s="281" t="s">
        <v>673</v>
      </c>
      <c r="G3426" s="281" t="s">
        <v>673</v>
      </c>
      <c r="H3426" s="281" t="s">
        <v>673</v>
      </c>
      <c r="I3426" s="281" t="s">
        <v>1090</v>
      </c>
      <c r="J3426" s="281">
        <v>3.48E-4</v>
      </c>
      <c r="K3426" s="372"/>
    </row>
    <row r="3427" spans="1:11" x14ac:dyDescent="0.3">
      <c r="A3427" s="280" t="s">
        <v>1785</v>
      </c>
      <c r="B3427" s="280" t="s">
        <v>397</v>
      </c>
      <c r="C3427" s="280" t="s">
        <v>1768</v>
      </c>
      <c r="D3427" s="280" t="s">
        <v>1770</v>
      </c>
      <c r="E3427" s="280" t="s">
        <v>2945</v>
      </c>
      <c r="F3427" s="280" t="s">
        <v>673</v>
      </c>
      <c r="G3427" s="280" t="s">
        <v>673</v>
      </c>
      <c r="H3427" s="280" t="s">
        <v>673</v>
      </c>
      <c r="I3427" s="280" t="s">
        <v>1090</v>
      </c>
      <c r="J3427" s="280">
        <v>1.6563540000000001E-3</v>
      </c>
      <c r="K3427" s="372"/>
    </row>
    <row r="3428" spans="1:11" x14ac:dyDescent="0.3">
      <c r="A3428" s="281" t="s">
        <v>1785</v>
      </c>
      <c r="B3428" s="281" t="s">
        <v>397</v>
      </c>
      <c r="C3428" s="281" t="s">
        <v>1768</v>
      </c>
      <c r="D3428" s="281" t="s">
        <v>1770</v>
      </c>
      <c r="E3428" s="281" t="s">
        <v>928</v>
      </c>
      <c r="F3428" s="281" t="s">
        <v>673</v>
      </c>
      <c r="G3428" s="281" t="s">
        <v>673</v>
      </c>
      <c r="H3428" s="281" t="s">
        <v>673</v>
      </c>
      <c r="I3428" s="281" t="s">
        <v>1090</v>
      </c>
      <c r="J3428" s="281">
        <v>8.0532999999999996E-5</v>
      </c>
      <c r="K3428" s="372"/>
    </row>
    <row r="3429" spans="1:11" x14ac:dyDescent="0.3">
      <c r="A3429" s="280" t="s">
        <v>1785</v>
      </c>
      <c r="B3429" s="280" t="s">
        <v>397</v>
      </c>
      <c r="C3429" s="280" t="s">
        <v>1768</v>
      </c>
      <c r="D3429" s="280" t="s">
        <v>1770</v>
      </c>
      <c r="E3429" s="280" t="s">
        <v>928</v>
      </c>
      <c r="F3429" s="280" t="s">
        <v>673</v>
      </c>
      <c r="G3429" s="280" t="s">
        <v>673</v>
      </c>
      <c r="H3429" s="280" t="s">
        <v>673</v>
      </c>
      <c r="I3429" s="280" t="s">
        <v>1090</v>
      </c>
      <c r="J3429" s="280">
        <v>4.8333E-5</v>
      </c>
      <c r="K3429" s="372"/>
    </row>
    <row r="3430" spans="1:11" x14ac:dyDescent="0.3">
      <c r="A3430" s="281" t="s">
        <v>1785</v>
      </c>
      <c r="B3430" s="281" t="s">
        <v>397</v>
      </c>
      <c r="C3430" s="281" t="s">
        <v>1768</v>
      </c>
      <c r="D3430" s="281" t="s">
        <v>1770</v>
      </c>
      <c r="E3430" s="281" t="s">
        <v>928</v>
      </c>
      <c r="F3430" s="281" t="s">
        <v>673</v>
      </c>
      <c r="G3430" s="281" t="s">
        <v>673</v>
      </c>
      <c r="H3430" s="281" t="s">
        <v>673</v>
      </c>
      <c r="I3430" s="281" t="s">
        <v>1090</v>
      </c>
      <c r="J3430" s="281">
        <v>8.0532999999999996E-5</v>
      </c>
      <c r="K3430" s="372"/>
    </row>
    <row r="3431" spans="1:11" x14ac:dyDescent="0.3">
      <c r="A3431" s="280" t="s">
        <v>1785</v>
      </c>
      <c r="B3431" s="280" t="s">
        <v>397</v>
      </c>
      <c r="C3431" s="280" t="s">
        <v>1768</v>
      </c>
      <c r="D3431" s="280" t="s">
        <v>1770</v>
      </c>
      <c r="E3431" s="280" t="s">
        <v>928</v>
      </c>
      <c r="F3431" s="280" t="s">
        <v>673</v>
      </c>
      <c r="G3431" s="280" t="s">
        <v>673</v>
      </c>
      <c r="H3431" s="280" t="s">
        <v>673</v>
      </c>
      <c r="I3431" s="280" t="s">
        <v>1090</v>
      </c>
      <c r="J3431" s="280">
        <v>8.5476000000000006E-5</v>
      </c>
      <c r="K3431" s="372"/>
    </row>
    <row r="3432" spans="1:11" x14ac:dyDescent="0.3">
      <c r="A3432" s="281" t="s">
        <v>1785</v>
      </c>
      <c r="B3432" s="281" t="s">
        <v>397</v>
      </c>
      <c r="C3432" s="281" t="s">
        <v>1768</v>
      </c>
      <c r="D3432" s="281" t="s">
        <v>1770</v>
      </c>
      <c r="E3432" s="281" t="s">
        <v>928</v>
      </c>
      <c r="F3432" s="281" t="s">
        <v>673</v>
      </c>
      <c r="G3432" s="281" t="s">
        <v>673</v>
      </c>
      <c r="H3432" s="281" t="s">
        <v>673</v>
      </c>
      <c r="I3432" s="281" t="s">
        <v>1090</v>
      </c>
      <c r="J3432" s="281">
        <v>5.0000000000000002E-5</v>
      </c>
      <c r="K3432" s="372"/>
    </row>
    <row r="3433" spans="1:11" x14ac:dyDescent="0.3">
      <c r="A3433" s="280" t="s">
        <v>1785</v>
      </c>
      <c r="B3433" s="280" t="s">
        <v>397</v>
      </c>
      <c r="C3433" s="280" t="s">
        <v>1768</v>
      </c>
      <c r="D3433" s="280" t="s">
        <v>1770</v>
      </c>
      <c r="E3433" s="280" t="s">
        <v>928</v>
      </c>
      <c r="F3433" s="280" t="s">
        <v>673</v>
      </c>
      <c r="G3433" s="280" t="s">
        <v>673</v>
      </c>
      <c r="H3433" s="280" t="s">
        <v>673</v>
      </c>
      <c r="I3433" s="280" t="s">
        <v>1090</v>
      </c>
      <c r="J3433" s="280">
        <v>2.2220000000000001E-5</v>
      </c>
      <c r="K3433" s="372"/>
    </row>
    <row r="3434" spans="1:11" x14ac:dyDescent="0.3">
      <c r="A3434" s="281" t="s">
        <v>1785</v>
      </c>
      <c r="B3434" s="281" t="s">
        <v>397</v>
      </c>
      <c r="C3434" s="281" t="s">
        <v>1768</v>
      </c>
      <c r="D3434" s="281" t="s">
        <v>1770</v>
      </c>
      <c r="E3434" s="281" t="s">
        <v>928</v>
      </c>
      <c r="F3434" s="281" t="s">
        <v>673</v>
      </c>
      <c r="G3434" s="281" t="s">
        <v>673</v>
      </c>
      <c r="H3434" s="281" t="s">
        <v>673</v>
      </c>
      <c r="I3434" s="281" t="s">
        <v>1090</v>
      </c>
      <c r="J3434" s="281">
        <v>3.3333000000000001E-5</v>
      </c>
      <c r="K3434" s="372"/>
    </row>
    <row r="3435" spans="1:11" x14ac:dyDescent="0.3">
      <c r="A3435" s="280" t="s">
        <v>1785</v>
      </c>
      <c r="B3435" s="280" t="s">
        <v>397</v>
      </c>
      <c r="C3435" s="280" t="s">
        <v>1768</v>
      </c>
      <c r="D3435" s="280" t="s">
        <v>1770</v>
      </c>
      <c r="E3435" s="280" t="s">
        <v>928</v>
      </c>
      <c r="F3435" s="280" t="s">
        <v>673</v>
      </c>
      <c r="G3435" s="280" t="s">
        <v>673</v>
      </c>
      <c r="H3435" s="280" t="s">
        <v>673</v>
      </c>
      <c r="I3435" s="280" t="s">
        <v>1090</v>
      </c>
      <c r="J3435" s="280">
        <v>8.0532999999999996E-5</v>
      </c>
      <c r="K3435" s="372"/>
    </row>
    <row r="3436" spans="1:11" x14ac:dyDescent="0.3">
      <c r="A3436" s="281" t="s">
        <v>1785</v>
      </c>
      <c r="B3436" s="281" t="s">
        <v>397</v>
      </c>
      <c r="C3436" s="281" t="s">
        <v>1768</v>
      </c>
      <c r="D3436" s="281" t="s">
        <v>1770</v>
      </c>
      <c r="E3436" s="281" t="s">
        <v>928</v>
      </c>
      <c r="F3436" s="281" t="s">
        <v>673</v>
      </c>
      <c r="G3436" s="281" t="s">
        <v>673</v>
      </c>
      <c r="H3436" s="281" t="s">
        <v>673</v>
      </c>
      <c r="I3436" s="281" t="s">
        <v>1090</v>
      </c>
      <c r="J3436" s="281">
        <v>1.12558E-4</v>
      </c>
      <c r="K3436" s="372"/>
    </row>
    <row r="3437" spans="1:11" x14ac:dyDescent="0.3">
      <c r="A3437" s="280" t="s">
        <v>1785</v>
      </c>
      <c r="B3437" s="280" t="s">
        <v>397</v>
      </c>
      <c r="C3437" s="280" t="s">
        <v>1768</v>
      </c>
      <c r="D3437" s="280" t="s">
        <v>1770</v>
      </c>
      <c r="E3437" s="280" t="s">
        <v>928</v>
      </c>
      <c r="F3437" s="280" t="s">
        <v>673</v>
      </c>
      <c r="G3437" s="280" t="s">
        <v>673</v>
      </c>
      <c r="H3437" s="280" t="s">
        <v>673</v>
      </c>
      <c r="I3437" s="280" t="s">
        <v>1090</v>
      </c>
      <c r="J3437" s="280">
        <v>5.7525000000000002E-5</v>
      </c>
      <c r="K3437" s="372"/>
    </row>
    <row r="3438" spans="1:11" x14ac:dyDescent="0.3">
      <c r="A3438" s="281" t="s">
        <v>1785</v>
      </c>
      <c r="B3438" s="281" t="s">
        <v>397</v>
      </c>
      <c r="C3438" s="281" t="s">
        <v>1768</v>
      </c>
      <c r="D3438" s="281" t="s">
        <v>1770</v>
      </c>
      <c r="E3438" s="281" t="s">
        <v>928</v>
      </c>
      <c r="F3438" s="281" t="s">
        <v>673</v>
      </c>
      <c r="G3438" s="281" t="s">
        <v>673</v>
      </c>
      <c r="H3438" s="281" t="s">
        <v>673</v>
      </c>
      <c r="I3438" s="281" t="s">
        <v>1090</v>
      </c>
      <c r="J3438" s="281">
        <v>4.7200000000000002E-5</v>
      </c>
      <c r="K3438" s="372"/>
    </row>
    <row r="3439" spans="1:11" x14ac:dyDescent="0.3">
      <c r="A3439" s="280" t="s">
        <v>1785</v>
      </c>
      <c r="B3439" s="280" t="s">
        <v>397</v>
      </c>
      <c r="C3439" s="280" t="s">
        <v>1768</v>
      </c>
      <c r="D3439" s="280" t="s">
        <v>1770</v>
      </c>
      <c r="E3439" s="280" t="s">
        <v>928</v>
      </c>
      <c r="F3439" s="280" t="s">
        <v>673</v>
      </c>
      <c r="G3439" s="280" t="s">
        <v>673</v>
      </c>
      <c r="H3439" s="280" t="s">
        <v>673</v>
      </c>
      <c r="I3439" s="280" t="s">
        <v>1090</v>
      </c>
      <c r="J3439" s="280">
        <v>4.7200000000000002E-5</v>
      </c>
      <c r="K3439" s="372"/>
    </row>
    <row r="3440" spans="1:11" x14ac:dyDescent="0.3">
      <c r="A3440" s="281" t="s">
        <v>1785</v>
      </c>
      <c r="B3440" s="281" t="s">
        <v>397</v>
      </c>
      <c r="C3440" s="281" t="s">
        <v>1768</v>
      </c>
      <c r="D3440" s="281" t="s">
        <v>1770</v>
      </c>
      <c r="E3440" s="281" t="s">
        <v>928</v>
      </c>
      <c r="F3440" s="281" t="s">
        <v>673</v>
      </c>
      <c r="G3440" s="281" t="s">
        <v>673</v>
      </c>
      <c r="H3440" s="281" t="s">
        <v>673</v>
      </c>
      <c r="I3440" s="281" t="s">
        <v>1090</v>
      </c>
      <c r="J3440" s="281">
        <v>1.1636700000000001E-4</v>
      </c>
      <c r="K3440" s="372"/>
    </row>
    <row r="3441" spans="1:11" x14ac:dyDescent="0.3">
      <c r="A3441" s="280" t="s">
        <v>1785</v>
      </c>
      <c r="B3441" s="280" t="s">
        <v>397</v>
      </c>
      <c r="C3441" s="280" t="s">
        <v>1768</v>
      </c>
      <c r="D3441" s="280" t="s">
        <v>1770</v>
      </c>
      <c r="E3441" s="280" t="s">
        <v>928</v>
      </c>
      <c r="F3441" s="280" t="s">
        <v>673</v>
      </c>
      <c r="G3441" s="280" t="s">
        <v>673</v>
      </c>
      <c r="H3441" s="280" t="s">
        <v>673</v>
      </c>
      <c r="I3441" s="280" t="s">
        <v>1090</v>
      </c>
      <c r="J3441" s="280">
        <v>4.7200000000000002E-5</v>
      </c>
      <c r="K3441" s="372"/>
    </row>
    <row r="3442" spans="1:11" x14ac:dyDescent="0.3">
      <c r="A3442" s="281" t="s">
        <v>1785</v>
      </c>
      <c r="B3442" s="281" t="s">
        <v>397</v>
      </c>
      <c r="C3442" s="281" t="s">
        <v>1768</v>
      </c>
      <c r="D3442" s="281" t="s">
        <v>1770</v>
      </c>
      <c r="E3442" s="281" t="s">
        <v>928</v>
      </c>
      <c r="F3442" s="281" t="s">
        <v>673</v>
      </c>
      <c r="G3442" s="281" t="s">
        <v>673</v>
      </c>
      <c r="H3442" s="281" t="s">
        <v>673</v>
      </c>
      <c r="I3442" s="281" t="s">
        <v>1090</v>
      </c>
      <c r="J3442" s="281">
        <v>4.7200000000000002E-5</v>
      </c>
      <c r="K3442" s="372"/>
    </row>
    <row r="3443" spans="1:11" x14ac:dyDescent="0.3">
      <c r="A3443" s="280" t="s">
        <v>1785</v>
      </c>
      <c r="B3443" s="280" t="s">
        <v>397</v>
      </c>
      <c r="C3443" s="280" t="s">
        <v>1768</v>
      </c>
      <c r="D3443" s="280" t="s">
        <v>1770</v>
      </c>
      <c r="E3443" s="280" t="s">
        <v>928</v>
      </c>
      <c r="F3443" s="280" t="s">
        <v>673</v>
      </c>
      <c r="G3443" s="280" t="s">
        <v>673</v>
      </c>
      <c r="H3443" s="280" t="s">
        <v>673</v>
      </c>
      <c r="I3443" s="280" t="s">
        <v>1090</v>
      </c>
      <c r="J3443" s="280">
        <v>4.7200000000000002E-5</v>
      </c>
      <c r="K3443" s="372"/>
    </row>
    <row r="3444" spans="1:11" x14ac:dyDescent="0.3">
      <c r="A3444" s="281" t="s">
        <v>1785</v>
      </c>
      <c r="B3444" s="281" t="s">
        <v>397</v>
      </c>
      <c r="C3444" s="281" t="s">
        <v>1768</v>
      </c>
      <c r="D3444" s="281" t="s">
        <v>1770</v>
      </c>
      <c r="E3444" s="281" t="s">
        <v>2951</v>
      </c>
      <c r="F3444" s="281" t="s">
        <v>673</v>
      </c>
      <c r="G3444" s="281" t="s">
        <v>673</v>
      </c>
      <c r="H3444" s="281" t="s">
        <v>673</v>
      </c>
      <c r="I3444" s="281" t="s">
        <v>1090</v>
      </c>
      <c r="J3444" s="281">
        <v>1.9999999999999999E-6</v>
      </c>
      <c r="K3444" s="372"/>
    </row>
    <row r="3445" spans="1:11" x14ac:dyDescent="0.3">
      <c r="A3445" s="280" t="s">
        <v>1785</v>
      </c>
      <c r="B3445" s="280" t="s">
        <v>397</v>
      </c>
      <c r="C3445" s="280" t="s">
        <v>1768</v>
      </c>
      <c r="D3445" s="280" t="s">
        <v>1770</v>
      </c>
      <c r="E3445" s="280" t="s">
        <v>2951</v>
      </c>
      <c r="F3445" s="280" t="s">
        <v>673</v>
      </c>
      <c r="G3445" s="280" t="s">
        <v>673</v>
      </c>
      <c r="H3445" s="280" t="s">
        <v>673</v>
      </c>
      <c r="I3445" s="280" t="s">
        <v>1090</v>
      </c>
      <c r="J3445" s="280">
        <v>1.9999999999999999E-6</v>
      </c>
      <c r="K3445" s="372"/>
    </row>
    <row r="3446" spans="1:11" x14ac:dyDescent="0.3">
      <c r="A3446" s="281" t="s">
        <v>1785</v>
      </c>
      <c r="B3446" s="281" t="s">
        <v>2999</v>
      </c>
      <c r="C3446" s="281" t="s">
        <v>1768</v>
      </c>
      <c r="D3446" s="281" t="s">
        <v>1770</v>
      </c>
      <c r="E3446" s="281" t="s">
        <v>2946</v>
      </c>
      <c r="F3446" s="281" t="s">
        <v>673</v>
      </c>
      <c r="G3446" s="281" t="s">
        <v>673</v>
      </c>
      <c r="H3446" s="281" t="s">
        <v>673</v>
      </c>
      <c r="I3446" s="281" t="s">
        <v>1090</v>
      </c>
      <c r="J3446" s="281">
        <v>2.5000000000000001E-4</v>
      </c>
      <c r="K3446" s="372"/>
    </row>
    <row r="3447" spans="1:11" x14ac:dyDescent="0.3">
      <c r="A3447" s="280" t="s">
        <v>1785</v>
      </c>
      <c r="B3447" s="280" t="s">
        <v>3000</v>
      </c>
      <c r="C3447" s="280" t="s">
        <v>1768</v>
      </c>
      <c r="D3447" s="280" t="s">
        <v>1770</v>
      </c>
      <c r="E3447" s="280" t="s">
        <v>917</v>
      </c>
      <c r="F3447" s="280" t="s">
        <v>673</v>
      </c>
      <c r="G3447" s="280" t="s">
        <v>673</v>
      </c>
      <c r="H3447" s="280" t="s">
        <v>673</v>
      </c>
      <c r="I3447" s="280" t="s">
        <v>1090</v>
      </c>
      <c r="J3447" s="280">
        <v>1.742E-6</v>
      </c>
      <c r="K3447" s="372"/>
    </row>
    <row r="3448" spans="1:11" x14ac:dyDescent="0.3">
      <c r="A3448" s="281" t="s">
        <v>1785</v>
      </c>
      <c r="B3448" s="281" t="s">
        <v>3000</v>
      </c>
      <c r="C3448" s="281" t="s">
        <v>1768</v>
      </c>
      <c r="D3448" s="281" t="s">
        <v>1770</v>
      </c>
      <c r="E3448" s="281" t="s">
        <v>2946</v>
      </c>
      <c r="F3448" s="281" t="s">
        <v>673</v>
      </c>
      <c r="G3448" s="281" t="s">
        <v>673</v>
      </c>
      <c r="H3448" s="281" t="s">
        <v>673</v>
      </c>
      <c r="I3448" s="281" t="s">
        <v>1090</v>
      </c>
      <c r="J3448" s="281">
        <v>5.0000000000000004E-6</v>
      </c>
      <c r="K3448" s="372"/>
    </row>
    <row r="3449" spans="1:11" x14ac:dyDescent="0.3">
      <c r="A3449" s="280" t="s">
        <v>1785</v>
      </c>
      <c r="B3449" s="280" t="s">
        <v>3000</v>
      </c>
      <c r="C3449" s="280" t="s">
        <v>1768</v>
      </c>
      <c r="D3449" s="280" t="s">
        <v>1770</v>
      </c>
      <c r="E3449" s="280" t="s">
        <v>2946</v>
      </c>
      <c r="F3449" s="280" t="s">
        <v>673</v>
      </c>
      <c r="G3449" s="280" t="s">
        <v>673</v>
      </c>
      <c r="H3449" s="280" t="s">
        <v>673</v>
      </c>
      <c r="I3449" s="280" t="s">
        <v>1090</v>
      </c>
      <c r="J3449" s="280">
        <v>5.0000000000000004E-6</v>
      </c>
      <c r="K3449" s="372"/>
    </row>
    <row r="3450" spans="1:11" x14ac:dyDescent="0.3">
      <c r="A3450" s="281" t="s">
        <v>1785</v>
      </c>
      <c r="B3450" s="281" t="s">
        <v>3000</v>
      </c>
      <c r="C3450" s="281" t="s">
        <v>1768</v>
      </c>
      <c r="D3450" s="281" t="s">
        <v>1770</v>
      </c>
      <c r="E3450" s="281" t="s">
        <v>941</v>
      </c>
      <c r="F3450" s="281" t="s">
        <v>673</v>
      </c>
      <c r="G3450" s="281" t="s">
        <v>673</v>
      </c>
      <c r="H3450" s="281" t="s">
        <v>673</v>
      </c>
      <c r="I3450" s="281" t="s">
        <v>1090</v>
      </c>
      <c r="J3450" s="281">
        <v>4.5000000000000001E-6</v>
      </c>
      <c r="K3450" s="372"/>
    </row>
    <row r="3451" spans="1:11" x14ac:dyDescent="0.3">
      <c r="A3451" s="280" t="s">
        <v>1785</v>
      </c>
      <c r="B3451" s="280" t="s">
        <v>3001</v>
      </c>
      <c r="C3451" s="280" t="s">
        <v>1768</v>
      </c>
      <c r="D3451" s="280" t="s">
        <v>1770</v>
      </c>
      <c r="E3451" s="280" t="s">
        <v>2945</v>
      </c>
      <c r="F3451" s="280" t="s">
        <v>673</v>
      </c>
      <c r="G3451" s="280" t="s">
        <v>673</v>
      </c>
      <c r="H3451" s="280" t="s">
        <v>673</v>
      </c>
      <c r="I3451" s="280" t="s">
        <v>1090</v>
      </c>
      <c r="J3451" s="280">
        <v>9.0000000000000006E-5</v>
      </c>
      <c r="K3451" s="372"/>
    </row>
    <row r="3452" spans="1:11" x14ac:dyDescent="0.3">
      <c r="A3452" s="281" t="s">
        <v>1785</v>
      </c>
      <c r="B3452" s="281" t="s">
        <v>3001</v>
      </c>
      <c r="C3452" s="281" t="s">
        <v>1768</v>
      </c>
      <c r="D3452" s="281" t="s">
        <v>1770</v>
      </c>
      <c r="E3452" s="281" t="s">
        <v>2945</v>
      </c>
      <c r="F3452" s="281" t="s">
        <v>673</v>
      </c>
      <c r="G3452" s="281" t="s">
        <v>673</v>
      </c>
      <c r="H3452" s="281" t="s">
        <v>673</v>
      </c>
      <c r="I3452" s="281" t="s">
        <v>1090</v>
      </c>
      <c r="J3452" s="281">
        <v>2.0400000000000001E-5</v>
      </c>
      <c r="K3452" s="372"/>
    </row>
    <row r="3453" spans="1:11" x14ac:dyDescent="0.3">
      <c r="A3453" s="280" t="s">
        <v>1785</v>
      </c>
      <c r="B3453" s="280" t="s">
        <v>3001</v>
      </c>
      <c r="C3453" s="280" t="s">
        <v>1768</v>
      </c>
      <c r="D3453" s="280" t="s">
        <v>1770</v>
      </c>
      <c r="E3453" s="280" t="s">
        <v>2945</v>
      </c>
      <c r="F3453" s="280" t="s">
        <v>673</v>
      </c>
      <c r="G3453" s="280" t="s">
        <v>673</v>
      </c>
      <c r="H3453" s="280" t="s">
        <v>673</v>
      </c>
      <c r="I3453" s="280" t="s">
        <v>1090</v>
      </c>
      <c r="J3453" s="280">
        <v>1.0900000000000001E-4</v>
      </c>
      <c r="K3453" s="372"/>
    </row>
    <row r="3454" spans="1:11" x14ac:dyDescent="0.3">
      <c r="A3454" s="281" t="s">
        <v>1785</v>
      </c>
      <c r="B3454" s="281" t="s">
        <v>3001</v>
      </c>
      <c r="C3454" s="281" t="s">
        <v>1768</v>
      </c>
      <c r="D3454" s="281" t="s">
        <v>1770</v>
      </c>
      <c r="E3454" s="281" t="s">
        <v>2951</v>
      </c>
      <c r="F3454" s="281" t="s">
        <v>673</v>
      </c>
      <c r="G3454" s="281" t="s">
        <v>673</v>
      </c>
      <c r="H3454" s="281" t="s">
        <v>673</v>
      </c>
      <c r="I3454" s="281" t="s">
        <v>1090</v>
      </c>
      <c r="J3454" s="281">
        <v>1.9999999999999999E-6</v>
      </c>
      <c r="K3454" s="372"/>
    </row>
    <row r="3455" spans="1:11" x14ac:dyDescent="0.3">
      <c r="A3455" s="280" t="s">
        <v>1785</v>
      </c>
      <c r="B3455" s="280" t="s">
        <v>3001</v>
      </c>
      <c r="C3455" s="280" t="s">
        <v>1768</v>
      </c>
      <c r="D3455" s="280" t="s">
        <v>1770</v>
      </c>
      <c r="E3455" s="280" t="s">
        <v>2951</v>
      </c>
      <c r="F3455" s="280" t="s">
        <v>673</v>
      </c>
      <c r="G3455" s="280" t="s">
        <v>673</v>
      </c>
      <c r="H3455" s="280" t="s">
        <v>673</v>
      </c>
      <c r="I3455" s="280" t="s">
        <v>1090</v>
      </c>
      <c r="J3455" s="280">
        <v>1.9999999999999999E-6</v>
      </c>
      <c r="K3455" s="372"/>
    </row>
    <row r="3456" spans="1:11" x14ac:dyDescent="0.3">
      <c r="A3456" s="281" t="s">
        <v>1785</v>
      </c>
      <c r="B3456" s="281" t="s">
        <v>116</v>
      </c>
      <c r="C3456" s="281" t="s">
        <v>1768</v>
      </c>
      <c r="D3456" s="281" t="s">
        <v>1770</v>
      </c>
      <c r="E3456" s="281" t="s">
        <v>2945</v>
      </c>
      <c r="F3456" s="281" t="s">
        <v>673</v>
      </c>
      <c r="G3456" s="281" t="s">
        <v>673</v>
      </c>
      <c r="H3456" s="281" t="s">
        <v>673</v>
      </c>
      <c r="I3456" s="281" t="s">
        <v>1090</v>
      </c>
      <c r="J3456" s="281">
        <v>2.9799999999999998E-4</v>
      </c>
      <c r="K3456" s="372"/>
    </row>
    <row r="3457" spans="1:11" x14ac:dyDescent="0.3">
      <c r="A3457" s="280" t="s">
        <v>1785</v>
      </c>
      <c r="B3457" s="280" t="s">
        <v>116</v>
      </c>
      <c r="C3457" s="280" t="s">
        <v>1768</v>
      </c>
      <c r="D3457" s="280" t="s">
        <v>1770</v>
      </c>
      <c r="E3457" s="280" t="s">
        <v>928</v>
      </c>
      <c r="F3457" s="280" t="s">
        <v>673</v>
      </c>
      <c r="G3457" s="280" t="s">
        <v>673</v>
      </c>
      <c r="H3457" s="280" t="s">
        <v>673</v>
      </c>
      <c r="I3457" s="280" t="s">
        <v>1090</v>
      </c>
      <c r="J3457" s="280">
        <v>4.25E-6</v>
      </c>
      <c r="K3457" s="372"/>
    </row>
    <row r="3458" spans="1:11" x14ac:dyDescent="0.3">
      <c r="A3458" s="281" t="s">
        <v>1785</v>
      </c>
      <c r="B3458" s="281" t="s">
        <v>116</v>
      </c>
      <c r="C3458" s="281" t="s">
        <v>1768</v>
      </c>
      <c r="D3458" s="281" t="s">
        <v>1770</v>
      </c>
      <c r="E3458" s="281" t="s">
        <v>928</v>
      </c>
      <c r="F3458" s="281" t="s">
        <v>673</v>
      </c>
      <c r="G3458" s="281" t="s">
        <v>673</v>
      </c>
      <c r="H3458" s="281" t="s">
        <v>673</v>
      </c>
      <c r="I3458" s="281" t="s">
        <v>1090</v>
      </c>
      <c r="J3458" s="281">
        <v>9.1274999999999996E-5</v>
      </c>
      <c r="K3458" s="372"/>
    </row>
    <row r="3459" spans="1:11" x14ac:dyDescent="0.3">
      <c r="A3459" s="280" t="s">
        <v>1785</v>
      </c>
      <c r="B3459" s="280" t="s">
        <v>116</v>
      </c>
      <c r="C3459" s="280" t="s">
        <v>1768</v>
      </c>
      <c r="D3459" s="280" t="s">
        <v>1770</v>
      </c>
      <c r="E3459" s="280" t="s">
        <v>928</v>
      </c>
      <c r="F3459" s="280" t="s">
        <v>673</v>
      </c>
      <c r="G3459" s="280" t="s">
        <v>673</v>
      </c>
      <c r="H3459" s="280" t="s">
        <v>673</v>
      </c>
      <c r="I3459" s="280" t="s">
        <v>1090</v>
      </c>
      <c r="J3459" s="280">
        <v>4.25E-6</v>
      </c>
      <c r="K3459" s="372"/>
    </row>
    <row r="3460" spans="1:11" x14ac:dyDescent="0.3">
      <c r="A3460" s="281" t="s">
        <v>1785</v>
      </c>
      <c r="B3460" s="281" t="s">
        <v>116</v>
      </c>
      <c r="C3460" s="281" t="s">
        <v>1768</v>
      </c>
      <c r="D3460" s="281" t="s">
        <v>1770</v>
      </c>
      <c r="E3460" s="281" t="s">
        <v>928</v>
      </c>
      <c r="F3460" s="281" t="s">
        <v>673</v>
      </c>
      <c r="G3460" s="281" t="s">
        <v>673</v>
      </c>
      <c r="H3460" s="281" t="s">
        <v>673</v>
      </c>
      <c r="I3460" s="281" t="s">
        <v>1090</v>
      </c>
      <c r="J3460" s="281">
        <v>2.12284E-4</v>
      </c>
      <c r="K3460" s="372"/>
    </row>
    <row r="3461" spans="1:11" x14ac:dyDescent="0.3">
      <c r="A3461" s="280" t="s">
        <v>1785</v>
      </c>
      <c r="B3461" s="280" t="s">
        <v>116</v>
      </c>
      <c r="C3461" s="280" t="s">
        <v>1768</v>
      </c>
      <c r="D3461" s="280" t="s">
        <v>1770</v>
      </c>
      <c r="E3461" s="280" t="s">
        <v>928</v>
      </c>
      <c r="F3461" s="280" t="s">
        <v>673</v>
      </c>
      <c r="G3461" s="280" t="s">
        <v>673</v>
      </c>
      <c r="H3461" s="280" t="s">
        <v>673</v>
      </c>
      <c r="I3461" s="280" t="s">
        <v>1090</v>
      </c>
      <c r="J3461" s="280">
        <v>3.1849800000000001E-4</v>
      </c>
      <c r="K3461" s="372"/>
    </row>
    <row r="3462" spans="1:11" x14ac:dyDescent="0.3">
      <c r="A3462" s="281" t="s">
        <v>1785</v>
      </c>
      <c r="B3462" s="281" t="s">
        <v>3002</v>
      </c>
      <c r="C3462" s="281" t="s">
        <v>1768</v>
      </c>
      <c r="D3462" s="281" t="s">
        <v>1770</v>
      </c>
      <c r="E3462" s="281" t="s">
        <v>917</v>
      </c>
      <c r="F3462" s="281" t="s">
        <v>673</v>
      </c>
      <c r="G3462" s="281" t="s">
        <v>673</v>
      </c>
      <c r="H3462" s="281" t="s">
        <v>673</v>
      </c>
      <c r="I3462" s="281" t="s">
        <v>1090</v>
      </c>
      <c r="J3462" s="281">
        <v>1.7621999999999998E-5</v>
      </c>
      <c r="K3462" s="372"/>
    </row>
    <row r="3463" spans="1:11" x14ac:dyDescent="0.3">
      <c r="A3463" s="280" t="s">
        <v>1785</v>
      </c>
      <c r="B3463" s="280" t="s">
        <v>3002</v>
      </c>
      <c r="C3463" s="280" t="s">
        <v>1768</v>
      </c>
      <c r="D3463" s="280" t="s">
        <v>1770</v>
      </c>
      <c r="E3463" s="280" t="s">
        <v>917</v>
      </c>
      <c r="F3463" s="280" t="s">
        <v>673</v>
      </c>
      <c r="G3463" s="280" t="s">
        <v>673</v>
      </c>
      <c r="H3463" s="280" t="s">
        <v>673</v>
      </c>
      <c r="I3463" s="280" t="s">
        <v>1090</v>
      </c>
      <c r="J3463" s="280">
        <v>1.7621999999999998E-5</v>
      </c>
      <c r="K3463" s="372"/>
    </row>
    <row r="3464" spans="1:11" x14ac:dyDescent="0.3">
      <c r="A3464" s="281" t="s">
        <v>1785</v>
      </c>
      <c r="B3464" s="281" t="s">
        <v>3002</v>
      </c>
      <c r="C3464" s="281" t="s">
        <v>1768</v>
      </c>
      <c r="D3464" s="281" t="s">
        <v>1770</v>
      </c>
      <c r="E3464" s="281" t="s">
        <v>917</v>
      </c>
      <c r="F3464" s="281" t="s">
        <v>673</v>
      </c>
      <c r="G3464" s="281" t="s">
        <v>673</v>
      </c>
      <c r="H3464" s="281" t="s">
        <v>673</v>
      </c>
      <c r="I3464" s="281" t="s">
        <v>1090</v>
      </c>
      <c r="J3464" s="281">
        <v>1.7621999999999998E-5</v>
      </c>
      <c r="K3464" s="372"/>
    </row>
    <row r="3465" spans="1:11" x14ac:dyDescent="0.3">
      <c r="A3465" s="280" t="s">
        <v>1785</v>
      </c>
      <c r="B3465" s="280" t="s">
        <v>3002</v>
      </c>
      <c r="C3465" s="280" t="s">
        <v>1768</v>
      </c>
      <c r="D3465" s="280" t="s">
        <v>1770</v>
      </c>
      <c r="E3465" s="280" t="s">
        <v>917</v>
      </c>
      <c r="F3465" s="280" t="s">
        <v>673</v>
      </c>
      <c r="G3465" s="280" t="s">
        <v>673</v>
      </c>
      <c r="H3465" s="280" t="s">
        <v>673</v>
      </c>
      <c r="I3465" s="280" t="s">
        <v>1090</v>
      </c>
      <c r="J3465" s="280">
        <v>1.7621999999999998E-5</v>
      </c>
      <c r="K3465" s="372"/>
    </row>
    <row r="3466" spans="1:11" x14ac:dyDescent="0.3">
      <c r="A3466" s="281" t="s">
        <v>1785</v>
      </c>
      <c r="B3466" s="281" t="s">
        <v>3002</v>
      </c>
      <c r="C3466" s="281" t="s">
        <v>1768</v>
      </c>
      <c r="D3466" s="281" t="s">
        <v>1770</v>
      </c>
      <c r="E3466" s="281" t="s">
        <v>917</v>
      </c>
      <c r="F3466" s="281" t="s">
        <v>673</v>
      </c>
      <c r="G3466" s="281" t="s">
        <v>673</v>
      </c>
      <c r="H3466" s="281" t="s">
        <v>673</v>
      </c>
      <c r="I3466" s="281" t="s">
        <v>1090</v>
      </c>
      <c r="J3466" s="281">
        <v>1.7621999999999998E-5</v>
      </c>
      <c r="K3466" s="372"/>
    </row>
    <row r="3467" spans="1:11" x14ac:dyDescent="0.3">
      <c r="A3467" s="280" t="s">
        <v>1785</v>
      </c>
      <c r="B3467" s="280" t="s">
        <v>3002</v>
      </c>
      <c r="C3467" s="280" t="s">
        <v>1768</v>
      </c>
      <c r="D3467" s="280" t="s">
        <v>1770</v>
      </c>
      <c r="E3467" s="280" t="s">
        <v>917</v>
      </c>
      <c r="F3467" s="280" t="s">
        <v>673</v>
      </c>
      <c r="G3467" s="280" t="s">
        <v>673</v>
      </c>
      <c r="H3467" s="280" t="s">
        <v>673</v>
      </c>
      <c r="I3467" s="280" t="s">
        <v>1090</v>
      </c>
      <c r="J3467" s="280">
        <v>1.7621999999999998E-5</v>
      </c>
      <c r="K3467" s="372"/>
    </row>
    <row r="3468" spans="1:11" x14ac:dyDescent="0.3">
      <c r="A3468" s="281" t="s">
        <v>1785</v>
      </c>
      <c r="B3468" s="281" t="s">
        <v>534</v>
      </c>
      <c r="C3468" s="281" t="s">
        <v>1768</v>
      </c>
      <c r="D3468" s="281" t="s">
        <v>1770</v>
      </c>
      <c r="E3468" s="281" t="s">
        <v>2944</v>
      </c>
      <c r="F3468" s="281" t="s">
        <v>673</v>
      </c>
      <c r="G3468" s="281" t="s">
        <v>673</v>
      </c>
      <c r="H3468" s="281" t="s">
        <v>673</v>
      </c>
      <c r="I3468" s="281" t="s">
        <v>1090</v>
      </c>
      <c r="J3468" s="281">
        <v>2.5000000000000001E-4</v>
      </c>
      <c r="K3468" s="372"/>
    </row>
    <row r="3469" spans="1:11" x14ac:dyDescent="0.3">
      <c r="A3469" s="280" t="s">
        <v>1785</v>
      </c>
      <c r="B3469" s="280" t="s">
        <v>534</v>
      </c>
      <c r="C3469" s="280" t="s">
        <v>1768</v>
      </c>
      <c r="D3469" s="280" t="s">
        <v>1770</v>
      </c>
      <c r="E3469" s="280" t="s">
        <v>2944</v>
      </c>
      <c r="F3469" s="280" t="s">
        <v>673</v>
      </c>
      <c r="G3469" s="280" t="s">
        <v>673</v>
      </c>
      <c r="H3469" s="280" t="s">
        <v>673</v>
      </c>
      <c r="I3469" s="280" t="s">
        <v>1090</v>
      </c>
      <c r="J3469" s="280">
        <v>2.5000000000000001E-4</v>
      </c>
      <c r="K3469" s="372"/>
    </row>
    <row r="3470" spans="1:11" x14ac:dyDescent="0.3">
      <c r="A3470" s="281" t="s">
        <v>1785</v>
      </c>
      <c r="B3470" s="281" t="s">
        <v>534</v>
      </c>
      <c r="C3470" s="281" t="s">
        <v>1768</v>
      </c>
      <c r="D3470" s="281" t="s">
        <v>1770</v>
      </c>
      <c r="E3470" s="281" t="s">
        <v>2945</v>
      </c>
      <c r="F3470" s="281" t="s">
        <v>673</v>
      </c>
      <c r="G3470" s="281" t="s">
        <v>673</v>
      </c>
      <c r="H3470" s="281" t="s">
        <v>673</v>
      </c>
      <c r="I3470" s="281" t="s">
        <v>1090</v>
      </c>
      <c r="J3470" s="281">
        <v>1.52E-5</v>
      </c>
      <c r="K3470" s="372"/>
    </row>
    <row r="3471" spans="1:11" x14ac:dyDescent="0.3">
      <c r="A3471" s="280" t="s">
        <v>1785</v>
      </c>
      <c r="B3471" s="280" t="s">
        <v>534</v>
      </c>
      <c r="C3471" s="280" t="s">
        <v>1768</v>
      </c>
      <c r="D3471" s="280" t="s">
        <v>1770</v>
      </c>
      <c r="E3471" s="280" t="s">
        <v>2945</v>
      </c>
      <c r="F3471" s="280" t="s">
        <v>673</v>
      </c>
      <c r="G3471" s="280" t="s">
        <v>673</v>
      </c>
      <c r="H3471" s="280" t="s">
        <v>673</v>
      </c>
      <c r="I3471" s="280" t="s">
        <v>1090</v>
      </c>
      <c r="J3471" s="280">
        <v>1.52E-5</v>
      </c>
      <c r="K3471" s="372"/>
    </row>
    <row r="3472" spans="1:11" x14ac:dyDescent="0.3">
      <c r="A3472" s="281" t="s">
        <v>1785</v>
      </c>
      <c r="B3472" s="281" t="s">
        <v>1856</v>
      </c>
      <c r="C3472" s="281" t="s">
        <v>1768</v>
      </c>
      <c r="D3472" s="281" t="s">
        <v>1770</v>
      </c>
      <c r="E3472" s="281" t="s">
        <v>944</v>
      </c>
      <c r="F3472" s="281" t="s">
        <v>673</v>
      </c>
      <c r="G3472" s="281" t="s">
        <v>673</v>
      </c>
      <c r="H3472" s="281" t="s">
        <v>673</v>
      </c>
      <c r="I3472" s="281" t="s">
        <v>1090</v>
      </c>
      <c r="J3472" s="281">
        <v>1.6875E-5</v>
      </c>
      <c r="K3472" s="372"/>
    </row>
    <row r="3473" spans="1:11" x14ac:dyDescent="0.3">
      <c r="A3473" s="280" t="s">
        <v>1785</v>
      </c>
      <c r="B3473" s="280" t="s">
        <v>1856</v>
      </c>
      <c r="C3473" s="280" t="s">
        <v>1768</v>
      </c>
      <c r="D3473" s="280" t="s">
        <v>1770</v>
      </c>
      <c r="E3473" s="280" t="s">
        <v>944</v>
      </c>
      <c r="F3473" s="280" t="s">
        <v>673</v>
      </c>
      <c r="G3473" s="280" t="s">
        <v>673</v>
      </c>
      <c r="H3473" s="280" t="s">
        <v>673</v>
      </c>
      <c r="I3473" s="280" t="s">
        <v>1090</v>
      </c>
      <c r="J3473" s="280">
        <v>1.6875E-5</v>
      </c>
      <c r="K3473" s="372"/>
    </row>
    <row r="3474" spans="1:11" x14ac:dyDescent="0.3">
      <c r="A3474" s="281" t="s">
        <v>1785</v>
      </c>
      <c r="B3474" s="281" t="s">
        <v>1856</v>
      </c>
      <c r="C3474" s="281" t="s">
        <v>1768</v>
      </c>
      <c r="D3474" s="281" t="s">
        <v>1770</v>
      </c>
      <c r="E3474" s="281" t="s">
        <v>944</v>
      </c>
      <c r="F3474" s="281" t="s">
        <v>673</v>
      </c>
      <c r="G3474" s="281" t="s">
        <v>673</v>
      </c>
      <c r="H3474" s="281" t="s">
        <v>673</v>
      </c>
      <c r="I3474" s="281" t="s">
        <v>1090</v>
      </c>
      <c r="J3474" s="281">
        <v>1.6875E-5</v>
      </c>
      <c r="K3474" s="372"/>
    </row>
    <row r="3475" spans="1:11" x14ac:dyDescent="0.3">
      <c r="A3475" s="280" t="s">
        <v>1785</v>
      </c>
      <c r="B3475" s="280" t="s">
        <v>1856</v>
      </c>
      <c r="C3475" s="280" t="s">
        <v>1768</v>
      </c>
      <c r="D3475" s="280" t="s">
        <v>1770</v>
      </c>
      <c r="E3475" s="280" t="s">
        <v>917</v>
      </c>
      <c r="F3475" s="280" t="s">
        <v>673</v>
      </c>
      <c r="G3475" s="280" t="s">
        <v>673</v>
      </c>
      <c r="H3475" s="280" t="s">
        <v>673</v>
      </c>
      <c r="I3475" s="280" t="s">
        <v>1090</v>
      </c>
      <c r="J3475" s="280">
        <v>3.8362380000000001E-3</v>
      </c>
      <c r="K3475" s="372"/>
    </row>
    <row r="3476" spans="1:11" x14ac:dyDescent="0.3">
      <c r="A3476" s="281" t="s">
        <v>1785</v>
      </c>
      <c r="B3476" s="281" t="s">
        <v>1856</v>
      </c>
      <c r="C3476" s="281" t="s">
        <v>1768</v>
      </c>
      <c r="D3476" s="281" t="s">
        <v>1770</v>
      </c>
      <c r="E3476" s="281" t="s">
        <v>917</v>
      </c>
      <c r="F3476" s="281" t="s">
        <v>673</v>
      </c>
      <c r="G3476" s="281" t="s">
        <v>673</v>
      </c>
      <c r="H3476" s="281" t="s">
        <v>673</v>
      </c>
      <c r="I3476" s="281" t="s">
        <v>1090</v>
      </c>
      <c r="J3476" s="281">
        <v>6.6294379999999997E-3</v>
      </c>
      <c r="K3476" s="372"/>
    </row>
    <row r="3477" spans="1:11" x14ac:dyDescent="0.3">
      <c r="A3477" s="280" t="s">
        <v>1785</v>
      </c>
      <c r="B3477" s="280" t="s">
        <v>1856</v>
      </c>
      <c r="C3477" s="280" t="s">
        <v>1768</v>
      </c>
      <c r="D3477" s="280" t="s">
        <v>1770</v>
      </c>
      <c r="E3477" s="280" t="s">
        <v>917</v>
      </c>
      <c r="F3477" s="280" t="s">
        <v>673</v>
      </c>
      <c r="G3477" s="280" t="s">
        <v>673</v>
      </c>
      <c r="H3477" s="280" t="s">
        <v>673</v>
      </c>
      <c r="I3477" s="280" t="s">
        <v>1090</v>
      </c>
      <c r="J3477" s="280">
        <v>3.7E-8</v>
      </c>
      <c r="K3477" s="372"/>
    </row>
    <row r="3478" spans="1:11" x14ac:dyDescent="0.3">
      <c r="A3478" s="281" t="s">
        <v>1785</v>
      </c>
      <c r="B3478" s="281" t="s">
        <v>1856</v>
      </c>
      <c r="C3478" s="281" t="s">
        <v>1768</v>
      </c>
      <c r="D3478" s="281" t="s">
        <v>1770</v>
      </c>
      <c r="E3478" s="281" t="s">
        <v>917</v>
      </c>
      <c r="F3478" s="281" t="s">
        <v>673</v>
      </c>
      <c r="G3478" s="281" t="s">
        <v>673</v>
      </c>
      <c r="H3478" s="281" t="s">
        <v>673</v>
      </c>
      <c r="I3478" s="281" t="s">
        <v>1090</v>
      </c>
      <c r="J3478" s="281">
        <v>3.2735619999999998E-3</v>
      </c>
      <c r="K3478" s="372"/>
    </row>
    <row r="3479" spans="1:11" x14ac:dyDescent="0.3">
      <c r="A3479" s="280" t="s">
        <v>1785</v>
      </c>
      <c r="B3479" s="280" t="s">
        <v>1856</v>
      </c>
      <c r="C3479" s="280" t="s">
        <v>1768</v>
      </c>
      <c r="D3479" s="280" t="s">
        <v>1770</v>
      </c>
      <c r="E3479" s="280" t="s">
        <v>917</v>
      </c>
      <c r="F3479" s="280" t="s">
        <v>673</v>
      </c>
      <c r="G3479" s="280" t="s">
        <v>673</v>
      </c>
      <c r="H3479" s="280" t="s">
        <v>673</v>
      </c>
      <c r="I3479" s="280" t="s">
        <v>1090</v>
      </c>
      <c r="J3479" s="280">
        <v>5.7112500000000002E-3</v>
      </c>
      <c r="K3479" s="372"/>
    </row>
    <row r="3480" spans="1:11" x14ac:dyDescent="0.3">
      <c r="A3480" s="281" t="s">
        <v>1785</v>
      </c>
      <c r="B3480" s="281" t="s">
        <v>1856</v>
      </c>
      <c r="C3480" s="281" t="s">
        <v>1768</v>
      </c>
      <c r="D3480" s="281" t="s">
        <v>1770</v>
      </c>
      <c r="E3480" s="281" t="s">
        <v>917</v>
      </c>
      <c r="F3480" s="281" t="s">
        <v>673</v>
      </c>
      <c r="G3480" s="281" t="s">
        <v>673</v>
      </c>
      <c r="H3480" s="281" t="s">
        <v>673</v>
      </c>
      <c r="I3480" s="281" t="s">
        <v>1090</v>
      </c>
      <c r="J3480" s="281">
        <v>4.5000589999999998E-3</v>
      </c>
      <c r="K3480" s="372"/>
    </row>
    <row r="3481" spans="1:11" x14ac:dyDescent="0.3">
      <c r="A3481" s="280" t="s">
        <v>1785</v>
      </c>
      <c r="B3481" s="280" t="s">
        <v>1856</v>
      </c>
      <c r="C3481" s="280" t="s">
        <v>1768</v>
      </c>
      <c r="D3481" s="280" t="s">
        <v>1770</v>
      </c>
      <c r="E3481" s="280" t="s">
        <v>917</v>
      </c>
      <c r="F3481" s="280" t="s">
        <v>673</v>
      </c>
      <c r="G3481" s="280" t="s">
        <v>673</v>
      </c>
      <c r="H3481" s="280" t="s">
        <v>673</v>
      </c>
      <c r="I3481" s="280" t="s">
        <v>1090</v>
      </c>
      <c r="J3481" s="280">
        <v>2.077602E-3</v>
      </c>
      <c r="K3481" s="372"/>
    </row>
    <row r="3482" spans="1:11" x14ac:dyDescent="0.3">
      <c r="A3482" s="281" t="s">
        <v>1785</v>
      </c>
      <c r="B3482" s="281" t="s">
        <v>1856</v>
      </c>
      <c r="C3482" s="281" t="s">
        <v>1768</v>
      </c>
      <c r="D3482" s="281" t="s">
        <v>1770</v>
      </c>
      <c r="E3482" s="281" t="s">
        <v>917</v>
      </c>
      <c r="F3482" s="281" t="s">
        <v>673</v>
      </c>
      <c r="G3482" s="281" t="s">
        <v>673</v>
      </c>
      <c r="H3482" s="281" t="s">
        <v>673</v>
      </c>
      <c r="I3482" s="281" t="s">
        <v>1090</v>
      </c>
      <c r="J3482" s="281">
        <v>4.1985390000000003E-3</v>
      </c>
      <c r="K3482" s="372"/>
    </row>
    <row r="3483" spans="1:11" x14ac:dyDescent="0.3">
      <c r="A3483" s="280" t="s">
        <v>1785</v>
      </c>
      <c r="B3483" s="280" t="s">
        <v>1856</v>
      </c>
      <c r="C3483" s="280" t="s">
        <v>1768</v>
      </c>
      <c r="D3483" s="280" t="s">
        <v>1770</v>
      </c>
      <c r="E3483" s="280" t="s">
        <v>917</v>
      </c>
      <c r="F3483" s="280" t="s">
        <v>673</v>
      </c>
      <c r="G3483" s="280" t="s">
        <v>673</v>
      </c>
      <c r="H3483" s="280" t="s">
        <v>673</v>
      </c>
      <c r="I3483" s="280" t="s">
        <v>1090</v>
      </c>
      <c r="J3483" s="280">
        <v>4.1856719999999997E-3</v>
      </c>
      <c r="K3483" s="372"/>
    </row>
    <row r="3484" spans="1:11" x14ac:dyDescent="0.3">
      <c r="A3484" s="281" t="s">
        <v>1785</v>
      </c>
      <c r="B3484" s="281" t="s">
        <v>1856</v>
      </c>
      <c r="C3484" s="281" t="s">
        <v>1768</v>
      </c>
      <c r="D3484" s="281" t="s">
        <v>1770</v>
      </c>
      <c r="E3484" s="281" t="s">
        <v>917</v>
      </c>
      <c r="F3484" s="281" t="s">
        <v>673</v>
      </c>
      <c r="G3484" s="281" t="s">
        <v>673</v>
      </c>
      <c r="H3484" s="281" t="s">
        <v>673</v>
      </c>
      <c r="I3484" s="281" t="s">
        <v>1090</v>
      </c>
      <c r="J3484" s="281">
        <v>4.3985839999999997E-3</v>
      </c>
      <c r="K3484" s="372"/>
    </row>
    <row r="3485" spans="1:11" x14ac:dyDescent="0.3">
      <c r="A3485" s="280" t="s">
        <v>1785</v>
      </c>
      <c r="B3485" s="280" t="s">
        <v>1856</v>
      </c>
      <c r="C3485" s="280" t="s">
        <v>1768</v>
      </c>
      <c r="D3485" s="280" t="s">
        <v>1770</v>
      </c>
      <c r="E3485" s="280" t="s">
        <v>917</v>
      </c>
      <c r="F3485" s="280" t="s">
        <v>673</v>
      </c>
      <c r="G3485" s="280" t="s">
        <v>673</v>
      </c>
      <c r="H3485" s="280" t="s">
        <v>673</v>
      </c>
      <c r="I3485" s="280" t="s">
        <v>1090</v>
      </c>
      <c r="J3485" s="280">
        <v>4.1452540000000001E-3</v>
      </c>
      <c r="K3485" s="372"/>
    </row>
    <row r="3486" spans="1:11" x14ac:dyDescent="0.3">
      <c r="A3486" s="281" t="s">
        <v>1785</v>
      </c>
      <c r="B3486" s="281" t="s">
        <v>1856</v>
      </c>
      <c r="C3486" s="281" t="s">
        <v>1768</v>
      </c>
      <c r="D3486" s="281" t="s">
        <v>1770</v>
      </c>
      <c r="E3486" s="281" t="s">
        <v>917</v>
      </c>
      <c r="F3486" s="281" t="s">
        <v>673</v>
      </c>
      <c r="G3486" s="281" t="s">
        <v>673</v>
      </c>
      <c r="H3486" s="281" t="s">
        <v>673</v>
      </c>
      <c r="I3486" s="281" t="s">
        <v>1090</v>
      </c>
      <c r="J3486" s="281">
        <v>4.1154329999999999E-3</v>
      </c>
      <c r="K3486" s="372"/>
    </row>
    <row r="3487" spans="1:11" x14ac:dyDescent="0.3">
      <c r="A3487" s="280" t="s">
        <v>1785</v>
      </c>
      <c r="B3487" s="280" t="s">
        <v>1856</v>
      </c>
      <c r="C3487" s="280" t="s">
        <v>1768</v>
      </c>
      <c r="D3487" s="280" t="s">
        <v>1770</v>
      </c>
      <c r="E3487" s="280" t="s">
        <v>917</v>
      </c>
      <c r="F3487" s="280" t="s">
        <v>673</v>
      </c>
      <c r="G3487" s="280" t="s">
        <v>673</v>
      </c>
      <c r="H3487" s="280" t="s">
        <v>673</v>
      </c>
      <c r="I3487" s="280" t="s">
        <v>1090</v>
      </c>
      <c r="J3487" s="280">
        <v>3.5855539999999999E-3</v>
      </c>
      <c r="K3487" s="372"/>
    </row>
    <row r="3488" spans="1:11" x14ac:dyDescent="0.3">
      <c r="A3488" s="281" t="s">
        <v>1785</v>
      </c>
      <c r="B3488" s="281" t="s">
        <v>1856</v>
      </c>
      <c r="C3488" s="281" t="s">
        <v>1768</v>
      </c>
      <c r="D3488" s="281" t="s">
        <v>1770</v>
      </c>
      <c r="E3488" s="281" t="s">
        <v>2950</v>
      </c>
      <c r="F3488" s="281" t="s">
        <v>673</v>
      </c>
      <c r="G3488" s="281" t="s">
        <v>673</v>
      </c>
      <c r="H3488" s="281" t="s">
        <v>673</v>
      </c>
      <c r="I3488" s="281" t="s">
        <v>1090</v>
      </c>
      <c r="J3488" s="281">
        <v>1.5875159999999999E-2</v>
      </c>
      <c r="K3488" s="372"/>
    </row>
    <row r="3489" spans="1:11" x14ac:dyDescent="0.3">
      <c r="A3489" s="280" t="s">
        <v>1785</v>
      </c>
      <c r="B3489" s="280" t="s">
        <v>1856</v>
      </c>
      <c r="C3489" s="280" t="s">
        <v>1768</v>
      </c>
      <c r="D3489" s="280" t="s">
        <v>1770</v>
      </c>
      <c r="E3489" s="280" t="s">
        <v>2950</v>
      </c>
      <c r="F3489" s="280" t="s">
        <v>673</v>
      </c>
      <c r="G3489" s="280" t="s">
        <v>673</v>
      </c>
      <c r="H3489" s="280" t="s">
        <v>673</v>
      </c>
      <c r="I3489" s="280" t="s">
        <v>1090</v>
      </c>
      <c r="J3489" s="280">
        <v>4.3078414000000002E-2</v>
      </c>
      <c r="K3489" s="372"/>
    </row>
    <row r="3490" spans="1:11" x14ac:dyDescent="0.3">
      <c r="A3490" s="281" t="s">
        <v>1785</v>
      </c>
      <c r="B3490" s="281" t="s">
        <v>1856</v>
      </c>
      <c r="C3490" s="281" t="s">
        <v>1768</v>
      </c>
      <c r="D3490" s="281" t="s">
        <v>1770</v>
      </c>
      <c r="E3490" s="281" t="s">
        <v>2950</v>
      </c>
      <c r="F3490" s="281" t="s">
        <v>673</v>
      </c>
      <c r="G3490" s="281" t="s">
        <v>673</v>
      </c>
      <c r="H3490" s="281" t="s">
        <v>673</v>
      </c>
      <c r="I3490" s="281" t="s">
        <v>1090</v>
      </c>
      <c r="J3490" s="281">
        <v>1.9944390000000002E-3</v>
      </c>
      <c r="K3490" s="372"/>
    </row>
    <row r="3491" spans="1:11" x14ac:dyDescent="0.3">
      <c r="A3491" s="280" t="s">
        <v>1785</v>
      </c>
      <c r="B3491" s="280" t="s">
        <v>1856</v>
      </c>
      <c r="C3491" s="280" t="s">
        <v>1768</v>
      </c>
      <c r="D3491" s="280" t="s">
        <v>1770</v>
      </c>
      <c r="E3491" s="280" t="s">
        <v>2950</v>
      </c>
      <c r="F3491" s="280" t="s">
        <v>673</v>
      </c>
      <c r="G3491" s="280" t="s">
        <v>673</v>
      </c>
      <c r="H3491" s="280" t="s">
        <v>673</v>
      </c>
      <c r="I3491" s="280" t="s">
        <v>1090</v>
      </c>
      <c r="J3491" s="280">
        <v>2.3460768999999999E-2</v>
      </c>
      <c r="K3491" s="372"/>
    </row>
    <row r="3492" spans="1:11" x14ac:dyDescent="0.3">
      <c r="A3492" s="281" t="s">
        <v>1785</v>
      </c>
      <c r="B3492" s="281" t="s">
        <v>1856</v>
      </c>
      <c r="C3492" s="281" t="s">
        <v>1768</v>
      </c>
      <c r="D3492" s="281" t="s">
        <v>1770</v>
      </c>
      <c r="E3492" s="281" t="s">
        <v>2950</v>
      </c>
      <c r="F3492" s="281" t="s">
        <v>673</v>
      </c>
      <c r="G3492" s="281" t="s">
        <v>673</v>
      </c>
      <c r="H3492" s="281" t="s">
        <v>673</v>
      </c>
      <c r="I3492" s="281" t="s">
        <v>1090</v>
      </c>
      <c r="J3492" s="281">
        <v>1.5197972000000001E-2</v>
      </c>
      <c r="K3492" s="372"/>
    </row>
    <row r="3493" spans="1:11" x14ac:dyDescent="0.3">
      <c r="A3493" s="280" t="s">
        <v>1785</v>
      </c>
      <c r="B3493" s="280" t="s">
        <v>1856</v>
      </c>
      <c r="C3493" s="280" t="s">
        <v>1768</v>
      </c>
      <c r="D3493" s="280" t="s">
        <v>1770</v>
      </c>
      <c r="E3493" s="280" t="s">
        <v>2950</v>
      </c>
      <c r="F3493" s="280" t="s">
        <v>673</v>
      </c>
      <c r="G3493" s="280" t="s">
        <v>673</v>
      </c>
      <c r="H3493" s="280" t="s">
        <v>673</v>
      </c>
      <c r="I3493" s="280" t="s">
        <v>1090</v>
      </c>
      <c r="J3493" s="280">
        <v>7.2784140000000004E-3</v>
      </c>
      <c r="K3493" s="372"/>
    </row>
    <row r="3494" spans="1:11" x14ac:dyDescent="0.3">
      <c r="A3494" s="281" t="s">
        <v>1785</v>
      </c>
      <c r="B3494" s="281" t="s">
        <v>1856</v>
      </c>
      <c r="C3494" s="281" t="s">
        <v>1768</v>
      </c>
      <c r="D3494" s="281" t="s">
        <v>1770</v>
      </c>
      <c r="E3494" s="281" t="s">
        <v>2950</v>
      </c>
      <c r="F3494" s="281" t="s">
        <v>673</v>
      </c>
      <c r="G3494" s="281" t="s">
        <v>673</v>
      </c>
      <c r="H3494" s="281" t="s">
        <v>673</v>
      </c>
      <c r="I3494" s="281" t="s">
        <v>1090</v>
      </c>
      <c r="J3494" s="281">
        <v>5.1237699999999995E-4</v>
      </c>
      <c r="K3494" s="372"/>
    </row>
    <row r="3495" spans="1:11" x14ac:dyDescent="0.3">
      <c r="A3495" s="280" t="s">
        <v>1785</v>
      </c>
      <c r="B3495" s="280" t="s">
        <v>1856</v>
      </c>
      <c r="C3495" s="280" t="s">
        <v>1768</v>
      </c>
      <c r="D3495" s="280" t="s">
        <v>1770</v>
      </c>
      <c r="E3495" s="280" t="s">
        <v>928</v>
      </c>
      <c r="F3495" s="280" t="s">
        <v>673</v>
      </c>
      <c r="G3495" s="280" t="s">
        <v>673</v>
      </c>
      <c r="H3495" s="280" t="s">
        <v>673</v>
      </c>
      <c r="I3495" s="280" t="s">
        <v>1090</v>
      </c>
      <c r="J3495" s="280">
        <v>1.1793350000000001E-3</v>
      </c>
      <c r="K3495" s="372"/>
    </row>
    <row r="3496" spans="1:11" x14ac:dyDescent="0.3">
      <c r="A3496" s="281" t="s">
        <v>1785</v>
      </c>
      <c r="B3496" s="281" t="s">
        <v>1856</v>
      </c>
      <c r="C3496" s="281" t="s">
        <v>1768</v>
      </c>
      <c r="D3496" s="281" t="s">
        <v>1770</v>
      </c>
      <c r="E3496" s="281" t="s">
        <v>928</v>
      </c>
      <c r="F3496" s="281" t="s">
        <v>673</v>
      </c>
      <c r="G3496" s="281" t="s">
        <v>673</v>
      </c>
      <c r="H3496" s="281" t="s">
        <v>673</v>
      </c>
      <c r="I3496" s="281" t="s">
        <v>1090</v>
      </c>
      <c r="J3496" s="281">
        <v>8.8589300000000001E-4</v>
      </c>
      <c r="K3496" s="372"/>
    </row>
    <row r="3497" spans="1:11" x14ac:dyDescent="0.3">
      <c r="A3497" s="280" t="s">
        <v>1785</v>
      </c>
      <c r="B3497" s="280" t="s">
        <v>1856</v>
      </c>
      <c r="C3497" s="280" t="s">
        <v>1768</v>
      </c>
      <c r="D3497" s="280" t="s">
        <v>1770</v>
      </c>
      <c r="E3497" s="280" t="s">
        <v>928</v>
      </c>
      <c r="F3497" s="280" t="s">
        <v>673</v>
      </c>
      <c r="G3497" s="280" t="s">
        <v>673</v>
      </c>
      <c r="H3497" s="280" t="s">
        <v>673</v>
      </c>
      <c r="I3497" s="280" t="s">
        <v>1090</v>
      </c>
      <c r="J3497" s="280">
        <v>6.9207999999999997E-4</v>
      </c>
      <c r="K3497" s="372"/>
    </row>
    <row r="3498" spans="1:11" x14ac:dyDescent="0.3">
      <c r="A3498" s="281" t="s">
        <v>1785</v>
      </c>
      <c r="B3498" s="281" t="s">
        <v>1856</v>
      </c>
      <c r="C3498" s="281" t="s">
        <v>1768</v>
      </c>
      <c r="D3498" s="281" t="s">
        <v>1770</v>
      </c>
      <c r="E3498" s="281" t="s">
        <v>928</v>
      </c>
      <c r="F3498" s="281" t="s">
        <v>673</v>
      </c>
      <c r="G3498" s="281" t="s">
        <v>673</v>
      </c>
      <c r="H3498" s="281" t="s">
        <v>673</v>
      </c>
      <c r="I3498" s="281" t="s">
        <v>1090</v>
      </c>
      <c r="J3498" s="281">
        <v>3.7055429999999999E-3</v>
      </c>
      <c r="K3498" s="372"/>
    </row>
    <row r="3499" spans="1:11" x14ac:dyDescent="0.3">
      <c r="A3499" s="280" t="s">
        <v>1785</v>
      </c>
      <c r="B3499" s="280" t="s">
        <v>1856</v>
      </c>
      <c r="C3499" s="280" t="s">
        <v>1768</v>
      </c>
      <c r="D3499" s="280" t="s">
        <v>1770</v>
      </c>
      <c r="E3499" s="280" t="s">
        <v>928</v>
      </c>
      <c r="F3499" s="280" t="s">
        <v>673</v>
      </c>
      <c r="G3499" s="280" t="s">
        <v>673</v>
      </c>
      <c r="H3499" s="280" t="s">
        <v>673</v>
      </c>
      <c r="I3499" s="280" t="s">
        <v>1090</v>
      </c>
      <c r="J3499" s="280">
        <v>1.573229E-3</v>
      </c>
      <c r="K3499" s="372"/>
    </row>
    <row r="3500" spans="1:11" x14ac:dyDescent="0.3">
      <c r="A3500" s="281" t="s">
        <v>1785</v>
      </c>
      <c r="B3500" s="281" t="s">
        <v>1856</v>
      </c>
      <c r="C3500" s="281" t="s">
        <v>1768</v>
      </c>
      <c r="D3500" s="281" t="s">
        <v>1770</v>
      </c>
      <c r="E3500" s="281" t="s">
        <v>928</v>
      </c>
      <c r="F3500" s="281" t="s">
        <v>673</v>
      </c>
      <c r="G3500" s="281" t="s">
        <v>673</v>
      </c>
      <c r="H3500" s="281" t="s">
        <v>673</v>
      </c>
      <c r="I3500" s="281" t="s">
        <v>1090</v>
      </c>
      <c r="J3500" s="281">
        <v>1.0475E-4</v>
      </c>
      <c r="K3500" s="372"/>
    </row>
    <row r="3501" spans="1:11" x14ac:dyDescent="0.3">
      <c r="A3501" s="280" t="s">
        <v>1785</v>
      </c>
      <c r="B3501" s="280" t="s">
        <v>1856</v>
      </c>
      <c r="C3501" s="280" t="s">
        <v>1768</v>
      </c>
      <c r="D3501" s="280" t="s">
        <v>1770</v>
      </c>
      <c r="E3501" s="280" t="s">
        <v>928</v>
      </c>
      <c r="F3501" s="280" t="s">
        <v>673</v>
      </c>
      <c r="G3501" s="280" t="s">
        <v>673</v>
      </c>
      <c r="H3501" s="280" t="s">
        <v>673</v>
      </c>
      <c r="I3501" s="280" t="s">
        <v>1090</v>
      </c>
      <c r="J3501" s="280">
        <v>4.2677319999999998E-3</v>
      </c>
      <c r="K3501" s="372"/>
    </row>
    <row r="3502" spans="1:11" x14ac:dyDescent="0.3">
      <c r="A3502" s="281" t="s">
        <v>1785</v>
      </c>
      <c r="B3502" s="281" t="s">
        <v>1856</v>
      </c>
      <c r="C3502" s="281" t="s">
        <v>1768</v>
      </c>
      <c r="D3502" s="281" t="s">
        <v>1770</v>
      </c>
      <c r="E3502" s="281" t="s">
        <v>928</v>
      </c>
      <c r="F3502" s="281" t="s">
        <v>673</v>
      </c>
      <c r="G3502" s="281" t="s">
        <v>673</v>
      </c>
      <c r="H3502" s="281" t="s">
        <v>673</v>
      </c>
      <c r="I3502" s="281" t="s">
        <v>1090</v>
      </c>
      <c r="J3502" s="281">
        <v>1.8161189999999999E-3</v>
      </c>
      <c r="K3502" s="372"/>
    </row>
    <row r="3503" spans="1:11" x14ac:dyDescent="0.3">
      <c r="A3503" s="280" t="s">
        <v>1785</v>
      </c>
      <c r="B3503" s="280" t="s">
        <v>1856</v>
      </c>
      <c r="C3503" s="280" t="s">
        <v>1768</v>
      </c>
      <c r="D3503" s="280" t="s">
        <v>1770</v>
      </c>
      <c r="E3503" s="280" t="s">
        <v>928</v>
      </c>
      <c r="F3503" s="280" t="s">
        <v>673</v>
      </c>
      <c r="G3503" s="280" t="s">
        <v>673</v>
      </c>
      <c r="H3503" s="280" t="s">
        <v>673</v>
      </c>
      <c r="I3503" s="280" t="s">
        <v>1090</v>
      </c>
      <c r="J3503" s="280">
        <v>2.5380820000000001E-3</v>
      </c>
      <c r="K3503" s="372"/>
    </row>
    <row r="3504" spans="1:11" x14ac:dyDescent="0.3">
      <c r="A3504" s="281" t="s">
        <v>1785</v>
      </c>
      <c r="B3504" s="281" t="s">
        <v>1856</v>
      </c>
      <c r="C3504" s="281" t="s">
        <v>1768</v>
      </c>
      <c r="D3504" s="281" t="s">
        <v>1770</v>
      </c>
      <c r="E3504" s="281" t="s">
        <v>928</v>
      </c>
      <c r="F3504" s="281" t="s">
        <v>673</v>
      </c>
      <c r="G3504" s="281" t="s">
        <v>673</v>
      </c>
      <c r="H3504" s="281" t="s">
        <v>673</v>
      </c>
      <c r="I3504" s="281" t="s">
        <v>1090</v>
      </c>
      <c r="J3504" s="281">
        <v>1.3275E-4</v>
      </c>
      <c r="K3504" s="372"/>
    </row>
    <row r="3505" spans="1:11" x14ac:dyDescent="0.3">
      <c r="A3505" s="280" t="s">
        <v>1785</v>
      </c>
      <c r="B3505" s="280" t="s">
        <v>1856</v>
      </c>
      <c r="C3505" s="280" t="s">
        <v>1768</v>
      </c>
      <c r="D3505" s="280" t="s">
        <v>1770</v>
      </c>
      <c r="E3505" s="280" t="s">
        <v>928</v>
      </c>
      <c r="F3505" s="280" t="s">
        <v>673</v>
      </c>
      <c r="G3505" s="280" t="s">
        <v>673</v>
      </c>
      <c r="H3505" s="280" t="s">
        <v>673</v>
      </c>
      <c r="I3505" s="280" t="s">
        <v>1090</v>
      </c>
      <c r="J3505" s="280">
        <v>1.13E-4</v>
      </c>
      <c r="K3505" s="372"/>
    </row>
    <row r="3506" spans="1:11" x14ac:dyDescent="0.3">
      <c r="A3506" s="281" t="s">
        <v>1785</v>
      </c>
      <c r="B3506" s="281" t="s">
        <v>1856</v>
      </c>
      <c r="C3506" s="281" t="s">
        <v>1768</v>
      </c>
      <c r="D3506" s="281" t="s">
        <v>1770</v>
      </c>
      <c r="E3506" s="281" t="s">
        <v>928</v>
      </c>
      <c r="F3506" s="281" t="s">
        <v>673</v>
      </c>
      <c r="G3506" s="281" t="s">
        <v>673</v>
      </c>
      <c r="H3506" s="281" t="s">
        <v>673</v>
      </c>
      <c r="I3506" s="281" t="s">
        <v>1090</v>
      </c>
      <c r="J3506" s="281">
        <v>1.4999999999999999E-4</v>
      </c>
      <c r="K3506" s="372"/>
    </row>
    <row r="3507" spans="1:11" x14ac:dyDescent="0.3">
      <c r="A3507" s="280" t="s">
        <v>1785</v>
      </c>
      <c r="B3507" s="280" t="s">
        <v>1856</v>
      </c>
      <c r="C3507" s="280" t="s">
        <v>1768</v>
      </c>
      <c r="D3507" s="280" t="s">
        <v>1770</v>
      </c>
      <c r="E3507" s="280" t="s">
        <v>928</v>
      </c>
      <c r="F3507" s="280" t="s">
        <v>673</v>
      </c>
      <c r="G3507" s="280" t="s">
        <v>673</v>
      </c>
      <c r="H3507" s="280" t="s">
        <v>673</v>
      </c>
      <c r="I3507" s="280" t="s">
        <v>1090</v>
      </c>
      <c r="J3507" s="280">
        <v>1.0025E-4</v>
      </c>
      <c r="K3507" s="372"/>
    </row>
    <row r="3508" spans="1:11" x14ac:dyDescent="0.3">
      <c r="A3508" s="281" t="s">
        <v>1785</v>
      </c>
      <c r="B3508" s="281" t="s">
        <v>1856</v>
      </c>
      <c r="C3508" s="281" t="s">
        <v>1768</v>
      </c>
      <c r="D3508" s="281" t="s">
        <v>1770</v>
      </c>
      <c r="E3508" s="281" t="s">
        <v>923</v>
      </c>
      <c r="F3508" s="281" t="s">
        <v>673</v>
      </c>
      <c r="G3508" s="281" t="s">
        <v>673</v>
      </c>
      <c r="H3508" s="281" t="s">
        <v>673</v>
      </c>
      <c r="I3508" s="281" t="s">
        <v>1090</v>
      </c>
      <c r="J3508" s="281">
        <v>1.7889939999999999E-3</v>
      </c>
      <c r="K3508" s="372"/>
    </row>
    <row r="3509" spans="1:11" x14ac:dyDescent="0.3">
      <c r="A3509" s="280" t="s">
        <v>1785</v>
      </c>
      <c r="B3509" s="280" t="s">
        <v>1856</v>
      </c>
      <c r="C3509" s="280" t="s">
        <v>1768</v>
      </c>
      <c r="D3509" s="280" t="s">
        <v>1770</v>
      </c>
      <c r="E3509" s="280" t="s">
        <v>923</v>
      </c>
      <c r="F3509" s="280" t="s">
        <v>673</v>
      </c>
      <c r="G3509" s="280" t="s">
        <v>673</v>
      </c>
      <c r="H3509" s="280" t="s">
        <v>673</v>
      </c>
      <c r="I3509" s="280" t="s">
        <v>1090</v>
      </c>
      <c r="J3509" s="280">
        <v>3.8770576000000001E-2</v>
      </c>
      <c r="K3509" s="372"/>
    </row>
    <row r="3510" spans="1:11" x14ac:dyDescent="0.3">
      <c r="A3510" s="281" t="s">
        <v>1785</v>
      </c>
      <c r="B3510" s="281" t="s">
        <v>1856</v>
      </c>
      <c r="C3510" s="281" t="s">
        <v>1768</v>
      </c>
      <c r="D3510" s="281" t="s">
        <v>1770</v>
      </c>
      <c r="E3510" s="281" t="s">
        <v>923</v>
      </c>
      <c r="F3510" s="281" t="s">
        <v>673</v>
      </c>
      <c r="G3510" s="281" t="s">
        <v>673</v>
      </c>
      <c r="H3510" s="281" t="s">
        <v>673</v>
      </c>
      <c r="I3510" s="281" t="s">
        <v>1090</v>
      </c>
      <c r="J3510" s="281">
        <v>5.5336600000000001E-4</v>
      </c>
      <c r="K3510" s="372"/>
    </row>
    <row r="3511" spans="1:11" x14ac:dyDescent="0.3">
      <c r="A3511" s="280" t="s">
        <v>1785</v>
      </c>
      <c r="B3511" s="280" t="s">
        <v>1856</v>
      </c>
      <c r="C3511" s="280" t="s">
        <v>1768</v>
      </c>
      <c r="D3511" s="280" t="s">
        <v>1770</v>
      </c>
      <c r="E3511" s="280" t="s">
        <v>923</v>
      </c>
      <c r="F3511" s="280" t="s">
        <v>673</v>
      </c>
      <c r="G3511" s="280" t="s">
        <v>673</v>
      </c>
      <c r="H3511" s="280" t="s">
        <v>673</v>
      </c>
      <c r="I3511" s="280" t="s">
        <v>1090</v>
      </c>
      <c r="J3511" s="280">
        <v>1.4287645999999999E-2</v>
      </c>
      <c r="K3511" s="372"/>
    </row>
    <row r="3512" spans="1:11" x14ac:dyDescent="0.3">
      <c r="A3512" s="281" t="s">
        <v>1785</v>
      </c>
      <c r="B3512" s="281" t="s">
        <v>1856</v>
      </c>
      <c r="C3512" s="281" t="s">
        <v>1768</v>
      </c>
      <c r="D3512" s="281" t="s">
        <v>1770</v>
      </c>
      <c r="E3512" s="281" t="s">
        <v>923</v>
      </c>
      <c r="F3512" s="281" t="s">
        <v>673</v>
      </c>
      <c r="G3512" s="281" t="s">
        <v>673</v>
      </c>
      <c r="H3512" s="281" t="s">
        <v>673</v>
      </c>
      <c r="I3512" s="281" t="s">
        <v>1090</v>
      </c>
      <c r="J3512" s="281">
        <v>1.3678174E-2</v>
      </c>
      <c r="K3512" s="372"/>
    </row>
    <row r="3513" spans="1:11" x14ac:dyDescent="0.3">
      <c r="A3513" s="280" t="s">
        <v>1785</v>
      </c>
      <c r="B3513" s="280" t="s">
        <v>1856</v>
      </c>
      <c r="C3513" s="280" t="s">
        <v>1768</v>
      </c>
      <c r="D3513" s="280" t="s">
        <v>1770</v>
      </c>
      <c r="E3513" s="280" t="s">
        <v>923</v>
      </c>
      <c r="F3513" s="280" t="s">
        <v>673</v>
      </c>
      <c r="G3513" s="280" t="s">
        <v>673</v>
      </c>
      <c r="H3513" s="280" t="s">
        <v>673</v>
      </c>
      <c r="I3513" s="280" t="s">
        <v>1090</v>
      </c>
      <c r="J3513" s="280">
        <v>2.1114692000000001E-2</v>
      </c>
      <c r="K3513" s="372"/>
    </row>
    <row r="3514" spans="1:11" x14ac:dyDescent="0.3">
      <c r="A3514" s="281" t="s">
        <v>1785</v>
      </c>
      <c r="B3514" s="281" t="s">
        <v>1856</v>
      </c>
      <c r="C3514" s="281" t="s">
        <v>1768</v>
      </c>
      <c r="D3514" s="281" t="s">
        <v>1770</v>
      </c>
      <c r="E3514" s="281" t="s">
        <v>923</v>
      </c>
      <c r="F3514" s="281" t="s">
        <v>673</v>
      </c>
      <c r="G3514" s="281" t="s">
        <v>673</v>
      </c>
      <c r="H3514" s="281" t="s">
        <v>673</v>
      </c>
      <c r="I3514" s="281" t="s">
        <v>1090</v>
      </c>
      <c r="J3514" s="281">
        <v>6.5505709999999998E-3</v>
      </c>
      <c r="K3514" s="372"/>
    </row>
    <row r="3515" spans="1:11" x14ac:dyDescent="0.3">
      <c r="A3515" s="280" t="s">
        <v>1785</v>
      </c>
      <c r="B3515" s="280" t="s">
        <v>1857</v>
      </c>
      <c r="C3515" s="280" t="s">
        <v>1768</v>
      </c>
      <c r="D3515" s="280" t="s">
        <v>1770</v>
      </c>
      <c r="E3515" s="280" t="s">
        <v>917</v>
      </c>
      <c r="F3515" s="280" t="s">
        <v>673</v>
      </c>
      <c r="G3515" s="280" t="s">
        <v>673</v>
      </c>
      <c r="H3515" s="280" t="s">
        <v>673</v>
      </c>
      <c r="I3515" s="280" t="s">
        <v>1090</v>
      </c>
      <c r="J3515" s="280">
        <v>2.4919759999999999E-3</v>
      </c>
      <c r="K3515" s="372"/>
    </row>
    <row r="3516" spans="1:11" x14ac:dyDescent="0.3">
      <c r="A3516" s="281" t="s">
        <v>1785</v>
      </c>
      <c r="B3516" s="281" t="s">
        <v>1857</v>
      </c>
      <c r="C3516" s="281" t="s">
        <v>1768</v>
      </c>
      <c r="D3516" s="281" t="s">
        <v>1770</v>
      </c>
      <c r="E3516" s="281" t="s">
        <v>917</v>
      </c>
      <c r="F3516" s="281" t="s">
        <v>673</v>
      </c>
      <c r="G3516" s="281" t="s">
        <v>673</v>
      </c>
      <c r="H3516" s="281" t="s">
        <v>673</v>
      </c>
      <c r="I3516" s="281" t="s">
        <v>1090</v>
      </c>
      <c r="J3516" s="281">
        <v>2.6934010000000002E-3</v>
      </c>
      <c r="K3516" s="372"/>
    </row>
    <row r="3517" spans="1:11" x14ac:dyDescent="0.3">
      <c r="A3517" s="280" t="s">
        <v>1785</v>
      </c>
      <c r="B3517" s="280" t="s">
        <v>1857</v>
      </c>
      <c r="C3517" s="280" t="s">
        <v>1768</v>
      </c>
      <c r="D3517" s="280" t="s">
        <v>1770</v>
      </c>
      <c r="E3517" s="280" t="s">
        <v>917</v>
      </c>
      <c r="F3517" s="280" t="s">
        <v>673</v>
      </c>
      <c r="G3517" s="280" t="s">
        <v>673</v>
      </c>
      <c r="H3517" s="280" t="s">
        <v>673</v>
      </c>
      <c r="I3517" s="280" t="s">
        <v>1090</v>
      </c>
      <c r="J3517" s="280">
        <v>2.383198E-3</v>
      </c>
      <c r="K3517" s="372"/>
    </row>
    <row r="3518" spans="1:11" x14ac:dyDescent="0.3">
      <c r="A3518" s="281" t="s">
        <v>1785</v>
      </c>
      <c r="B3518" s="281" t="s">
        <v>1857</v>
      </c>
      <c r="C3518" s="281" t="s">
        <v>1768</v>
      </c>
      <c r="D3518" s="281" t="s">
        <v>1770</v>
      </c>
      <c r="E3518" s="281" t="s">
        <v>917</v>
      </c>
      <c r="F3518" s="281" t="s">
        <v>673</v>
      </c>
      <c r="G3518" s="281" t="s">
        <v>673</v>
      </c>
      <c r="H3518" s="281" t="s">
        <v>673</v>
      </c>
      <c r="I3518" s="281" t="s">
        <v>1090</v>
      </c>
      <c r="J3518" s="281">
        <v>2.4760429999999998E-3</v>
      </c>
      <c r="K3518" s="372"/>
    </row>
    <row r="3519" spans="1:11" x14ac:dyDescent="0.3">
      <c r="A3519" s="280" t="s">
        <v>1785</v>
      </c>
      <c r="B3519" s="280" t="s">
        <v>1857</v>
      </c>
      <c r="C3519" s="280" t="s">
        <v>1768</v>
      </c>
      <c r="D3519" s="280" t="s">
        <v>1770</v>
      </c>
      <c r="E3519" s="280" t="s">
        <v>917</v>
      </c>
      <c r="F3519" s="280" t="s">
        <v>673</v>
      </c>
      <c r="G3519" s="280" t="s">
        <v>673</v>
      </c>
      <c r="H3519" s="280" t="s">
        <v>673</v>
      </c>
      <c r="I3519" s="280" t="s">
        <v>1090</v>
      </c>
      <c r="J3519" s="280">
        <v>2.636645E-3</v>
      </c>
      <c r="K3519" s="372"/>
    </row>
    <row r="3520" spans="1:11" x14ac:dyDescent="0.3">
      <c r="A3520" s="281" t="s">
        <v>1785</v>
      </c>
      <c r="B3520" s="281" t="s">
        <v>1857</v>
      </c>
      <c r="C3520" s="281" t="s">
        <v>1768</v>
      </c>
      <c r="D3520" s="281" t="s">
        <v>1770</v>
      </c>
      <c r="E3520" s="281" t="s">
        <v>917</v>
      </c>
      <c r="F3520" s="281" t="s">
        <v>673</v>
      </c>
      <c r="G3520" s="281" t="s">
        <v>673</v>
      </c>
      <c r="H3520" s="281" t="s">
        <v>673</v>
      </c>
      <c r="I3520" s="281" t="s">
        <v>1090</v>
      </c>
      <c r="J3520" s="281">
        <v>2.4905650000000001E-3</v>
      </c>
      <c r="K3520" s="372"/>
    </row>
    <row r="3521" spans="1:11" x14ac:dyDescent="0.3">
      <c r="A3521" s="280" t="s">
        <v>1785</v>
      </c>
      <c r="B3521" s="280" t="s">
        <v>1857</v>
      </c>
      <c r="C3521" s="280" t="s">
        <v>1768</v>
      </c>
      <c r="D3521" s="280" t="s">
        <v>1770</v>
      </c>
      <c r="E3521" s="280" t="s">
        <v>917</v>
      </c>
      <c r="F3521" s="280" t="s">
        <v>673</v>
      </c>
      <c r="G3521" s="280" t="s">
        <v>673</v>
      </c>
      <c r="H3521" s="280" t="s">
        <v>673</v>
      </c>
      <c r="I3521" s="280" t="s">
        <v>1090</v>
      </c>
      <c r="J3521" s="280">
        <v>2.5469889999999999E-3</v>
      </c>
      <c r="K3521" s="372"/>
    </row>
    <row r="3522" spans="1:11" x14ac:dyDescent="0.3">
      <c r="A3522" s="281" t="s">
        <v>1785</v>
      </c>
      <c r="B3522" s="281" t="s">
        <v>1857</v>
      </c>
      <c r="C3522" s="281" t="s">
        <v>1768</v>
      </c>
      <c r="D3522" s="281" t="s">
        <v>1770</v>
      </c>
      <c r="E3522" s="281" t="s">
        <v>917</v>
      </c>
      <c r="F3522" s="281" t="s">
        <v>673</v>
      </c>
      <c r="G3522" s="281" t="s">
        <v>673</v>
      </c>
      <c r="H3522" s="281" t="s">
        <v>673</v>
      </c>
      <c r="I3522" s="281" t="s">
        <v>1090</v>
      </c>
      <c r="J3522" s="281">
        <v>2.3955169999999998E-3</v>
      </c>
      <c r="K3522" s="372"/>
    </row>
    <row r="3523" spans="1:11" x14ac:dyDescent="0.3">
      <c r="A3523" s="280" t="s">
        <v>1785</v>
      </c>
      <c r="B3523" s="280" t="s">
        <v>1857</v>
      </c>
      <c r="C3523" s="280" t="s">
        <v>1768</v>
      </c>
      <c r="D3523" s="280" t="s">
        <v>1770</v>
      </c>
      <c r="E3523" s="280" t="s">
        <v>917</v>
      </c>
      <c r="F3523" s="280" t="s">
        <v>673</v>
      </c>
      <c r="G3523" s="280" t="s">
        <v>673</v>
      </c>
      <c r="H3523" s="280" t="s">
        <v>673</v>
      </c>
      <c r="I3523" s="280" t="s">
        <v>1090</v>
      </c>
      <c r="J3523" s="280">
        <v>5.8220909999999997E-3</v>
      </c>
      <c r="K3523" s="372"/>
    </row>
    <row r="3524" spans="1:11" x14ac:dyDescent="0.3">
      <c r="A3524" s="281" t="s">
        <v>1785</v>
      </c>
      <c r="B3524" s="281" t="s">
        <v>1857</v>
      </c>
      <c r="C3524" s="281" t="s">
        <v>1768</v>
      </c>
      <c r="D3524" s="281" t="s">
        <v>1770</v>
      </c>
      <c r="E3524" s="281" t="s">
        <v>917</v>
      </c>
      <c r="F3524" s="281" t="s">
        <v>673</v>
      </c>
      <c r="G3524" s="281" t="s">
        <v>673</v>
      </c>
      <c r="H3524" s="281" t="s">
        <v>673</v>
      </c>
      <c r="I3524" s="281" t="s">
        <v>1090</v>
      </c>
      <c r="J3524" s="281">
        <v>3.0488780000000001E-3</v>
      </c>
      <c r="K3524" s="372"/>
    </row>
    <row r="3525" spans="1:11" x14ac:dyDescent="0.3">
      <c r="A3525" s="280" t="s">
        <v>1785</v>
      </c>
      <c r="B3525" s="280" t="s">
        <v>1857</v>
      </c>
      <c r="C3525" s="280" t="s">
        <v>1768</v>
      </c>
      <c r="D3525" s="280" t="s">
        <v>1770</v>
      </c>
      <c r="E3525" s="280" t="s">
        <v>917</v>
      </c>
      <c r="F3525" s="280" t="s">
        <v>673</v>
      </c>
      <c r="G3525" s="280" t="s">
        <v>673</v>
      </c>
      <c r="H3525" s="280" t="s">
        <v>673</v>
      </c>
      <c r="I3525" s="280" t="s">
        <v>1090</v>
      </c>
      <c r="J3525" s="280">
        <v>2.4248659999999999E-3</v>
      </c>
      <c r="K3525" s="372"/>
    </row>
    <row r="3526" spans="1:11" x14ac:dyDescent="0.3">
      <c r="A3526" s="281" t="s">
        <v>1785</v>
      </c>
      <c r="B3526" s="281" t="s">
        <v>1857</v>
      </c>
      <c r="C3526" s="281" t="s">
        <v>1768</v>
      </c>
      <c r="D3526" s="281" t="s">
        <v>1770</v>
      </c>
      <c r="E3526" s="281" t="s">
        <v>917</v>
      </c>
      <c r="F3526" s="281" t="s">
        <v>673</v>
      </c>
      <c r="G3526" s="281" t="s">
        <v>673</v>
      </c>
      <c r="H3526" s="281" t="s">
        <v>673</v>
      </c>
      <c r="I3526" s="281" t="s">
        <v>1090</v>
      </c>
      <c r="J3526" s="281">
        <v>2.5521210000000001E-3</v>
      </c>
      <c r="K3526" s="372"/>
    </row>
    <row r="3527" spans="1:11" x14ac:dyDescent="0.3">
      <c r="A3527" s="280" t="s">
        <v>1785</v>
      </c>
      <c r="B3527" s="280" t="s">
        <v>1857</v>
      </c>
      <c r="C3527" s="280" t="s">
        <v>1768</v>
      </c>
      <c r="D3527" s="280" t="s">
        <v>1770</v>
      </c>
      <c r="E3527" s="280" t="s">
        <v>2949</v>
      </c>
      <c r="F3527" s="280" t="s">
        <v>673</v>
      </c>
      <c r="G3527" s="280" t="s">
        <v>673</v>
      </c>
      <c r="H3527" s="280" t="s">
        <v>673</v>
      </c>
      <c r="I3527" s="280" t="s">
        <v>1090</v>
      </c>
      <c r="J3527" s="280">
        <v>5.3999999999999998E-5</v>
      </c>
      <c r="K3527" s="372"/>
    </row>
    <row r="3528" spans="1:11" x14ac:dyDescent="0.3">
      <c r="A3528" s="281" t="s">
        <v>1785</v>
      </c>
      <c r="B3528" s="281" t="s">
        <v>1857</v>
      </c>
      <c r="C3528" s="281" t="s">
        <v>1768</v>
      </c>
      <c r="D3528" s="281" t="s">
        <v>1770</v>
      </c>
      <c r="E3528" s="281" t="s">
        <v>2949</v>
      </c>
      <c r="F3528" s="281" t="s">
        <v>673</v>
      </c>
      <c r="G3528" s="281" t="s">
        <v>673</v>
      </c>
      <c r="H3528" s="281" t="s">
        <v>673</v>
      </c>
      <c r="I3528" s="281" t="s">
        <v>1090</v>
      </c>
      <c r="J3528" s="281">
        <v>5.0624999999999997E-5</v>
      </c>
      <c r="K3528" s="372"/>
    </row>
    <row r="3529" spans="1:11" x14ac:dyDescent="0.3">
      <c r="A3529" s="280" t="s">
        <v>1785</v>
      </c>
      <c r="B3529" s="280" t="s">
        <v>1857</v>
      </c>
      <c r="C3529" s="280" t="s">
        <v>1768</v>
      </c>
      <c r="D3529" s="280" t="s">
        <v>1770</v>
      </c>
      <c r="E3529" s="280" t="s">
        <v>2949</v>
      </c>
      <c r="F3529" s="280" t="s">
        <v>673</v>
      </c>
      <c r="G3529" s="280" t="s">
        <v>673</v>
      </c>
      <c r="H3529" s="280" t="s">
        <v>673</v>
      </c>
      <c r="I3529" s="280" t="s">
        <v>1090</v>
      </c>
      <c r="J3529" s="280">
        <v>5.0624999999999997E-5</v>
      </c>
      <c r="K3529" s="372"/>
    </row>
    <row r="3530" spans="1:11" x14ac:dyDescent="0.3">
      <c r="A3530" s="281" t="s">
        <v>1785</v>
      </c>
      <c r="B3530" s="281" t="s">
        <v>1857</v>
      </c>
      <c r="C3530" s="281" t="s">
        <v>1768</v>
      </c>
      <c r="D3530" s="281" t="s">
        <v>1770</v>
      </c>
      <c r="E3530" s="281" t="s">
        <v>2949</v>
      </c>
      <c r="F3530" s="281" t="s">
        <v>673</v>
      </c>
      <c r="G3530" s="281" t="s">
        <v>673</v>
      </c>
      <c r="H3530" s="281" t="s">
        <v>673</v>
      </c>
      <c r="I3530" s="281" t="s">
        <v>1090</v>
      </c>
      <c r="J3530" s="281">
        <v>1.3162499999999999E-4</v>
      </c>
      <c r="K3530" s="372"/>
    </row>
    <row r="3531" spans="1:11" x14ac:dyDescent="0.3">
      <c r="A3531" s="280" t="s">
        <v>1785</v>
      </c>
      <c r="B3531" s="280" t="s">
        <v>1857</v>
      </c>
      <c r="C3531" s="280" t="s">
        <v>1768</v>
      </c>
      <c r="D3531" s="280" t="s">
        <v>1770</v>
      </c>
      <c r="E3531" s="280" t="s">
        <v>2950</v>
      </c>
      <c r="F3531" s="280" t="s">
        <v>673</v>
      </c>
      <c r="G3531" s="280" t="s">
        <v>673</v>
      </c>
      <c r="H3531" s="280" t="s">
        <v>673</v>
      </c>
      <c r="I3531" s="280" t="s">
        <v>1090</v>
      </c>
      <c r="J3531" s="280">
        <v>4.4718900000000002E-4</v>
      </c>
      <c r="K3531" s="372"/>
    </row>
    <row r="3532" spans="1:11" x14ac:dyDescent="0.3">
      <c r="A3532" s="281" t="s">
        <v>1785</v>
      </c>
      <c r="B3532" s="281" t="s">
        <v>1857</v>
      </c>
      <c r="C3532" s="281" t="s">
        <v>1768</v>
      </c>
      <c r="D3532" s="281" t="s">
        <v>1770</v>
      </c>
      <c r="E3532" s="281" t="s">
        <v>928</v>
      </c>
      <c r="F3532" s="281" t="s">
        <v>673</v>
      </c>
      <c r="G3532" s="281" t="s">
        <v>673</v>
      </c>
      <c r="H3532" s="281" t="s">
        <v>673</v>
      </c>
      <c r="I3532" s="281" t="s">
        <v>1090</v>
      </c>
      <c r="J3532" s="281">
        <v>5.8242999999999998E-5</v>
      </c>
      <c r="K3532" s="372"/>
    </row>
    <row r="3533" spans="1:11" x14ac:dyDescent="0.3">
      <c r="A3533" s="280" t="s">
        <v>1785</v>
      </c>
      <c r="B3533" s="280" t="s">
        <v>1857</v>
      </c>
      <c r="C3533" s="280" t="s">
        <v>1768</v>
      </c>
      <c r="D3533" s="280" t="s">
        <v>1770</v>
      </c>
      <c r="E3533" s="280" t="s">
        <v>928</v>
      </c>
      <c r="F3533" s="280" t="s">
        <v>673</v>
      </c>
      <c r="G3533" s="280" t="s">
        <v>673</v>
      </c>
      <c r="H3533" s="280" t="s">
        <v>673</v>
      </c>
      <c r="I3533" s="280" t="s">
        <v>1090</v>
      </c>
      <c r="J3533" s="280">
        <v>2.3349999999999998E-5</v>
      </c>
      <c r="K3533" s="372"/>
    </row>
    <row r="3534" spans="1:11" x14ac:dyDescent="0.3">
      <c r="A3534" s="281" t="s">
        <v>1785</v>
      </c>
      <c r="B3534" s="281" t="s">
        <v>1857</v>
      </c>
      <c r="C3534" s="281" t="s">
        <v>1768</v>
      </c>
      <c r="D3534" s="281" t="s">
        <v>1770</v>
      </c>
      <c r="E3534" s="281" t="s">
        <v>928</v>
      </c>
      <c r="F3534" s="281" t="s">
        <v>673</v>
      </c>
      <c r="G3534" s="281" t="s">
        <v>673</v>
      </c>
      <c r="H3534" s="281" t="s">
        <v>673</v>
      </c>
      <c r="I3534" s="281" t="s">
        <v>1090</v>
      </c>
      <c r="J3534" s="281">
        <v>3.2499999999999998E-6</v>
      </c>
      <c r="K3534" s="372"/>
    </row>
    <row r="3535" spans="1:11" x14ac:dyDescent="0.3">
      <c r="A3535" s="280" t="s">
        <v>1785</v>
      </c>
      <c r="B3535" s="280" t="s">
        <v>1857</v>
      </c>
      <c r="C3535" s="280" t="s">
        <v>1768</v>
      </c>
      <c r="D3535" s="280" t="s">
        <v>1770</v>
      </c>
      <c r="E3535" s="280" t="s">
        <v>928</v>
      </c>
      <c r="F3535" s="280" t="s">
        <v>673</v>
      </c>
      <c r="G3535" s="280" t="s">
        <v>673</v>
      </c>
      <c r="H3535" s="280" t="s">
        <v>673</v>
      </c>
      <c r="I3535" s="280" t="s">
        <v>1090</v>
      </c>
      <c r="J3535" s="280">
        <v>1.75E-4</v>
      </c>
      <c r="K3535" s="372"/>
    </row>
    <row r="3536" spans="1:11" x14ac:dyDescent="0.3">
      <c r="A3536" s="281" t="s">
        <v>1785</v>
      </c>
      <c r="B3536" s="281" t="s">
        <v>1857</v>
      </c>
      <c r="C3536" s="281" t="s">
        <v>1768</v>
      </c>
      <c r="D3536" s="281" t="s">
        <v>1770</v>
      </c>
      <c r="E3536" s="281" t="s">
        <v>928</v>
      </c>
      <c r="F3536" s="281" t="s">
        <v>673</v>
      </c>
      <c r="G3536" s="281" t="s">
        <v>673</v>
      </c>
      <c r="H3536" s="281" t="s">
        <v>673</v>
      </c>
      <c r="I3536" s="281" t="s">
        <v>1090</v>
      </c>
      <c r="J3536" s="281">
        <v>1.3359999999999999E-4</v>
      </c>
      <c r="K3536" s="372"/>
    </row>
    <row r="3537" spans="1:11" x14ac:dyDescent="0.3">
      <c r="A3537" s="280" t="s">
        <v>1785</v>
      </c>
      <c r="B3537" s="280" t="s">
        <v>1857</v>
      </c>
      <c r="C3537" s="280" t="s">
        <v>1768</v>
      </c>
      <c r="D3537" s="280" t="s">
        <v>1770</v>
      </c>
      <c r="E3537" s="280" t="s">
        <v>928</v>
      </c>
      <c r="F3537" s="280" t="s">
        <v>673</v>
      </c>
      <c r="G3537" s="280" t="s">
        <v>673</v>
      </c>
      <c r="H3537" s="280" t="s">
        <v>673</v>
      </c>
      <c r="I3537" s="280" t="s">
        <v>1090</v>
      </c>
      <c r="J3537" s="280">
        <v>3.9999999999999998E-6</v>
      </c>
      <c r="K3537" s="372"/>
    </row>
    <row r="3538" spans="1:11" x14ac:dyDescent="0.3">
      <c r="A3538" s="281" t="s">
        <v>1785</v>
      </c>
      <c r="B3538" s="281" t="s">
        <v>1857</v>
      </c>
      <c r="C3538" s="281" t="s">
        <v>1768</v>
      </c>
      <c r="D3538" s="281" t="s">
        <v>1770</v>
      </c>
      <c r="E3538" s="281" t="s">
        <v>928</v>
      </c>
      <c r="F3538" s="281" t="s">
        <v>673</v>
      </c>
      <c r="G3538" s="281" t="s">
        <v>673</v>
      </c>
      <c r="H3538" s="281" t="s">
        <v>673</v>
      </c>
      <c r="I3538" s="281" t="s">
        <v>1090</v>
      </c>
      <c r="J3538" s="281">
        <v>3.0150000000000001E-5</v>
      </c>
      <c r="K3538" s="372"/>
    </row>
    <row r="3539" spans="1:11" x14ac:dyDescent="0.3">
      <c r="A3539" s="280" t="s">
        <v>1785</v>
      </c>
      <c r="B3539" s="280" t="s">
        <v>1857</v>
      </c>
      <c r="C3539" s="280" t="s">
        <v>1768</v>
      </c>
      <c r="D3539" s="280" t="s">
        <v>1770</v>
      </c>
      <c r="E3539" s="280" t="s">
        <v>928</v>
      </c>
      <c r="F3539" s="280" t="s">
        <v>673</v>
      </c>
      <c r="G3539" s="280" t="s">
        <v>673</v>
      </c>
      <c r="H3539" s="280" t="s">
        <v>673</v>
      </c>
      <c r="I3539" s="280" t="s">
        <v>1090</v>
      </c>
      <c r="J3539" s="280">
        <v>1.473247E-3</v>
      </c>
      <c r="K3539" s="372"/>
    </row>
    <row r="3540" spans="1:11" x14ac:dyDescent="0.3">
      <c r="A3540" s="281" t="s">
        <v>1785</v>
      </c>
      <c r="B3540" s="281" t="s">
        <v>1857</v>
      </c>
      <c r="C3540" s="281" t="s">
        <v>1768</v>
      </c>
      <c r="D3540" s="281" t="s">
        <v>1770</v>
      </c>
      <c r="E3540" s="281" t="s">
        <v>928</v>
      </c>
      <c r="F3540" s="281" t="s">
        <v>673</v>
      </c>
      <c r="G3540" s="281" t="s">
        <v>673</v>
      </c>
      <c r="H3540" s="281" t="s">
        <v>673</v>
      </c>
      <c r="I3540" s="281" t="s">
        <v>1090</v>
      </c>
      <c r="J3540" s="281">
        <v>8.0999999999999996E-4</v>
      </c>
      <c r="K3540" s="372"/>
    </row>
    <row r="3541" spans="1:11" x14ac:dyDescent="0.3">
      <c r="A3541" s="280" t="s">
        <v>1785</v>
      </c>
      <c r="B3541" s="280" t="s">
        <v>1857</v>
      </c>
      <c r="C3541" s="280" t="s">
        <v>1768</v>
      </c>
      <c r="D3541" s="280" t="s">
        <v>1770</v>
      </c>
      <c r="E3541" s="280" t="s">
        <v>923</v>
      </c>
      <c r="F3541" s="280" t="s">
        <v>673</v>
      </c>
      <c r="G3541" s="280" t="s">
        <v>673</v>
      </c>
      <c r="H3541" s="280" t="s">
        <v>673</v>
      </c>
      <c r="I3541" s="280" t="s">
        <v>1090</v>
      </c>
      <c r="J3541" s="280">
        <v>3.2885999999999999E-4</v>
      </c>
      <c r="K3541" s="372"/>
    </row>
    <row r="3542" spans="1:11" x14ac:dyDescent="0.3">
      <c r="A3542" s="281" t="s">
        <v>1785</v>
      </c>
      <c r="B3542" s="281" t="s">
        <v>3003</v>
      </c>
      <c r="C3542" s="281" t="s">
        <v>1768</v>
      </c>
      <c r="D3542" s="281" t="s">
        <v>1770</v>
      </c>
      <c r="E3542" s="281" t="s">
        <v>941</v>
      </c>
      <c r="F3542" s="281" t="s">
        <v>673</v>
      </c>
      <c r="G3542" s="281" t="s">
        <v>673</v>
      </c>
      <c r="H3542" s="281" t="s">
        <v>673</v>
      </c>
      <c r="I3542" s="281" t="s">
        <v>1090</v>
      </c>
      <c r="J3542" s="281">
        <v>7.5000000000000002E-6</v>
      </c>
      <c r="K3542" s="372"/>
    </row>
    <row r="3543" spans="1:11" x14ac:dyDescent="0.3">
      <c r="A3543" s="280" t="s">
        <v>1785</v>
      </c>
      <c r="B3543" s="280" t="s">
        <v>3003</v>
      </c>
      <c r="C3543" s="280" t="s">
        <v>1768</v>
      </c>
      <c r="D3543" s="280" t="s">
        <v>1770</v>
      </c>
      <c r="E3543" s="280" t="s">
        <v>941</v>
      </c>
      <c r="F3543" s="280" t="s">
        <v>673</v>
      </c>
      <c r="G3543" s="280" t="s">
        <v>673</v>
      </c>
      <c r="H3543" s="280" t="s">
        <v>673</v>
      </c>
      <c r="I3543" s="280" t="s">
        <v>1090</v>
      </c>
      <c r="J3543" s="280">
        <v>7.5000000000000002E-6</v>
      </c>
      <c r="K3543" s="372"/>
    </row>
    <row r="3544" spans="1:11" x14ac:dyDescent="0.3">
      <c r="A3544" s="281" t="s">
        <v>1785</v>
      </c>
      <c r="B3544" s="281" t="s">
        <v>3004</v>
      </c>
      <c r="C3544" s="281" t="s">
        <v>1768</v>
      </c>
      <c r="D3544" s="281" t="s">
        <v>1770</v>
      </c>
      <c r="E3544" s="281" t="s">
        <v>2945</v>
      </c>
      <c r="F3544" s="281" t="s">
        <v>673</v>
      </c>
      <c r="G3544" s="281" t="s">
        <v>673</v>
      </c>
      <c r="H3544" s="281" t="s">
        <v>673</v>
      </c>
      <c r="I3544" s="281" t="s">
        <v>1090</v>
      </c>
      <c r="J3544" s="281">
        <v>3.6399999999999997E-5</v>
      </c>
      <c r="K3544" s="372"/>
    </row>
    <row r="3545" spans="1:11" x14ac:dyDescent="0.3">
      <c r="A3545" s="280" t="s">
        <v>1785</v>
      </c>
      <c r="B3545" s="280" t="s">
        <v>3004</v>
      </c>
      <c r="C3545" s="280" t="s">
        <v>1768</v>
      </c>
      <c r="D3545" s="280" t="s">
        <v>1770</v>
      </c>
      <c r="E3545" s="280" t="s">
        <v>2946</v>
      </c>
      <c r="F3545" s="280" t="s">
        <v>673</v>
      </c>
      <c r="G3545" s="280" t="s">
        <v>673</v>
      </c>
      <c r="H3545" s="280" t="s">
        <v>673</v>
      </c>
      <c r="I3545" s="280" t="s">
        <v>1090</v>
      </c>
      <c r="J3545" s="280">
        <v>4.0499999999999999E-7</v>
      </c>
      <c r="K3545" s="372"/>
    </row>
    <row r="3546" spans="1:11" x14ac:dyDescent="0.3">
      <c r="A3546" s="281" t="s">
        <v>1785</v>
      </c>
      <c r="B3546" s="281" t="s">
        <v>3004</v>
      </c>
      <c r="C3546" s="281" t="s">
        <v>1768</v>
      </c>
      <c r="D3546" s="281" t="s">
        <v>1770</v>
      </c>
      <c r="E3546" s="281" t="s">
        <v>2946</v>
      </c>
      <c r="F3546" s="281" t="s">
        <v>673</v>
      </c>
      <c r="G3546" s="281" t="s">
        <v>673</v>
      </c>
      <c r="H3546" s="281" t="s">
        <v>673</v>
      </c>
      <c r="I3546" s="281" t="s">
        <v>1090</v>
      </c>
      <c r="J3546" s="281">
        <v>4.0499999999999999E-7</v>
      </c>
      <c r="K3546" s="372"/>
    </row>
    <row r="3547" spans="1:11" x14ac:dyDescent="0.3">
      <c r="A3547" s="280" t="s">
        <v>1785</v>
      </c>
      <c r="B3547" s="280" t="s">
        <v>3004</v>
      </c>
      <c r="C3547" s="280" t="s">
        <v>1768</v>
      </c>
      <c r="D3547" s="280" t="s">
        <v>1770</v>
      </c>
      <c r="E3547" s="280" t="s">
        <v>2946</v>
      </c>
      <c r="F3547" s="280" t="s">
        <v>673</v>
      </c>
      <c r="G3547" s="280" t="s">
        <v>673</v>
      </c>
      <c r="H3547" s="280" t="s">
        <v>673</v>
      </c>
      <c r="I3547" s="280" t="s">
        <v>1090</v>
      </c>
      <c r="J3547" s="280">
        <v>4.0499999999999999E-7</v>
      </c>
      <c r="K3547" s="372"/>
    </row>
    <row r="3548" spans="1:11" x14ac:dyDescent="0.3">
      <c r="A3548" s="281" t="s">
        <v>1785</v>
      </c>
      <c r="B3548" s="281" t="s">
        <v>3004</v>
      </c>
      <c r="C3548" s="281" t="s">
        <v>1768</v>
      </c>
      <c r="D3548" s="281" t="s">
        <v>1770</v>
      </c>
      <c r="E3548" s="281" t="s">
        <v>2946</v>
      </c>
      <c r="F3548" s="281" t="s">
        <v>673</v>
      </c>
      <c r="G3548" s="281" t="s">
        <v>673</v>
      </c>
      <c r="H3548" s="281" t="s">
        <v>673</v>
      </c>
      <c r="I3548" s="281" t="s">
        <v>1090</v>
      </c>
      <c r="J3548" s="281">
        <v>4.0499999999999999E-7</v>
      </c>
      <c r="K3548" s="372"/>
    </row>
    <row r="3549" spans="1:11" x14ac:dyDescent="0.3">
      <c r="A3549" s="280" t="s">
        <v>1785</v>
      </c>
      <c r="B3549" s="280" t="s">
        <v>3004</v>
      </c>
      <c r="C3549" s="280" t="s">
        <v>1768</v>
      </c>
      <c r="D3549" s="280" t="s">
        <v>1770</v>
      </c>
      <c r="E3549" s="280" t="s">
        <v>2946</v>
      </c>
      <c r="F3549" s="280" t="s">
        <v>673</v>
      </c>
      <c r="G3549" s="280" t="s">
        <v>673</v>
      </c>
      <c r="H3549" s="280" t="s">
        <v>673</v>
      </c>
      <c r="I3549" s="280" t="s">
        <v>1090</v>
      </c>
      <c r="J3549" s="280">
        <v>4.0499999999999999E-7</v>
      </c>
      <c r="K3549" s="372"/>
    </row>
    <row r="3550" spans="1:11" x14ac:dyDescent="0.3">
      <c r="A3550" s="281" t="s">
        <v>1785</v>
      </c>
      <c r="B3550" s="281" t="s">
        <v>3004</v>
      </c>
      <c r="C3550" s="281" t="s">
        <v>1768</v>
      </c>
      <c r="D3550" s="281" t="s">
        <v>1770</v>
      </c>
      <c r="E3550" s="281" t="s">
        <v>2946</v>
      </c>
      <c r="F3550" s="281" t="s">
        <v>673</v>
      </c>
      <c r="G3550" s="281" t="s">
        <v>673</v>
      </c>
      <c r="H3550" s="281" t="s">
        <v>673</v>
      </c>
      <c r="I3550" s="281" t="s">
        <v>1090</v>
      </c>
      <c r="J3550" s="281">
        <v>4.0499999999999999E-7</v>
      </c>
      <c r="K3550" s="372"/>
    </row>
    <row r="3551" spans="1:11" x14ac:dyDescent="0.3">
      <c r="A3551" s="280" t="s">
        <v>1785</v>
      </c>
      <c r="B3551" s="280" t="s">
        <v>3004</v>
      </c>
      <c r="C3551" s="280" t="s">
        <v>1768</v>
      </c>
      <c r="D3551" s="280" t="s">
        <v>1770</v>
      </c>
      <c r="E3551" s="280" t="s">
        <v>2946</v>
      </c>
      <c r="F3551" s="280" t="s">
        <v>673</v>
      </c>
      <c r="G3551" s="280" t="s">
        <v>673</v>
      </c>
      <c r="H3551" s="280" t="s">
        <v>673</v>
      </c>
      <c r="I3551" s="280" t="s">
        <v>1090</v>
      </c>
      <c r="J3551" s="280">
        <v>4.0499999999999999E-7</v>
      </c>
      <c r="K3551" s="372"/>
    </row>
    <row r="3552" spans="1:11" x14ac:dyDescent="0.3">
      <c r="A3552" s="281" t="s">
        <v>1785</v>
      </c>
      <c r="B3552" s="281" t="s">
        <v>3004</v>
      </c>
      <c r="C3552" s="281" t="s">
        <v>1768</v>
      </c>
      <c r="D3552" s="281" t="s">
        <v>1770</v>
      </c>
      <c r="E3552" s="281" t="s">
        <v>2946</v>
      </c>
      <c r="F3552" s="281" t="s">
        <v>673</v>
      </c>
      <c r="G3552" s="281" t="s">
        <v>673</v>
      </c>
      <c r="H3552" s="281" t="s">
        <v>673</v>
      </c>
      <c r="I3552" s="281" t="s">
        <v>1090</v>
      </c>
      <c r="J3552" s="281">
        <v>4.0499999999999999E-7</v>
      </c>
      <c r="K3552" s="372"/>
    </row>
    <row r="3553" spans="1:11" x14ac:dyDescent="0.3">
      <c r="A3553" s="280" t="s">
        <v>1785</v>
      </c>
      <c r="B3553" s="280" t="s">
        <v>3004</v>
      </c>
      <c r="C3553" s="280" t="s">
        <v>1768</v>
      </c>
      <c r="D3553" s="280" t="s">
        <v>1770</v>
      </c>
      <c r="E3553" s="280" t="s">
        <v>2946</v>
      </c>
      <c r="F3553" s="280" t="s">
        <v>673</v>
      </c>
      <c r="G3553" s="280" t="s">
        <v>673</v>
      </c>
      <c r="H3553" s="280" t="s">
        <v>673</v>
      </c>
      <c r="I3553" s="280" t="s">
        <v>1090</v>
      </c>
      <c r="J3553" s="280">
        <v>4.0499999999999999E-7</v>
      </c>
      <c r="K3553" s="372"/>
    </row>
    <row r="3554" spans="1:11" x14ac:dyDescent="0.3">
      <c r="A3554" s="281" t="s">
        <v>1785</v>
      </c>
      <c r="B3554" s="281" t="s">
        <v>3004</v>
      </c>
      <c r="C3554" s="281" t="s">
        <v>1768</v>
      </c>
      <c r="D3554" s="281" t="s">
        <v>1770</v>
      </c>
      <c r="E3554" s="281" t="s">
        <v>2946</v>
      </c>
      <c r="F3554" s="281" t="s">
        <v>673</v>
      </c>
      <c r="G3554" s="281" t="s">
        <v>673</v>
      </c>
      <c r="H3554" s="281" t="s">
        <v>673</v>
      </c>
      <c r="I3554" s="281" t="s">
        <v>1090</v>
      </c>
      <c r="J3554" s="281">
        <v>4.0499999999999999E-7</v>
      </c>
      <c r="K3554" s="372"/>
    </row>
    <row r="3555" spans="1:11" x14ac:dyDescent="0.3">
      <c r="A3555" s="280" t="s">
        <v>1785</v>
      </c>
      <c r="B3555" s="280" t="s">
        <v>3004</v>
      </c>
      <c r="C3555" s="280" t="s">
        <v>1768</v>
      </c>
      <c r="D3555" s="280" t="s">
        <v>1770</v>
      </c>
      <c r="E3555" s="280" t="s">
        <v>2946</v>
      </c>
      <c r="F3555" s="280" t="s">
        <v>673</v>
      </c>
      <c r="G3555" s="280" t="s">
        <v>673</v>
      </c>
      <c r="H3555" s="280" t="s">
        <v>673</v>
      </c>
      <c r="I3555" s="280" t="s">
        <v>1090</v>
      </c>
      <c r="J3555" s="280">
        <v>4.0499999999999999E-7</v>
      </c>
      <c r="K3555" s="372"/>
    </row>
    <row r="3556" spans="1:11" x14ac:dyDescent="0.3">
      <c r="A3556" s="281" t="s">
        <v>1785</v>
      </c>
      <c r="B3556" s="281" t="s">
        <v>3004</v>
      </c>
      <c r="C3556" s="281" t="s">
        <v>1768</v>
      </c>
      <c r="D3556" s="281" t="s">
        <v>1770</v>
      </c>
      <c r="E3556" s="281" t="s">
        <v>2946</v>
      </c>
      <c r="F3556" s="281" t="s">
        <v>673</v>
      </c>
      <c r="G3556" s="281" t="s">
        <v>673</v>
      </c>
      <c r="H3556" s="281" t="s">
        <v>673</v>
      </c>
      <c r="I3556" s="281" t="s">
        <v>1090</v>
      </c>
      <c r="J3556" s="281">
        <v>4.0499999999999999E-7</v>
      </c>
      <c r="K3556" s="372"/>
    </row>
    <row r="3557" spans="1:11" x14ac:dyDescent="0.3">
      <c r="A3557" s="280" t="s">
        <v>1785</v>
      </c>
      <c r="B3557" s="280" t="s">
        <v>3004</v>
      </c>
      <c r="C3557" s="280" t="s">
        <v>1768</v>
      </c>
      <c r="D3557" s="280" t="s">
        <v>1770</v>
      </c>
      <c r="E3557" s="280" t="s">
        <v>2946</v>
      </c>
      <c r="F3557" s="280" t="s">
        <v>673</v>
      </c>
      <c r="G3557" s="280" t="s">
        <v>673</v>
      </c>
      <c r="H3557" s="280" t="s">
        <v>673</v>
      </c>
      <c r="I3557" s="280" t="s">
        <v>1090</v>
      </c>
      <c r="J3557" s="280">
        <v>4.0499999999999999E-7</v>
      </c>
      <c r="K3557" s="372"/>
    </row>
    <row r="3558" spans="1:11" x14ac:dyDescent="0.3">
      <c r="A3558" s="281" t="s">
        <v>1785</v>
      </c>
      <c r="B3558" s="281" t="s">
        <v>3004</v>
      </c>
      <c r="C3558" s="281" t="s">
        <v>1768</v>
      </c>
      <c r="D3558" s="281" t="s">
        <v>1770</v>
      </c>
      <c r="E3558" s="281" t="s">
        <v>2946</v>
      </c>
      <c r="F3558" s="281" t="s">
        <v>673</v>
      </c>
      <c r="G3558" s="281" t="s">
        <v>673</v>
      </c>
      <c r="H3558" s="281" t="s">
        <v>673</v>
      </c>
      <c r="I3558" s="281" t="s">
        <v>1090</v>
      </c>
      <c r="J3558" s="281">
        <v>4.0499999999999999E-7</v>
      </c>
      <c r="K3558" s="372"/>
    </row>
    <row r="3559" spans="1:11" x14ac:dyDescent="0.3">
      <c r="A3559" s="280" t="s">
        <v>1785</v>
      </c>
      <c r="B3559" s="280" t="s">
        <v>3004</v>
      </c>
      <c r="C3559" s="280" t="s">
        <v>1768</v>
      </c>
      <c r="D3559" s="280" t="s">
        <v>1770</v>
      </c>
      <c r="E3559" s="280" t="s">
        <v>2946</v>
      </c>
      <c r="F3559" s="280" t="s">
        <v>673</v>
      </c>
      <c r="G3559" s="280" t="s">
        <v>673</v>
      </c>
      <c r="H3559" s="280" t="s">
        <v>673</v>
      </c>
      <c r="I3559" s="280" t="s">
        <v>1090</v>
      </c>
      <c r="J3559" s="280">
        <v>4.0499999999999999E-7</v>
      </c>
      <c r="K3559" s="372"/>
    </row>
    <row r="3560" spans="1:11" x14ac:dyDescent="0.3">
      <c r="A3560" s="281" t="s">
        <v>1785</v>
      </c>
      <c r="B3560" s="281" t="s">
        <v>3004</v>
      </c>
      <c r="C3560" s="281" t="s">
        <v>1768</v>
      </c>
      <c r="D3560" s="281" t="s">
        <v>1770</v>
      </c>
      <c r="E3560" s="281" t="s">
        <v>2946</v>
      </c>
      <c r="F3560" s="281" t="s">
        <v>673</v>
      </c>
      <c r="G3560" s="281" t="s">
        <v>673</v>
      </c>
      <c r="H3560" s="281" t="s">
        <v>673</v>
      </c>
      <c r="I3560" s="281" t="s">
        <v>1090</v>
      </c>
      <c r="J3560" s="281">
        <v>4.0499999999999999E-7</v>
      </c>
      <c r="K3560" s="372"/>
    </row>
    <row r="3561" spans="1:11" x14ac:dyDescent="0.3">
      <c r="A3561" s="280" t="s">
        <v>1785</v>
      </c>
      <c r="B3561" s="280" t="s">
        <v>3004</v>
      </c>
      <c r="C3561" s="280" t="s">
        <v>1768</v>
      </c>
      <c r="D3561" s="280" t="s">
        <v>1770</v>
      </c>
      <c r="E3561" s="280" t="s">
        <v>2946</v>
      </c>
      <c r="F3561" s="280" t="s">
        <v>673</v>
      </c>
      <c r="G3561" s="280" t="s">
        <v>673</v>
      </c>
      <c r="H3561" s="280" t="s">
        <v>673</v>
      </c>
      <c r="I3561" s="280" t="s">
        <v>1090</v>
      </c>
      <c r="J3561" s="280">
        <v>4.0499999999999999E-7</v>
      </c>
      <c r="K3561" s="372"/>
    </row>
    <row r="3562" spans="1:11" x14ac:dyDescent="0.3">
      <c r="A3562" s="281" t="s">
        <v>1785</v>
      </c>
      <c r="B3562" s="281" t="s">
        <v>3004</v>
      </c>
      <c r="C3562" s="281" t="s">
        <v>1768</v>
      </c>
      <c r="D3562" s="281" t="s">
        <v>1770</v>
      </c>
      <c r="E3562" s="281" t="s">
        <v>2949</v>
      </c>
      <c r="F3562" s="281" t="s">
        <v>673</v>
      </c>
      <c r="G3562" s="281" t="s">
        <v>673</v>
      </c>
      <c r="H3562" s="281" t="s">
        <v>673</v>
      </c>
      <c r="I3562" s="281" t="s">
        <v>1090</v>
      </c>
      <c r="J3562" s="281">
        <v>2.7E-6</v>
      </c>
      <c r="K3562" s="372"/>
    </row>
    <row r="3563" spans="1:11" x14ac:dyDescent="0.3">
      <c r="A3563" s="280" t="s">
        <v>1785</v>
      </c>
      <c r="B3563" s="280" t="s">
        <v>3004</v>
      </c>
      <c r="C3563" s="280" t="s">
        <v>1768</v>
      </c>
      <c r="D3563" s="280" t="s">
        <v>1770</v>
      </c>
      <c r="E3563" s="280" t="s">
        <v>2949</v>
      </c>
      <c r="F3563" s="280" t="s">
        <v>673</v>
      </c>
      <c r="G3563" s="280" t="s">
        <v>673</v>
      </c>
      <c r="H3563" s="280" t="s">
        <v>673</v>
      </c>
      <c r="I3563" s="280" t="s">
        <v>1090</v>
      </c>
      <c r="J3563" s="280">
        <v>2.7E-6</v>
      </c>
      <c r="K3563" s="372"/>
    </row>
    <row r="3564" spans="1:11" x14ac:dyDescent="0.3">
      <c r="A3564" s="281" t="s">
        <v>1785</v>
      </c>
      <c r="B3564" s="281" t="s">
        <v>3004</v>
      </c>
      <c r="C3564" s="281" t="s">
        <v>1768</v>
      </c>
      <c r="D3564" s="281" t="s">
        <v>1770</v>
      </c>
      <c r="E3564" s="281" t="s">
        <v>2949</v>
      </c>
      <c r="F3564" s="281" t="s">
        <v>673</v>
      </c>
      <c r="G3564" s="281" t="s">
        <v>673</v>
      </c>
      <c r="H3564" s="281" t="s">
        <v>673</v>
      </c>
      <c r="I3564" s="281" t="s">
        <v>1090</v>
      </c>
      <c r="J3564" s="281">
        <v>2.7E-6</v>
      </c>
      <c r="K3564" s="372"/>
    </row>
    <row r="3565" spans="1:11" x14ac:dyDescent="0.3">
      <c r="A3565" s="280" t="s">
        <v>1785</v>
      </c>
      <c r="B3565" s="280" t="s">
        <v>3004</v>
      </c>
      <c r="C3565" s="280" t="s">
        <v>1768</v>
      </c>
      <c r="D3565" s="280" t="s">
        <v>1770</v>
      </c>
      <c r="E3565" s="280" t="s">
        <v>2949</v>
      </c>
      <c r="F3565" s="280" t="s">
        <v>673</v>
      </c>
      <c r="G3565" s="280" t="s">
        <v>673</v>
      </c>
      <c r="H3565" s="280" t="s">
        <v>673</v>
      </c>
      <c r="I3565" s="280" t="s">
        <v>1090</v>
      </c>
      <c r="J3565" s="280">
        <v>2.7E-6</v>
      </c>
      <c r="K3565" s="372"/>
    </row>
    <row r="3566" spans="1:11" x14ac:dyDescent="0.3">
      <c r="A3566" s="281" t="s">
        <v>1785</v>
      </c>
      <c r="B3566" s="281" t="s">
        <v>3004</v>
      </c>
      <c r="C3566" s="281" t="s">
        <v>1768</v>
      </c>
      <c r="D3566" s="281" t="s">
        <v>1770</v>
      </c>
      <c r="E3566" s="281" t="s">
        <v>2949</v>
      </c>
      <c r="F3566" s="281" t="s">
        <v>673</v>
      </c>
      <c r="G3566" s="281" t="s">
        <v>673</v>
      </c>
      <c r="H3566" s="281" t="s">
        <v>673</v>
      </c>
      <c r="I3566" s="281" t="s">
        <v>1090</v>
      </c>
      <c r="J3566" s="281">
        <v>2.7E-6</v>
      </c>
      <c r="K3566" s="372"/>
    </row>
    <row r="3567" spans="1:11" x14ac:dyDescent="0.3">
      <c r="A3567" s="280" t="s">
        <v>1785</v>
      </c>
      <c r="B3567" s="280" t="s">
        <v>3004</v>
      </c>
      <c r="C3567" s="280" t="s">
        <v>1768</v>
      </c>
      <c r="D3567" s="280" t="s">
        <v>1770</v>
      </c>
      <c r="E3567" s="280" t="s">
        <v>2949</v>
      </c>
      <c r="F3567" s="280" t="s">
        <v>673</v>
      </c>
      <c r="G3567" s="280" t="s">
        <v>673</v>
      </c>
      <c r="H3567" s="280" t="s">
        <v>673</v>
      </c>
      <c r="I3567" s="280" t="s">
        <v>1090</v>
      </c>
      <c r="J3567" s="280">
        <v>2.7E-6</v>
      </c>
      <c r="K3567" s="372"/>
    </row>
    <row r="3568" spans="1:11" x14ac:dyDescent="0.3">
      <c r="A3568" s="281" t="s">
        <v>1785</v>
      </c>
      <c r="B3568" s="281" t="s">
        <v>3004</v>
      </c>
      <c r="C3568" s="281" t="s">
        <v>1768</v>
      </c>
      <c r="D3568" s="281" t="s">
        <v>1770</v>
      </c>
      <c r="E3568" s="281" t="s">
        <v>2949</v>
      </c>
      <c r="F3568" s="281" t="s">
        <v>673</v>
      </c>
      <c r="G3568" s="281" t="s">
        <v>673</v>
      </c>
      <c r="H3568" s="281" t="s">
        <v>673</v>
      </c>
      <c r="I3568" s="281" t="s">
        <v>1090</v>
      </c>
      <c r="J3568" s="281">
        <v>2.7E-6</v>
      </c>
      <c r="K3568" s="372"/>
    </row>
    <row r="3569" spans="1:11" x14ac:dyDescent="0.3">
      <c r="A3569" s="280" t="s">
        <v>1785</v>
      </c>
      <c r="B3569" s="280" t="s">
        <v>3004</v>
      </c>
      <c r="C3569" s="280" t="s">
        <v>1768</v>
      </c>
      <c r="D3569" s="280" t="s">
        <v>1770</v>
      </c>
      <c r="E3569" s="280" t="s">
        <v>2949</v>
      </c>
      <c r="F3569" s="280" t="s">
        <v>673</v>
      </c>
      <c r="G3569" s="280" t="s">
        <v>673</v>
      </c>
      <c r="H3569" s="280" t="s">
        <v>673</v>
      </c>
      <c r="I3569" s="280" t="s">
        <v>1090</v>
      </c>
      <c r="J3569" s="280">
        <v>2.7E-6</v>
      </c>
      <c r="K3569" s="372"/>
    </row>
    <row r="3570" spans="1:11" x14ac:dyDescent="0.3">
      <c r="A3570" s="281" t="s">
        <v>1785</v>
      </c>
      <c r="B3570" s="281" t="s">
        <v>3004</v>
      </c>
      <c r="C3570" s="281" t="s">
        <v>1768</v>
      </c>
      <c r="D3570" s="281" t="s">
        <v>1770</v>
      </c>
      <c r="E3570" s="281" t="s">
        <v>2949</v>
      </c>
      <c r="F3570" s="281" t="s">
        <v>673</v>
      </c>
      <c r="G3570" s="281" t="s">
        <v>673</v>
      </c>
      <c r="H3570" s="281" t="s">
        <v>673</v>
      </c>
      <c r="I3570" s="281" t="s">
        <v>1090</v>
      </c>
      <c r="J3570" s="281">
        <v>2.7E-6</v>
      </c>
      <c r="K3570" s="372"/>
    </row>
    <row r="3571" spans="1:11" x14ac:dyDescent="0.3">
      <c r="A3571" s="280" t="s">
        <v>1785</v>
      </c>
      <c r="B3571" s="280" t="s">
        <v>3004</v>
      </c>
      <c r="C3571" s="280" t="s">
        <v>1768</v>
      </c>
      <c r="D3571" s="280" t="s">
        <v>1770</v>
      </c>
      <c r="E3571" s="280" t="s">
        <v>2949</v>
      </c>
      <c r="F3571" s="280" t="s">
        <v>673</v>
      </c>
      <c r="G3571" s="280" t="s">
        <v>673</v>
      </c>
      <c r="H3571" s="280" t="s">
        <v>673</v>
      </c>
      <c r="I3571" s="280" t="s">
        <v>1090</v>
      </c>
      <c r="J3571" s="280">
        <v>2.7E-6</v>
      </c>
      <c r="K3571" s="372"/>
    </row>
    <row r="3572" spans="1:11" x14ac:dyDescent="0.3">
      <c r="A3572" s="281" t="s">
        <v>1785</v>
      </c>
      <c r="B3572" s="281" t="s">
        <v>3004</v>
      </c>
      <c r="C3572" s="281" t="s">
        <v>1768</v>
      </c>
      <c r="D3572" s="281" t="s">
        <v>1770</v>
      </c>
      <c r="E3572" s="281" t="s">
        <v>2949</v>
      </c>
      <c r="F3572" s="281" t="s">
        <v>673</v>
      </c>
      <c r="G3572" s="281" t="s">
        <v>673</v>
      </c>
      <c r="H3572" s="281" t="s">
        <v>673</v>
      </c>
      <c r="I3572" s="281" t="s">
        <v>1090</v>
      </c>
      <c r="J3572" s="281">
        <v>2.7E-6</v>
      </c>
      <c r="K3572" s="372"/>
    </row>
    <row r="3573" spans="1:11" x14ac:dyDescent="0.3">
      <c r="A3573" s="280" t="s">
        <v>1785</v>
      </c>
      <c r="B3573" s="280" t="s">
        <v>3004</v>
      </c>
      <c r="C3573" s="280" t="s">
        <v>1768</v>
      </c>
      <c r="D3573" s="280" t="s">
        <v>1770</v>
      </c>
      <c r="E3573" s="280" t="s">
        <v>2949</v>
      </c>
      <c r="F3573" s="280" t="s">
        <v>673</v>
      </c>
      <c r="G3573" s="280" t="s">
        <v>673</v>
      </c>
      <c r="H3573" s="280" t="s">
        <v>673</v>
      </c>
      <c r="I3573" s="280" t="s">
        <v>1090</v>
      </c>
      <c r="J3573" s="280">
        <v>2.7E-6</v>
      </c>
      <c r="K3573" s="372"/>
    </row>
    <row r="3574" spans="1:11" x14ac:dyDescent="0.3">
      <c r="A3574" s="281" t="s">
        <v>1785</v>
      </c>
      <c r="B3574" s="281" t="s">
        <v>3004</v>
      </c>
      <c r="C3574" s="281" t="s">
        <v>1768</v>
      </c>
      <c r="D3574" s="281" t="s">
        <v>1770</v>
      </c>
      <c r="E3574" s="281" t="s">
        <v>2949</v>
      </c>
      <c r="F3574" s="281" t="s">
        <v>673</v>
      </c>
      <c r="G3574" s="281" t="s">
        <v>673</v>
      </c>
      <c r="H3574" s="281" t="s">
        <v>673</v>
      </c>
      <c r="I3574" s="281" t="s">
        <v>1090</v>
      </c>
      <c r="J3574" s="281">
        <v>2.7E-6</v>
      </c>
      <c r="K3574" s="372"/>
    </row>
    <row r="3575" spans="1:11" x14ac:dyDescent="0.3">
      <c r="A3575" s="280" t="s">
        <v>1785</v>
      </c>
      <c r="B3575" s="280" t="s">
        <v>3004</v>
      </c>
      <c r="C3575" s="280" t="s">
        <v>1768</v>
      </c>
      <c r="D3575" s="280" t="s">
        <v>1770</v>
      </c>
      <c r="E3575" s="280" t="s">
        <v>2949</v>
      </c>
      <c r="F3575" s="280" t="s">
        <v>673</v>
      </c>
      <c r="G3575" s="280" t="s">
        <v>673</v>
      </c>
      <c r="H3575" s="280" t="s">
        <v>673</v>
      </c>
      <c r="I3575" s="280" t="s">
        <v>1090</v>
      </c>
      <c r="J3575" s="280">
        <v>2.7E-6</v>
      </c>
      <c r="K3575" s="372"/>
    </row>
    <row r="3576" spans="1:11" x14ac:dyDescent="0.3">
      <c r="A3576" s="281" t="s">
        <v>1785</v>
      </c>
      <c r="B3576" s="281" t="s">
        <v>3004</v>
      </c>
      <c r="C3576" s="281" t="s">
        <v>1768</v>
      </c>
      <c r="D3576" s="281" t="s">
        <v>1770</v>
      </c>
      <c r="E3576" s="281" t="s">
        <v>2949</v>
      </c>
      <c r="F3576" s="281" t="s">
        <v>673</v>
      </c>
      <c r="G3576" s="281" t="s">
        <v>673</v>
      </c>
      <c r="H3576" s="281" t="s">
        <v>673</v>
      </c>
      <c r="I3576" s="281" t="s">
        <v>1090</v>
      </c>
      <c r="J3576" s="281">
        <v>2.7E-6</v>
      </c>
      <c r="K3576" s="372"/>
    </row>
    <row r="3577" spans="1:11" x14ac:dyDescent="0.3">
      <c r="A3577" s="280" t="s">
        <v>1785</v>
      </c>
      <c r="B3577" s="280" t="s">
        <v>3004</v>
      </c>
      <c r="C3577" s="280" t="s">
        <v>1768</v>
      </c>
      <c r="D3577" s="280" t="s">
        <v>1770</v>
      </c>
      <c r="E3577" s="280" t="s">
        <v>2949</v>
      </c>
      <c r="F3577" s="280" t="s">
        <v>673</v>
      </c>
      <c r="G3577" s="280" t="s">
        <v>673</v>
      </c>
      <c r="H3577" s="280" t="s">
        <v>673</v>
      </c>
      <c r="I3577" s="280" t="s">
        <v>1090</v>
      </c>
      <c r="J3577" s="280">
        <v>2.7E-6</v>
      </c>
      <c r="K3577" s="372"/>
    </row>
    <row r="3578" spans="1:11" x14ac:dyDescent="0.3">
      <c r="A3578" s="281" t="s">
        <v>1785</v>
      </c>
      <c r="B3578" s="281" t="s">
        <v>3004</v>
      </c>
      <c r="C3578" s="281" t="s">
        <v>1768</v>
      </c>
      <c r="D3578" s="281" t="s">
        <v>1770</v>
      </c>
      <c r="E3578" s="281" t="s">
        <v>2949</v>
      </c>
      <c r="F3578" s="281" t="s">
        <v>673</v>
      </c>
      <c r="G3578" s="281" t="s">
        <v>673</v>
      </c>
      <c r="H3578" s="281" t="s">
        <v>673</v>
      </c>
      <c r="I3578" s="281" t="s">
        <v>1090</v>
      </c>
      <c r="J3578" s="281">
        <v>2.7E-6</v>
      </c>
      <c r="K3578" s="372"/>
    </row>
    <row r="3579" spans="1:11" x14ac:dyDescent="0.3">
      <c r="A3579" s="280" t="s">
        <v>1785</v>
      </c>
      <c r="B3579" s="280" t="s">
        <v>3004</v>
      </c>
      <c r="C3579" s="280" t="s">
        <v>1768</v>
      </c>
      <c r="D3579" s="280" t="s">
        <v>1770</v>
      </c>
      <c r="E3579" s="280" t="s">
        <v>2949</v>
      </c>
      <c r="F3579" s="280" t="s">
        <v>673</v>
      </c>
      <c r="G3579" s="280" t="s">
        <v>673</v>
      </c>
      <c r="H3579" s="280" t="s">
        <v>673</v>
      </c>
      <c r="I3579" s="280" t="s">
        <v>1090</v>
      </c>
      <c r="J3579" s="280">
        <v>2.7E-6</v>
      </c>
      <c r="K3579" s="372"/>
    </row>
    <row r="3580" spans="1:11" x14ac:dyDescent="0.3">
      <c r="A3580" s="281" t="s">
        <v>1785</v>
      </c>
      <c r="B3580" s="281" t="s">
        <v>3004</v>
      </c>
      <c r="C3580" s="281" t="s">
        <v>1768</v>
      </c>
      <c r="D3580" s="281" t="s">
        <v>1770</v>
      </c>
      <c r="E3580" s="281" t="s">
        <v>2951</v>
      </c>
      <c r="F3580" s="281" t="s">
        <v>673</v>
      </c>
      <c r="G3580" s="281" t="s">
        <v>673</v>
      </c>
      <c r="H3580" s="281" t="s">
        <v>673</v>
      </c>
      <c r="I3580" s="281" t="s">
        <v>1090</v>
      </c>
      <c r="J3580" s="281">
        <v>1.9999999999999999E-6</v>
      </c>
      <c r="K3580" s="372"/>
    </row>
    <row r="3581" spans="1:11" x14ac:dyDescent="0.3">
      <c r="A3581" s="280" t="s">
        <v>1785</v>
      </c>
      <c r="B3581" s="280" t="s">
        <v>2956</v>
      </c>
      <c r="C3581" s="280" t="s">
        <v>1768</v>
      </c>
      <c r="D3581" s="280" t="s">
        <v>1770</v>
      </c>
      <c r="E3581" s="280" t="s">
        <v>2944</v>
      </c>
      <c r="F3581" s="280" t="s">
        <v>673</v>
      </c>
      <c r="G3581" s="280" t="s">
        <v>673</v>
      </c>
      <c r="H3581" s="280" t="s">
        <v>673</v>
      </c>
      <c r="I3581" s="280" t="s">
        <v>1090</v>
      </c>
      <c r="J3581" s="280">
        <v>2.8354200000000002E-4</v>
      </c>
      <c r="K3581" s="372"/>
    </row>
    <row r="3582" spans="1:11" x14ac:dyDescent="0.3">
      <c r="A3582" s="281" t="s">
        <v>1785</v>
      </c>
      <c r="B3582" s="281" t="s">
        <v>2956</v>
      </c>
      <c r="C3582" s="281" t="s">
        <v>1768</v>
      </c>
      <c r="D3582" s="281" t="s">
        <v>1770</v>
      </c>
      <c r="E3582" s="281" t="s">
        <v>917</v>
      </c>
      <c r="F3582" s="281" t="s">
        <v>673</v>
      </c>
      <c r="G3582" s="281" t="s">
        <v>673</v>
      </c>
      <c r="H3582" s="281" t="s">
        <v>673</v>
      </c>
      <c r="I3582" s="281" t="s">
        <v>1090</v>
      </c>
      <c r="J3582" s="281">
        <v>2.1718000000000001E-5</v>
      </c>
      <c r="K3582" s="372"/>
    </row>
    <row r="3583" spans="1:11" x14ac:dyDescent="0.3">
      <c r="A3583" s="280" t="s">
        <v>1785</v>
      </c>
      <c r="B3583" s="280" t="s">
        <v>2956</v>
      </c>
      <c r="C3583" s="280" t="s">
        <v>1768</v>
      </c>
      <c r="D3583" s="280" t="s">
        <v>1770</v>
      </c>
      <c r="E3583" s="280" t="s">
        <v>917</v>
      </c>
      <c r="F3583" s="280" t="s">
        <v>673</v>
      </c>
      <c r="G3583" s="280" t="s">
        <v>673</v>
      </c>
      <c r="H3583" s="280" t="s">
        <v>673</v>
      </c>
      <c r="I3583" s="280" t="s">
        <v>1090</v>
      </c>
      <c r="J3583" s="280">
        <v>2.1718000000000001E-5</v>
      </c>
      <c r="K3583" s="372"/>
    </row>
    <row r="3584" spans="1:11" x14ac:dyDescent="0.3">
      <c r="A3584" s="281" t="s">
        <v>1785</v>
      </c>
      <c r="B3584" s="281" t="s">
        <v>2956</v>
      </c>
      <c r="C3584" s="281" t="s">
        <v>1768</v>
      </c>
      <c r="D3584" s="281" t="s">
        <v>1770</v>
      </c>
      <c r="E3584" s="281" t="s">
        <v>917</v>
      </c>
      <c r="F3584" s="281" t="s">
        <v>673</v>
      </c>
      <c r="G3584" s="281" t="s">
        <v>673</v>
      </c>
      <c r="H3584" s="281" t="s">
        <v>673</v>
      </c>
      <c r="I3584" s="281" t="s">
        <v>1090</v>
      </c>
      <c r="J3584" s="281">
        <v>2.1718000000000001E-5</v>
      </c>
      <c r="K3584" s="372"/>
    </row>
    <row r="3585" spans="1:11" x14ac:dyDescent="0.3">
      <c r="A3585" s="280" t="s">
        <v>1785</v>
      </c>
      <c r="B3585" s="280" t="s">
        <v>2956</v>
      </c>
      <c r="C3585" s="280" t="s">
        <v>1768</v>
      </c>
      <c r="D3585" s="280" t="s">
        <v>1770</v>
      </c>
      <c r="E3585" s="280" t="s">
        <v>917</v>
      </c>
      <c r="F3585" s="280" t="s">
        <v>673</v>
      </c>
      <c r="G3585" s="280" t="s">
        <v>673</v>
      </c>
      <c r="H3585" s="280" t="s">
        <v>673</v>
      </c>
      <c r="I3585" s="280" t="s">
        <v>1090</v>
      </c>
      <c r="J3585" s="280">
        <v>2.1718000000000001E-5</v>
      </c>
      <c r="K3585" s="372"/>
    </row>
    <row r="3586" spans="1:11" x14ac:dyDescent="0.3">
      <c r="A3586" s="281" t="s">
        <v>1785</v>
      </c>
      <c r="B3586" s="281" t="s">
        <v>2956</v>
      </c>
      <c r="C3586" s="281" t="s">
        <v>1768</v>
      </c>
      <c r="D3586" s="281" t="s">
        <v>1770</v>
      </c>
      <c r="E3586" s="281" t="s">
        <v>917</v>
      </c>
      <c r="F3586" s="281" t="s">
        <v>673</v>
      </c>
      <c r="G3586" s="281" t="s">
        <v>673</v>
      </c>
      <c r="H3586" s="281" t="s">
        <v>673</v>
      </c>
      <c r="I3586" s="281" t="s">
        <v>1090</v>
      </c>
      <c r="J3586" s="281">
        <v>2.1718000000000001E-5</v>
      </c>
      <c r="K3586" s="372"/>
    </row>
    <row r="3587" spans="1:11" x14ac:dyDescent="0.3">
      <c r="A3587" s="280" t="s">
        <v>1785</v>
      </c>
      <c r="B3587" s="280" t="s">
        <v>2956</v>
      </c>
      <c r="C3587" s="280" t="s">
        <v>1768</v>
      </c>
      <c r="D3587" s="280" t="s">
        <v>1770</v>
      </c>
      <c r="E3587" s="280" t="s">
        <v>917</v>
      </c>
      <c r="F3587" s="280" t="s">
        <v>673</v>
      </c>
      <c r="G3587" s="280" t="s">
        <v>673</v>
      </c>
      <c r="H3587" s="280" t="s">
        <v>673</v>
      </c>
      <c r="I3587" s="280" t="s">
        <v>1090</v>
      </c>
      <c r="J3587" s="280">
        <v>2.1718000000000001E-5</v>
      </c>
      <c r="K3587" s="372"/>
    </row>
    <row r="3588" spans="1:11" x14ac:dyDescent="0.3">
      <c r="A3588" s="281" t="s">
        <v>1785</v>
      </c>
      <c r="B3588" s="281" t="s">
        <v>2956</v>
      </c>
      <c r="C3588" s="281" t="s">
        <v>1768</v>
      </c>
      <c r="D3588" s="281" t="s">
        <v>1770</v>
      </c>
      <c r="E3588" s="281" t="s">
        <v>917</v>
      </c>
      <c r="F3588" s="281" t="s">
        <v>673</v>
      </c>
      <c r="G3588" s="281" t="s">
        <v>673</v>
      </c>
      <c r="H3588" s="281" t="s">
        <v>673</v>
      </c>
      <c r="I3588" s="281" t="s">
        <v>1090</v>
      </c>
      <c r="J3588" s="281">
        <v>2.1718000000000001E-5</v>
      </c>
      <c r="K3588" s="372"/>
    </row>
    <row r="3589" spans="1:11" x14ac:dyDescent="0.3">
      <c r="A3589" s="280" t="s">
        <v>1785</v>
      </c>
      <c r="B3589" s="280" t="s">
        <v>2956</v>
      </c>
      <c r="C3589" s="280" t="s">
        <v>1768</v>
      </c>
      <c r="D3589" s="280" t="s">
        <v>1770</v>
      </c>
      <c r="E3589" s="280" t="s">
        <v>2949</v>
      </c>
      <c r="F3589" s="280" t="s">
        <v>673</v>
      </c>
      <c r="G3589" s="280" t="s">
        <v>673</v>
      </c>
      <c r="H3589" s="280" t="s">
        <v>673</v>
      </c>
      <c r="I3589" s="280" t="s">
        <v>1090</v>
      </c>
      <c r="J3589" s="280">
        <v>2.05E-5</v>
      </c>
      <c r="K3589" s="372"/>
    </row>
    <row r="3590" spans="1:11" x14ac:dyDescent="0.3">
      <c r="A3590" s="281" t="s">
        <v>1785</v>
      </c>
      <c r="B3590" s="281" t="s">
        <v>2956</v>
      </c>
      <c r="C3590" s="281" t="s">
        <v>1768</v>
      </c>
      <c r="D3590" s="281" t="s">
        <v>1770</v>
      </c>
      <c r="E3590" s="281" t="s">
        <v>2949</v>
      </c>
      <c r="F3590" s="281" t="s">
        <v>673</v>
      </c>
      <c r="G3590" s="281" t="s">
        <v>673</v>
      </c>
      <c r="H3590" s="281" t="s">
        <v>673</v>
      </c>
      <c r="I3590" s="281" t="s">
        <v>1090</v>
      </c>
      <c r="J3590" s="281">
        <v>2.05E-5</v>
      </c>
      <c r="K3590" s="372"/>
    </row>
    <row r="3591" spans="1:11" x14ac:dyDescent="0.3">
      <c r="A3591" s="280" t="s">
        <v>1785</v>
      </c>
      <c r="B3591" s="280" t="s">
        <v>2956</v>
      </c>
      <c r="C3591" s="280" t="s">
        <v>1768</v>
      </c>
      <c r="D3591" s="280" t="s">
        <v>1770</v>
      </c>
      <c r="E3591" s="280" t="s">
        <v>2949</v>
      </c>
      <c r="F3591" s="280" t="s">
        <v>673</v>
      </c>
      <c r="G3591" s="280" t="s">
        <v>673</v>
      </c>
      <c r="H3591" s="280" t="s">
        <v>673</v>
      </c>
      <c r="I3591" s="280" t="s">
        <v>1090</v>
      </c>
      <c r="J3591" s="280">
        <v>2.05E-5</v>
      </c>
      <c r="K3591" s="372"/>
    </row>
    <row r="3592" spans="1:11" x14ac:dyDescent="0.3">
      <c r="A3592" s="281" t="s">
        <v>1785</v>
      </c>
      <c r="B3592" s="281" t="s">
        <v>2956</v>
      </c>
      <c r="C3592" s="281" t="s">
        <v>1768</v>
      </c>
      <c r="D3592" s="281" t="s">
        <v>1770</v>
      </c>
      <c r="E3592" s="281" t="s">
        <v>2949</v>
      </c>
      <c r="F3592" s="281" t="s">
        <v>673</v>
      </c>
      <c r="G3592" s="281" t="s">
        <v>673</v>
      </c>
      <c r="H3592" s="281" t="s">
        <v>673</v>
      </c>
      <c r="I3592" s="281" t="s">
        <v>1090</v>
      </c>
      <c r="J3592" s="281">
        <v>2.05E-5</v>
      </c>
      <c r="K3592" s="372"/>
    </row>
    <row r="3593" spans="1:11" x14ac:dyDescent="0.3">
      <c r="A3593" s="280" t="s">
        <v>1785</v>
      </c>
      <c r="B3593" s="280" t="s">
        <v>2956</v>
      </c>
      <c r="C3593" s="280" t="s">
        <v>1768</v>
      </c>
      <c r="D3593" s="280" t="s">
        <v>1770</v>
      </c>
      <c r="E3593" s="280" t="s">
        <v>2949</v>
      </c>
      <c r="F3593" s="280" t="s">
        <v>673</v>
      </c>
      <c r="G3593" s="280" t="s">
        <v>673</v>
      </c>
      <c r="H3593" s="280" t="s">
        <v>673</v>
      </c>
      <c r="I3593" s="280" t="s">
        <v>1090</v>
      </c>
      <c r="J3593" s="280">
        <v>2.05E-5</v>
      </c>
      <c r="K3593" s="372"/>
    </row>
    <row r="3594" spans="1:11" x14ac:dyDescent="0.3">
      <c r="A3594" s="281" t="s">
        <v>1785</v>
      </c>
      <c r="B3594" s="281" t="s">
        <v>2956</v>
      </c>
      <c r="C3594" s="281" t="s">
        <v>1768</v>
      </c>
      <c r="D3594" s="281" t="s">
        <v>1770</v>
      </c>
      <c r="E3594" s="281" t="s">
        <v>2949</v>
      </c>
      <c r="F3594" s="281" t="s">
        <v>673</v>
      </c>
      <c r="G3594" s="281" t="s">
        <v>673</v>
      </c>
      <c r="H3594" s="281" t="s">
        <v>673</v>
      </c>
      <c r="I3594" s="281" t="s">
        <v>1090</v>
      </c>
      <c r="J3594" s="281">
        <v>2.05E-5</v>
      </c>
      <c r="K3594" s="372"/>
    </row>
    <row r="3595" spans="1:11" x14ac:dyDescent="0.3">
      <c r="A3595" s="280" t="s">
        <v>1785</v>
      </c>
      <c r="B3595" s="280" t="s">
        <v>2956</v>
      </c>
      <c r="C3595" s="280" t="s">
        <v>1768</v>
      </c>
      <c r="D3595" s="280" t="s">
        <v>1770</v>
      </c>
      <c r="E3595" s="280" t="s">
        <v>2949</v>
      </c>
      <c r="F3595" s="280" t="s">
        <v>673</v>
      </c>
      <c r="G3595" s="280" t="s">
        <v>673</v>
      </c>
      <c r="H3595" s="280" t="s">
        <v>673</v>
      </c>
      <c r="I3595" s="280" t="s">
        <v>1090</v>
      </c>
      <c r="J3595" s="280">
        <v>2.05E-5</v>
      </c>
      <c r="K3595" s="372"/>
    </row>
    <row r="3596" spans="1:11" x14ac:dyDescent="0.3">
      <c r="A3596" s="281" t="s">
        <v>1785</v>
      </c>
      <c r="B3596" s="281" t="s">
        <v>2956</v>
      </c>
      <c r="C3596" s="281" t="s">
        <v>1768</v>
      </c>
      <c r="D3596" s="281" t="s">
        <v>1770</v>
      </c>
      <c r="E3596" s="281" t="s">
        <v>928</v>
      </c>
      <c r="F3596" s="281" t="s">
        <v>673</v>
      </c>
      <c r="G3596" s="281" t="s">
        <v>673</v>
      </c>
      <c r="H3596" s="281" t="s">
        <v>673</v>
      </c>
      <c r="I3596" s="281" t="s">
        <v>1090</v>
      </c>
      <c r="J3596" s="281">
        <v>1.0000000000000001E-5</v>
      </c>
      <c r="K3596" s="372"/>
    </row>
    <row r="3597" spans="1:11" x14ac:dyDescent="0.3">
      <c r="A3597" s="280" t="s">
        <v>1785</v>
      </c>
      <c r="B3597" s="280" t="s">
        <v>2956</v>
      </c>
      <c r="C3597" s="280" t="s">
        <v>1768</v>
      </c>
      <c r="D3597" s="280" t="s">
        <v>1770</v>
      </c>
      <c r="E3597" s="280" t="s">
        <v>928</v>
      </c>
      <c r="F3597" s="280" t="s">
        <v>673</v>
      </c>
      <c r="G3597" s="280" t="s">
        <v>673</v>
      </c>
      <c r="H3597" s="280" t="s">
        <v>673</v>
      </c>
      <c r="I3597" s="280" t="s">
        <v>1090</v>
      </c>
      <c r="J3597" s="280">
        <v>1.065E-4</v>
      </c>
      <c r="K3597" s="372"/>
    </row>
    <row r="3598" spans="1:11" x14ac:dyDescent="0.3">
      <c r="A3598" s="281" t="s">
        <v>1785</v>
      </c>
      <c r="B3598" s="281" t="s">
        <v>2956</v>
      </c>
      <c r="C3598" s="281" t="s">
        <v>1768</v>
      </c>
      <c r="D3598" s="281" t="s">
        <v>1770</v>
      </c>
      <c r="E3598" s="281" t="s">
        <v>941</v>
      </c>
      <c r="F3598" s="281" t="s">
        <v>673</v>
      </c>
      <c r="G3598" s="281" t="s">
        <v>673</v>
      </c>
      <c r="H3598" s="281" t="s">
        <v>673</v>
      </c>
      <c r="I3598" s="281" t="s">
        <v>1090</v>
      </c>
      <c r="J3598" s="281">
        <v>1.2053E-5</v>
      </c>
      <c r="K3598" s="372"/>
    </row>
    <row r="3599" spans="1:11" x14ac:dyDescent="0.3">
      <c r="A3599" s="280" t="s">
        <v>1785</v>
      </c>
      <c r="B3599" s="280" t="s">
        <v>2956</v>
      </c>
      <c r="C3599" s="280" t="s">
        <v>1768</v>
      </c>
      <c r="D3599" s="280" t="s">
        <v>1770</v>
      </c>
      <c r="E3599" s="280" t="s">
        <v>941</v>
      </c>
      <c r="F3599" s="280" t="s">
        <v>673</v>
      </c>
      <c r="G3599" s="280" t="s">
        <v>673</v>
      </c>
      <c r="H3599" s="280" t="s">
        <v>673</v>
      </c>
      <c r="I3599" s="280" t="s">
        <v>1090</v>
      </c>
      <c r="J3599" s="280">
        <v>1.2053E-5</v>
      </c>
      <c r="K3599" s="372"/>
    </row>
    <row r="3600" spans="1:11" x14ac:dyDescent="0.3">
      <c r="A3600" s="281" t="s">
        <v>1785</v>
      </c>
      <c r="B3600" s="281" t="s">
        <v>2956</v>
      </c>
      <c r="C3600" s="281" t="s">
        <v>1768</v>
      </c>
      <c r="D3600" s="281" t="s">
        <v>1770</v>
      </c>
      <c r="E3600" s="281" t="s">
        <v>941</v>
      </c>
      <c r="F3600" s="281" t="s">
        <v>673</v>
      </c>
      <c r="G3600" s="281" t="s">
        <v>673</v>
      </c>
      <c r="H3600" s="281" t="s">
        <v>673</v>
      </c>
      <c r="I3600" s="281" t="s">
        <v>1090</v>
      </c>
      <c r="J3600" s="281">
        <v>1.2053E-5</v>
      </c>
      <c r="K3600" s="372"/>
    </row>
    <row r="3601" spans="1:11" x14ac:dyDescent="0.3">
      <c r="A3601" s="280" t="s">
        <v>1785</v>
      </c>
      <c r="B3601" s="280" t="s">
        <v>2956</v>
      </c>
      <c r="C3601" s="280" t="s">
        <v>1768</v>
      </c>
      <c r="D3601" s="280" t="s">
        <v>1770</v>
      </c>
      <c r="E3601" s="280" t="s">
        <v>941</v>
      </c>
      <c r="F3601" s="280" t="s">
        <v>673</v>
      </c>
      <c r="G3601" s="280" t="s">
        <v>673</v>
      </c>
      <c r="H3601" s="280" t="s">
        <v>673</v>
      </c>
      <c r="I3601" s="280" t="s">
        <v>1090</v>
      </c>
      <c r="J3601" s="280">
        <v>1.2053E-5</v>
      </c>
      <c r="K3601" s="372"/>
    </row>
    <row r="3602" spans="1:11" x14ac:dyDescent="0.3">
      <c r="A3602" s="281" t="s">
        <v>1785</v>
      </c>
      <c r="B3602" s="281" t="s">
        <v>2956</v>
      </c>
      <c r="C3602" s="281" t="s">
        <v>1768</v>
      </c>
      <c r="D3602" s="281" t="s">
        <v>1770</v>
      </c>
      <c r="E3602" s="281" t="s">
        <v>941</v>
      </c>
      <c r="F3602" s="281" t="s">
        <v>673</v>
      </c>
      <c r="G3602" s="281" t="s">
        <v>673</v>
      </c>
      <c r="H3602" s="281" t="s">
        <v>673</v>
      </c>
      <c r="I3602" s="281" t="s">
        <v>1090</v>
      </c>
      <c r="J3602" s="281">
        <v>1.2053E-5</v>
      </c>
      <c r="K3602" s="372"/>
    </row>
    <row r="3603" spans="1:11" x14ac:dyDescent="0.3">
      <c r="A3603" s="280" t="s">
        <v>1785</v>
      </c>
      <c r="B3603" s="280" t="s">
        <v>2956</v>
      </c>
      <c r="C3603" s="280" t="s">
        <v>1768</v>
      </c>
      <c r="D3603" s="280" t="s">
        <v>1770</v>
      </c>
      <c r="E3603" s="280" t="s">
        <v>941</v>
      </c>
      <c r="F3603" s="280" t="s">
        <v>673</v>
      </c>
      <c r="G3603" s="280" t="s">
        <v>673</v>
      </c>
      <c r="H3603" s="280" t="s">
        <v>673</v>
      </c>
      <c r="I3603" s="280" t="s">
        <v>1090</v>
      </c>
      <c r="J3603" s="280">
        <v>1.2053E-5</v>
      </c>
      <c r="K3603" s="372"/>
    </row>
    <row r="3604" spans="1:11" x14ac:dyDescent="0.3">
      <c r="A3604" s="281" t="s">
        <v>1785</v>
      </c>
      <c r="B3604" s="281" t="s">
        <v>2956</v>
      </c>
      <c r="C3604" s="281" t="s">
        <v>1768</v>
      </c>
      <c r="D3604" s="281" t="s">
        <v>1770</v>
      </c>
      <c r="E3604" s="281" t="s">
        <v>941</v>
      </c>
      <c r="F3604" s="281" t="s">
        <v>673</v>
      </c>
      <c r="G3604" s="281" t="s">
        <v>673</v>
      </c>
      <c r="H3604" s="281" t="s">
        <v>673</v>
      </c>
      <c r="I3604" s="281" t="s">
        <v>1090</v>
      </c>
      <c r="J3604" s="281">
        <v>1.2053E-5</v>
      </c>
      <c r="K3604" s="372"/>
    </row>
    <row r="3605" spans="1:11" x14ac:dyDescent="0.3">
      <c r="A3605" s="280" t="s">
        <v>1785</v>
      </c>
      <c r="B3605" s="280" t="s">
        <v>2933</v>
      </c>
      <c r="C3605" s="280" t="s">
        <v>1768</v>
      </c>
      <c r="D3605" s="280" t="s">
        <v>1770</v>
      </c>
      <c r="E3605" s="280" t="s">
        <v>2944</v>
      </c>
      <c r="F3605" s="280" t="s">
        <v>673</v>
      </c>
      <c r="G3605" s="280" t="s">
        <v>673</v>
      </c>
      <c r="H3605" s="280" t="s">
        <v>673</v>
      </c>
      <c r="I3605" s="280" t="s">
        <v>1090</v>
      </c>
      <c r="J3605" s="280">
        <v>4.7822000000000003E-2</v>
      </c>
      <c r="K3605" s="372"/>
    </row>
    <row r="3606" spans="1:11" x14ac:dyDescent="0.3">
      <c r="A3606" s="281" t="s">
        <v>1785</v>
      </c>
      <c r="B3606" s="281" t="s">
        <v>2933</v>
      </c>
      <c r="C3606" s="281" t="s">
        <v>1768</v>
      </c>
      <c r="D3606" s="281" t="s">
        <v>1770</v>
      </c>
      <c r="E3606" s="281" t="s">
        <v>2944</v>
      </c>
      <c r="F3606" s="281" t="s">
        <v>673</v>
      </c>
      <c r="G3606" s="281" t="s">
        <v>673</v>
      </c>
      <c r="H3606" s="281" t="s">
        <v>673</v>
      </c>
      <c r="I3606" s="281" t="s">
        <v>1090</v>
      </c>
      <c r="J3606" s="281">
        <v>9.2499750000000006E-2</v>
      </c>
      <c r="K3606" s="372"/>
    </row>
    <row r="3607" spans="1:11" x14ac:dyDescent="0.3">
      <c r="A3607" s="280" t="s">
        <v>1785</v>
      </c>
      <c r="B3607" s="280" t="s">
        <v>2933</v>
      </c>
      <c r="C3607" s="280" t="s">
        <v>1768</v>
      </c>
      <c r="D3607" s="280" t="s">
        <v>1770</v>
      </c>
      <c r="E3607" s="280" t="s">
        <v>2944</v>
      </c>
      <c r="F3607" s="280" t="s">
        <v>673</v>
      </c>
      <c r="G3607" s="280" t="s">
        <v>673</v>
      </c>
      <c r="H3607" s="280" t="s">
        <v>673</v>
      </c>
      <c r="I3607" s="280" t="s">
        <v>1090</v>
      </c>
      <c r="J3607" s="280">
        <v>9.2499750000000006E-2</v>
      </c>
      <c r="K3607" s="372"/>
    </row>
    <row r="3608" spans="1:11" x14ac:dyDescent="0.3">
      <c r="A3608" s="281" t="s">
        <v>1785</v>
      </c>
      <c r="B3608" s="281" t="s">
        <v>2933</v>
      </c>
      <c r="C3608" s="281" t="s">
        <v>1768</v>
      </c>
      <c r="D3608" s="281" t="s">
        <v>1770</v>
      </c>
      <c r="E3608" s="281" t="s">
        <v>958</v>
      </c>
      <c r="F3608" s="281" t="s">
        <v>673</v>
      </c>
      <c r="G3608" s="281" t="s">
        <v>673</v>
      </c>
      <c r="H3608" s="281" t="s">
        <v>673</v>
      </c>
      <c r="I3608" s="281" t="s">
        <v>1090</v>
      </c>
      <c r="J3608" s="281">
        <v>3.2626299999999998E-4</v>
      </c>
      <c r="K3608" s="372"/>
    </row>
    <row r="3609" spans="1:11" x14ac:dyDescent="0.3">
      <c r="A3609" s="280" t="s">
        <v>1785</v>
      </c>
      <c r="B3609" s="280" t="s">
        <v>2933</v>
      </c>
      <c r="C3609" s="280" t="s">
        <v>1768</v>
      </c>
      <c r="D3609" s="280" t="s">
        <v>1770</v>
      </c>
      <c r="E3609" s="280" t="s">
        <v>931</v>
      </c>
      <c r="F3609" s="280" t="s">
        <v>673</v>
      </c>
      <c r="G3609" s="280" t="s">
        <v>673</v>
      </c>
      <c r="H3609" s="280" t="s">
        <v>673</v>
      </c>
      <c r="I3609" s="280" t="s">
        <v>1090</v>
      </c>
      <c r="J3609" s="280">
        <v>8.2831500000000004E-4</v>
      </c>
      <c r="K3609" s="372"/>
    </row>
    <row r="3610" spans="1:11" x14ac:dyDescent="0.3">
      <c r="A3610" s="281" t="s">
        <v>1785</v>
      </c>
      <c r="B3610" s="281" t="s">
        <v>2933</v>
      </c>
      <c r="C3610" s="281" t="s">
        <v>1768</v>
      </c>
      <c r="D3610" s="281" t="s">
        <v>1770</v>
      </c>
      <c r="E3610" s="281" t="s">
        <v>931</v>
      </c>
      <c r="F3610" s="281" t="s">
        <v>673</v>
      </c>
      <c r="G3610" s="281" t="s">
        <v>673</v>
      </c>
      <c r="H3610" s="281" t="s">
        <v>673</v>
      </c>
      <c r="I3610" s="281" t="s">
        <v>1090</v>
      </c>
      <c r="J3610" s="281">
        <v>1.7250000000000001E-2</v>
      </c>
      <c r="K3610" s="372"/>
    </row>
    <row r="3611" spans="1:11" x14ac:dyDescent="0.3">
      <c r="A3611" s="280" t="s">
        <v>1785</v>
      </c>
      <c r="B3611" s="280" t="s">
        <v>2933</v>
      </c>
      <c r="C3611" s="280" t="s">
        <v>1768</v>
      </c>
      <c r="D3611" s="280" t="s">
        <v>1770</v>
      </c>
      <c r="E3611" s="280" t="s">
        <v>914</v>
      </c>
      <c r="F3611" s="280" t="s">
        <v>673</v>
      </c>
      <c r="G3611" s="280" t="s">
        <v>673</v>
      </c>
      <c r="H3611" s="280" t="s">
        <v>673</v>
      </c>
      <c r="I3611" s="280" t="s">
        <v>1090</v>
      </c>
      <c r="J3611" s="280">
        <v>0.22653300000000001</v>
      </c>
      <c r="K3611" s="372"/>
    </row>
    <row r="3612" spans="1:11" x14ac:dyDescent="0.3">
      <c r="A3612" s="281" t="s">
        <v>1785</v>
      </c>
      <c r="B3612" s="281" t="s">
        <v>2933</v>
      </c>
      <c r="C3612" s="281" t="s">
        <v>1768</v>
      </c>
      <c r="D3612" s="281" t="s">
        <v>1770</v>
      </c>
      <c r="E3612" s="281" t="s">
        <v>917</v>
      </c>
      <c r="F3612" s="281" t="s">
        <v>673</v>
      </c>
      <c r="G3612" s="281" t="s">
        <v>673</v>
      </c>
      <c r="H3612" s="281" t="s">
        <v>673</v>
      </c>
      <c r="I3612" s="281" t="s">
        <v>1090</v>
      </c>
      <c r="J3612" s="281">
        <v>2.5335236000000001E-2</v>
      </c>
      <c r="K3612" s="372"/>
    </row>
    <row r="3613" spans="1:11" x14ac:dyDescent="0.3">
      <c r="A3613" s="280" t="s">
        <v>1785</v>
      </c>
      <c r="B3613" s="280" t="s">
        <v>2933</v>
      </c>
      <c r="C3613" s="280" t="s">
        <v>1768</v>
      </c>
      <c r="D3613" s="280" t="s">
        <v>1770</v>
      </c>
      <c r="E3613" s="280" t="s">
        <v>917</v>
      </c>
      <c r="F3613" s="280" t="s">
        <v>673</v>
      </c>
      <c r="G3613" s="280" t="s">
        <v>673</v>
      </c>
      <c r="H3613" s="280" t="s">
        <v>673</v>
      </c>
      <c r="I3613" s="280" t="s">
        <v>1090</v>
      </c>
      <c r="J3613" s="280">
        <v>2.1715238000000001E-2</v>
      </c>
      <c r="K3613" s="372"/>
    </row>
    <row r="3614" spans="1:11" x14ac:dyDescent="0.3">
      <c r="A3614" s="281" t="s">
        <v>1785</v>
      </c>
      <c r="B3614" s="281" t="s">
        <v>2933</v>
      </c>
      <c r="C3614" s="281" t="s">
        <v>1768</v>
      </c>
      <c r="D3614" s="281" t="s">
        <v>1770</v>
      </c>
      <c r="E3614" s="281" t="s">
        <v>917</v>
      </c>
      <c r="F3614" s="281" t="s">
        <v>673</v>
      </c>
      <c r="G3614" s="281" t="s">
        <v>673</v>
      </c>
      <c r="H3614" s="281" t="s">
        <v>673</v>
      </c>
      <c r="I3614" s="281" t="s">
        <v>1090</v>
      </c>
      <c r="J3614" s="281">
        <v>1.7728938999999999E-2</v>
      </c>
      <c r="K3614" s="372"/>
    </row>
    <row r="3615" spans="1:11" x14ac:dyDescent="0.3">
      <c r="A3615" s="280" t="s">
        <v>1785</v>
      </c>
      <c r="B3615" s="280" t="s">
        <v>2933</v>
      </c>
      <c r="C3615" s="280" t="s">
        <v>1768</v>
      </c>
      <c r="D3615" s="280" t="s">
        <v>1770</v>
      </c>
      <c r="E3615" s="280" t="s">
        <v>917</v>
      </c>
      <c r="F3615" s="280" t="s">
        <v>673</v>
      </c>
      <c r="G3615" s="280" t="s">
        <v>673</v>
      </c>
      <c r="H3615" s="280" t="s">
        <v>673</v>
      </c>
      <c r="I3615" s="280" t="s">
        <v>1090</v>
      </c>
      <c r="J3615" s="280">
        <v>2.0035403E-2</v>
      </c>
      <c r="K3615" s="372"/>
    </row>
    <row r="3616" spans="1:11" x14ac:dyDescent="0.3">
      <c r="A3616" s="281" t="s">
        <v>1785</v>
      </c>
      <c r="B3616" s="281" t="s">
        <v>2933</v>
      </c>
      <c r="C3616" s="281" t="s">
        <v>1768</v>
      </c>
      <c r="D3616" s="281" t="s">
        <v>1770</v>
      </c>
      <c r="E3616" s="281" t="s">
        <v>917</v>
      </c>
      <c r="F3616" s="281" t="s">
        <v>673</v>
      </c>
      <c r="G3616" s="281" t="s">
        <v>673</v>
      </c>
      <c r="H3616" s="281" t="s">
        <v>673</v>
      </c>
      <c r="I3616" s="281" t="s">
        <v>1090</v>
      </c>
      <c r="J3616" s="281">
        <v>2.3659050000000001E-2</v>
      </c>
      <c r="K3616" s="372"/>
    </row>
    <row r="3617" spans="1:11" x14ac:dyDescent="0.3">
      <c r="A3617" s="280" t="s">
        <v>1785</v>
      </c>
      <c r="B3617" s="280" t="s">
        <v>2933</v>
      </c>
      <c r="C3617" s="280" t="s">
        <v>1768</v>
      </c>
      <c r="D3617" s="280" t="s">
        <v>1770</v>
      </c>
      <c r="E3617" s="280" t="s">
        <v>917</v>
      </c>
      <c r="F3617" s="280" t="s">
        <v>673</v>
      </c>
      <c r="G3617" s="280" t="s">
        <v>673</v>
      </c>
      <c r="H3617" s="280" t="s">
        <v>673</v>
      </c>
      <c r="I3617" s="280" t="s">
        <v>1090</v>
      </c>
      <c r="J3617" s="280">
        <v>2.089297E-2</v>
      </c>
      <c r="K3617" s="372"/>
    </row>
    <row r="3618" spans="1:11" x14ac:dyDescent="0.3">
      <c r="A3618" s="281" t="s">
        <v>1785</v>
      </c>
      <c r="B3618" s="281" t="s">
        <v>2933</v>
      </c>
      <c r="C3618" s="281" t="s">
        <v>1768</v>
      </c>
      <c r="D3618" s="281" t="s">
        <v>1770</v>
      </c>
      <c r="E3618" s="281" t="s">
        <v>917</v>
      </c>
      <c r="F3618" s="281" t="s">
        <v>673</v>
      </c>
      <c r="G3618" s="281" t="s">
        <v>673</v>
      </c>
      <c r="H3618" s="281" t="s">
        <v>673</v>
      </c>
      <c r="I3618" s="281" t="s">
        <v>1090</v>
      </c>
      <c r="J3618" s="281">
        <v>1.9922592999999999E-2</v>
      </c>
      <c r="K3618" s="372"/>
    </row>
    <row r="3619" spans="1:11" x14ac:dyDescent="0.3">
      <c r="A3619" s="280" t="s">
        <v>1785</v>
      </c>
      <c r="B3619" s="280" t="s">
        <v>2933</v>
      </c>
      <c r="C3619" s="280" t="s">
        <v>1768</v>
      </c>
      <c r="D3619" s="280" t="s">
        <v>1770</v>
      </c>
      <c r="E3619" s="280" t="s">
        <v>917</v>
      </c>
      <c r="F3619" s="280" t="s">
        <v>673</v>
      </c>
      <c r="G3619" s="280" t="s">
        <v>673</v>
      </c>
      <c r="H3619" s="280" t="s">
        <v>673</v>
      </c>
      <c r="I3619" s="280" t="s">
        <v>1090</v>
      </c>
      <c r="J3619" s="280">
        <v>1.9509242999999999E-2</v>
      </c>
      <c r="K3619" s="372"/>
    </row>
    <row r="3620" spans="1:11" x14ac:dyDescent="0.3">
      <c r="A3620" s="281" t="s">
        <v>1785</v>
      </c>
      <c r="B3620" s="281" t="s">
        <v>2933</v>
      </c>
      <c r="C3620" s="281" t="s">
        <v>1768</v>
      </c>
      <c r="D3620" s="281" t="s">
        <v>1770</v>
      </c>
      <c r="E3620" s="281" t="s">
        <v>917</v>
      </c>
      <c r="F3620" s="281" t="s">
        <v>673</v>
      </c>
      <c r="G3620" s="281" t="s">
        <v>673</v>
      </c>
      <c r="H3620" s="281" t="s">
        <v>673</v>
      </c>
      <c r="I3620" s="281" t="s">
        <v>1090</v>
      </c>
      <c r="J3620" s="281">
        <v>2.2251447000000001E-2</v>
      </c>
      <c r="K3620" s="372"/>
    </row>
    <row r="3621" spans="1:11" x14ac:dyDescent="0.3">
      <c r="A3621" s="280" t="s">
        <v>1785</v>
      </c>
      <c r="B3621" s="280" t="s">
        <v>2933</v>
      </c>
      <c r="C3621" s="280" t="s">
        <v>1768</v>
      </c>
      <c r="D3621" s="280" t="s">
        <v>1770</v>
      </c>
      <c r="E3621" s="280" t="s">
        <v>917</v>
      </c>
      <c r="F3621" s="280" t="s">
        <v>673</v>
      </c>
      <c r="G3621" s="280" t="s">
        <v>673</v>
      </c>
      <c r="H3621" s="280" t="s">
        <v>673</v>
      </c>
      <c r="I3621" s="280" t="s">
        <v>1090</v>
      </c>
      <c r="J3621" s="280">
        <v>2.0407456000000001E-2</v>
      </c>
      <c r="K3621" s="372"/>
    </row>
    <row r="3622" spans="1:11" x14ac:dyDescent="0.3">
      <c r="A3622" s="281" t="s">
        <v>1785</v>
      </c>
      <c r="B3622" s="281" t="s">
        <v>2933</v>
      </c>
      <c r="C3622" s="281" t="s">
        <v>1768</v>
      </c>
      <c r="D3622" s="281" t="s">
        <v>1770</v>
      </c>
      <c r="E3622" s="281" t="s">
        <v>917</v>
      </c>
      <c r="F3622" s="281" t="s">
        <v>673</v>
      </c>
      <c r="G3622" s="281" t="s">
        <v>673</v>
      </c>
      <c r="H3622" s="281" t="s">
        <v>673</v>
      </c>
      <c r="I3622" s="281" t="s">
        <v>1090</v>
      </c>
      <c r="J3622" s="281">
        <v>2.0639292E-2</v>
      </c>
      <c r="K3622" s="372"/>
    </row>
    <row r="3623" spans="1:11" x14ac:dyDescent="0.3">
      <c r="A3623" s="280" t="s">
        <v>1785</v>
      </c>
      <c r="B3623" s="280" t="s">
        <v>2933</v>
      </c>
      <c r="C3623" s="280" t="s">
        <v>1768</v>
      </c>
      <c r="D3623" s="280" t="s">
        <v>1770</v>
      </c>
      <c r="E3623" s="280" t="s">
        <v>917</v>
      </c>
      <c r="F3623" s="280" t="s">
        <v>673</v>
      </c>
      <c r="G3623" s="280" t="s">
        <v>673</v>
      </c>
      <c r="H3623" s="280" t="s">
        <v>673</v>
      </c>
      <c r="I3623" s="280" t="s">
        <v>1090</v>
      </c>
      <c r="J3623" s="280">
        <v>2.1143089E-2</v>
      </c>
      <c r="K3623" s="372"/>
    </row>
    <row r="3624" spans="1:11" x14ac:dyDescent="0.3">
      <c r="A3624" s="281" t="s">
        <v>1785</v>
      </c>
      <c r="B3624" s="281" t="s">
        <v>2933</v>
      </c>
      <c r="C3624" s="281" t="s">
        <v>1768</v>
      </c>
      <c r="D3624" s="281" t="s">
        <v>1770</v>
      </c>
      <c r="E3624" s="281" t="s">
        <v>2945</v>
      </c>
      <c r="F3624" s="281" t="s">
        <v>673</v>
      </c>
      <c r="G3624" s="281" t="s">
        <v>673</v>
      </c>
      <c r="H3624" s="281" t="s">
        <v>673</v>
      </c>
      <c r="I3624" s="281" t="s">
        <v>1090</v>
      </c>
      <c r="J3624" s="281">
        <v>3.3799999999999998E-4</v>
      </c>
      <c r="K3624" s="372"/>
    </row>
    <row r="3625" spans="1:11" x14ac:dyDescent="0.3">
      <c r="A3625" s="280" t="s">
        <v>1785</v>
      </c>
      <c r="B3625" s="280" t="s">
        <v>2933</v>
      </c>
      <c r="C3625" s="280" t="s">
        <v>1768</v>
      </c>
      <c r="D3625" s="280" t="s">
        <v>1770</v>
      </c>
      <c r="E3625" s="280" t="s">
        <v>2945</v>
      </c>
      <c r="F3625" s="280" t="s">
        <v>673</v>
      </c>
      <c r="G3625" s="280" t="s">
        <v>673</v>
      </c>
      <c r="H3625" s="280" t="s">
        <v>673</v>
      </c>
      <c r="I3625" s="280" t="s">
        <v>1090</v>
      </c>
      <c r="J3625" s="280">
        <v>1.462E-3</v>
      </c>
      <c r="K3625" s="372"/>
    </row>
    <row r="3626" spans="1:11" x14ac:dyDescent="0.3">
      <c r="A3626" s="281" t="s">
        <v>1785</v>
      </c>
      <c r="B3626" s="281" t="s">
        <v>2933</v>
      </c>
      <c r="C3626" s="281" t="s">
        <v>1768</v>
      </c>
      <c r="D3626" s="281" t="s">
        <v>1770</v>
      </c>
      <c r="E3626" s="281" t="s">
        <v>2945</v>
      </c>
      <c r="F3626" s="281" t="s">
        <v>673</v>
      </c>
      <c r="G3626" s="281" t="s">
        <v>673</v>
      </c>
      <c r="H3626" s="281" t="s">
        <v>673</v>
      </c>
      <c r="I3626" s="281" t="s">
        <v>1090</v>
      </c>
      <c r="J3626" s="281">
        <v>2.9250000000000001E-4</v>
      </c>
      <c r="K3626" s="372"/>
    </row>
    <row r="3627" spans="1:11" x14ac:dyDescent="0.3">
      <c r="A3627" s="280" t="s">
        <v>1785</v>
      </c>
      <c r="B3627" s="280" t="s">
        <v>2933</v>
      </c>
      <c r="C3627" s="280" t="s">
        <v>1768</v>
      </c>
      <c r="D3627" s="280" t="s">
        <v>1770</v>
      </c>
      <c r="E3627" s="280" t="s">
        <v>2945</v>
      </c>
      <c r="F3627" s="280" t="s">
        <v>673</v>
      </c>
      <c r="G3627" s="280" t="s">
        <v>673</v>
      </c>
      <c r="H3627" s="280" t="s">
        <v>673</v>
      </c>
      <c r="I3627" s="280" t="s">
        <v>1090</v>
      </c>
      <c r="J3627" s="280">
        <v>9.075E-4</v>
      </c>
      <c r="K3627" s="372"/>
    </row>
    <row r="3628" spans="1:11" x14ac:dyDescent="0.3">
      <c r="A3628" s="281" t="s">
        <v>1785</v>
      </c>
      <c r="B3628" s="281" t="s">
        <v>2933</v>
      </c>
      <c r="C3628" s="281" t="s">
        <v>1768</v>
      </c>
      <c r="D3628" s="281" t="s">
        <v>1770</v>
      </c>
      <c r="E3628" s="281" t="s">
        <v>2945</v>
      </c>
      <c r="F3628" s="281" t="s">
        <v>673</v>
      </c>
      <c r="G3628" s="281" t="s">
        <v>673</v>
      </c>
      <c r="H3628" s="281" t="s">
        <v>673</v>
      </c>
      <c r="I3628" s="281" t="s">
        <v>1090</v>
      </c>
      <c r="J3628" s="281">
        <v>1.1720000000000001E-3</v>
      </c>
      <c r="K3628" s="372"/>
    </row>
    <row r="3629" spans="1:11" x14ac:dyDescent="0.3">
      <c r="A3629" s="280" t="s">
        <v>1785</v>
      </c>
      <c r="B3629" s="280" t="s">
        <v>2933</v>
      </c>
      <c r="C3629" s="280" t="s">
        <v>1768</v>
      </c>
      <c r="D3629" s="280" t="s">
        <v>1770</v>
      </c>
      <c r="E3629" s="280" t="s">
        <v>2948</v>
      </c>
      <c r="F3629" s="280" t="s">
        <v>673</v>
      </c>
      <c r="G3629" s="280" t="s">
        <v>673</v>
      </c>
      <c r="H3629" s="280" t="s">
        <v>673</v>
      </c>
      <c r="I3629" s="280" t="s">
        <v>1090</v>
      </c>
      <c r="J3629" s="280">
        <v>5.3999999999999998E-5</v>
      </c>
      <c r="K3629" s="372"/>
    </row>
    <row r="3630" spans="1:11" x14ac:dyDescent="0.3">
      <c r="A3630" s="281" t="s">
        <v>1785</v>
      </c>
      <c r="B3630" s="281" t="s">
        <v>2933</v>
      </c>
      <c r="C3630" s="281" t="s">
        <v>1768</v>
      </c>
      <c r="D3630" s="281" t="s">
        <v>1770</v>
      </c>
      <c r="E3630" s="281" t="s">
        <v>2948</v>
      </c>
      <c r="F3630" s="281" t="s">
        <v>673</v>
      </c>
      <c r="G3630" s="281" t="s">
        <v>673</v>
      </c>
      <c r="H3630" s="281" t="s">
        <v>673</v>
      </c>
      <c r="I3630" s="281" t="s">
        <v>1090</v>
      </c>
      <c r="J3630" s="281">
        <v>1.9999999999999999E-6</v>
      </c>
      <c r="K3630" s="372"/>
    </row>
    <row r="3631" spans="1:11" x14ac:dyDescent="0.3">
      <c r="A3631" s="280" t="s">
        <v>1785</v>
      </c>
      <c r="B3631" s="280" t="s">
        <v>2933</v>
      </c>
      <c r="C3631" s="280" t="s">
        <v>1768</v>
      </c>
      <c r="D3631" s="280" t="s">
        <v>1770</v>
      </c>
      <c r="E3631" s="280" t="s">
        <v>2949</v>
      </c>
      <c r="F3631" s="280" t="s">
        <v>673</v>
      </c>
      <c r="G3631" s="280" t="s">
        <v>673</v>
      </c>
      <c r="H3631" s="280" t="s">
        <v>673</v>
      </c>
      <c r="I3631" s="280" t="s">
        <v>1090</v>
      </c>
      <c r="J3631" s="280">
        <v>3.7285500000000001E-4</v>
      </c>
      <c r="K3631" s="372"/>
    </row>
    <row r="3632" spans="1:11" x14ac:dyDescent="0.3">
      <c r="A3632" s="281" t="s">
        <v>1785</v>
      </c>
      <c r="B3632" s="281" t="s">
        <v>2933</v>
      </c>
      <c r="C3632" s="281" t="s">
        <v>1768</v>
      </c>
      <c r="D3632" s="281" t="s">
        <v>1770</v>
      </c>
      <c r="E3632" s="281" t="s">
        <v>2949</v>
      </c>
      <c r="F3632" s="281" t="s">
        <v>673</v>
      </c>
      <c r="G3632" s="281" t="s">
        <v>673</v>
      </c>
      <c r="H3632" s="281" t="s">
        <v>673</v>
      </c>
      <c r="I3632" s="281" t="s">
        <v>1090</v>
      </c>
      <c r="J3632" s="281">
        <v>3.7285500000000001E-4</v>
      </c>
      <c r="K3632" s="372"/>
    </row>
    <row r="3633" spans="1:11" x14ac:dyDescent="0.3">
      <c r="A3633" s="280" t="s">
        <v>1785</v>
      </c>
      <c r="B3633" s="280" t="s">
        <v>2933</v>
      </c>
      <c r="C3633" s="280" t="s">
        <v>1768</v>
      </c>
      <c r="D3633" s="280" t="s">
        <v>1770</v>
      </c>
      <c r="E3633" s="280" t="s">
        <v>2949</v>
      </c>
      <c r="F3633" s="280" t="s">
        <v>673</v>
      </c>
      <c r="G3633" s="280" t="s">
        <v>673</v>
      </c>
      <c r="H3633" s="280" t="s">
        <v>673</v>
      </c>
      <c r="I3633" s="280" t="s">
        <v>1090</v>
      </c>
      <c r="J3633" s="280">
        <v>3.7285500000000001E-4</v>
      </c>
      <c r="K3633" s="372"/>
    </row>
    <row r="3634" spans="1:11" x14ac:dyDescent="0.3">
      <c r="A3634" s="281" t="s">
        <v>1785</v>
      </c>
      <c r="B3634" s="281" t="s">
        <v>2933</v>
      </c>
      <c r="C3634" s="281" t="s">
        <v>1768</v>
      </c>
      <c r="D3634" s="281" t="s">
        <v>1770</v>
      </c>
      <c r="E3634" s="281" t="s">
        <v>2949</v>
      </c>
      <c r="F3634" s="281" t="s">
        <v>673</v>
      </c>
      <c r="G3634" s="281" t="s">
        <v>673</v>
      </c>
      <c r="H3634" s="281" t="s">
        <v>673</v>
      </c>
      <c r="I3634" s="281" t="s">
        <v>1090</v>
      </c>
      <c r="J3634" s="281">
        <v>3.7285500000000001E-4</v>
      </c>
      <c r="K3634" s="372"/>
    </row>
    <row r="3635" spans="1:11" x14ac:dyDescent="0.3">
      <c r="A3635" s="280" t="s">
        <v>1785</v>
      </c>
      <c r="B3635" s="280" t="s">
        <v>2933</v>
      </c>
      <c r="C3635" s="280" t="s">
        <v>1768</v>
      </c>
      <c r="D3635" s="280" t="s">
        <v>1770</v>
      </c>
      <c r="E3635" s="280" t="s">
        <v>2950</v>
      </c>
      <c r="F3635" s="280" t="s">
        <v>673</v>
      </c>
      <c r="G3635" s="280" t="s">
        <v>673</v>
      </c>
      <c r="H3635" s="280" t="s">
        <v>673</v>
      </c>
      <c r="I3635" s="280" t="s">
        <v>1090</v>
      </c>
      <c r="J3635" s="280">
        <v>1.8065899E-2</v>
      </c>
      <c r="K3635" s="372"/>
    </row>
    <row r="3636" spans="1:11" x14ac:dyDescent="0.3">
      <c r="A3636" s="281" t="s">
        <v>1785</v>
      </c>
      <c r="B3636" s="281" t="s">
        <v>2933</v>
      </c>
      <c r="C3636" s="281" t="s">
        <v>1768</v>
      </c>
      <c r="D3636" s="281" t="s">
        <v>1770</v>
      </c>
      <c r="E3636" s="281" t="s">
        <v>2950</v>
      </c>
      <c r="F3636" s="281" t="s">
        <v>673</v>
      </c>
      <c r="G3636" s="281" t="s">
        <v>673</v>
      </c>
      <c r="H3636" s="281" t="s">
        <v>673</v>
      </c>
      <c r="I3636" s="281" t="s">
        <v>1090</v>
      </c>
      <c r="J3636" s="281">
        <v>9.2786320000000002E-3</v>
      </c>
      <c r="K3636" s="372"/>
    </row>
    <row r="3637" spans="1:11" x14ac:dyDescent="0.3">
      <c r="A3637" s="280" t="s">
        <v>1785</v>
      </c>
      <c r="B3637" s="280" t="s">
        <v>2933</v>
      </c>
      <c r="C3637" s="280" t="s">
        <v>1768</v>
      </c>
      <c r="D3637" s="280" t="s">
        <v>1770</v>
      </c>
      <c r="E3637" s="280" t="s">
        <v>2950</v>
      </c>
      <c r="F3637" s="280" t="s">
        <v>673</v>
      </c>
      <c r="G3637" s="280" t="s">
        <v>673</v>
      </c>
      <c r="H3637" s="280" t="s">
        <v>673</v>
      </c>
      <c r="I3637" s="280" t="s">
        <v>1090</v>
      </c>
      <c r="J3637" s="280">
        <v>9.2570989999999995E-3</v>
      </c>
      <c r="K3637" s="372"/>
    </row>
    <row r="3638" spans="1:11" x14ac:dyDescent="0.3">
      <c r="A3638" s="281" t="s">
        <v>1785</v>
      </c>
      <c r="B3638" s="281" t="s">
        <v>2933</v>
      </c>
      <c r="C3638" s="281" t="s">
        <v>1768</v>
      </c>
      <c r="D3638" s="281" t="s">
        <v>1770</v>
      </c>
      <c r="E3638" s="281" t="s">
        <v>2950</v>
      </c>
      <c r="F3638" s="281" t="s">
        <v>673</v>
      </c>
      <c r="G3638" s="281" t="s">
        <v>673</v>
      </c>
      <c r="H3638" s="281" t="s">
        <v>673</v>
      </c>
      <c r="I3638" s="281" t="s">
        <v>1090</v>
      </c>
      <c r="J3638" s="281">
        <v>2.5670400000000001E-4</v>
      </c>
      <c r="K3638" s="372"/>
    </row>
    <row r="3639" spans="1:11" x14ac:dyDescent="0.3">
      <c r="A3639" s="280" t="s">
        <v>1785</v>
      </c>
      <c r="B3639" s="280" t="s">
        <v>2933</v>
      </c>
      <c r="C3639" s="280" t="s">
        <v>1768</v>
      </c>
      <c r="D3639" s="280" t="s">
        <v>1770</v>
      </c>
      <c r="E3639" s="280" t="s">
        <v>2950</v>
      </c>
      <c r="F3639" s="280" t="s">
        <v>673</v>
      </c>
      <c r="G3639" s="280" t="s">
        <v>673</v>
      </c>
      <c r="H3639" s="280" t="s">
        <v>673</v>
      </c>
      <c r="I3639" s="280" t="s">
        <v>1090</v>
      </c>
      <c r="J3639" s="280">
        <v>6.7830799999999997E-4</v>
      </c>
      <c r="K3639" s="372"/>
    </row>
    <row r="3640" spans="1:11" x14ac:dyDescent="0.3">
      <c r="A3640" s="281" t="s">
        <v>1785</v>
      </c>
      <c r="B3640" s="281" t="s">
        <v>2933</v>
      </c>
      <c r="C3640" s="281" t="s">
        <v>1768</v>
      </c>
      <c r="D3640" s="281" t="s">
        <v>1770</v>
      </c>
      <c r="E3640" s="281" t="s">
        <v>2950</v>
      </c>
      <c r="F3640" s="281" t="s">
        <v>673</v>
      </c>
      <c r="G3640" s="281" t="s">
        <v>673</v>
      </c>
      <c r="H3640" s="281" t="s">
        <v>673</v>
      </c>
      <c r="I3640" s="281" t="s">
        <v>1090</v>
      </c>
      <c r="J3640" s="281">
        <v>7.7156409999999996E-3</v>
      </c>
      <c r="K3640" s="372"/>
    </row>
    <row r="3641" spans="1:11" x14ac:dyDescent="0.3">
      <c r="A3641" s="280" t="s">
        <v>1785</v>
      </c>
      <c r="B3641" s="280" t="s">
        <v>2933</v>
      </c>
      <c r="C3641" s="280" t="s">
        <v>1768</v>
      </c>
      <c r="D3641" s="280" t="s">
        <v>1770</v>
      </c>
      <c r="E3641" s="280" t="s">
        <v>2950</v>
      </c>
      <c r="F3641" s="280" t="s">
        <v>673</v>
      </c>
      <c r="G3641" s="280" t="s">
        <v>673</v>
      </c>
      <c r="H3641" s="280" t="s">
        <v>673</v>
      </c>
      <c r="I3641" s="280" t="s">
        <v>1090</v>
      </c>
      <c r="J3641" s="280">
        <v>7.805963E-3</v>
      </c>
      <c r="K3641" s="372"/>
    </row>
    <row r="3642" spans="1:11" x14ac:dyDescent="0.3">
      <c r="A3642" s="281" t="s">
        <v>1785</v>
      </c>
      <c r="B3642" s="281" t="s">
        <v>2933</v>
      </c>
      <c r="C3642" s="281" t="s">
        <v>1768</v>
      </c>
      <c r="D3642" s="281" t="s">
        <v>1770</v>
      </c>
      <c r="E3642" s="281" t="s">
        <v>2950</v>
      </c>
      <c r="F3642" s="281" t="s">
        <v>673</v>
      </c>
      <c r="G3642" s="281" t="s">
        <v>673</v>
      </c>
      <c r="H3642" s="281" t="s">
        <v>673</v>
      </c>
      <c r="I3642" s="281" t="s">
        <v>1090</v>
      </c>
      <c r="J3642" s="281">
        <v>1.0847422000000001E-2</v>
      </c>
      <c r="K3642" s="372"/>
    </row>
    <row r="3643" spans="1:11" x14ac:dyDescent="0.3">
      <c r="A3643" s="280" t="s">
        <v>1785</v>
      </c>
      <c r="B3643" s="280" t="s">
        <v>2933</v>
      </c>
      <c r="C3643" s="280" t="s">
        <v>1768</v>
      </c>
      <c r="D3643" s="280" t="s">
        <v>1770</v>
      </c>
      <c r="E3643" s="280" t="s">
        <v>2950</v>
      </c>
      <c r="F3643" s="280" t="s">
        <v>673</v>
      </c>
      <c r="G3643" s="280" t="s">
        <v>673</v>
      </c>
      <c r="H3643" s="280" t="s">
        <v>673</v>
      </c>
      <c r="I3643" s="280" t="s">
        <v>1090</v>
      </c>
      <c r="J3643" s="280">
        <v>1.7432149000000001E-2</v>
      </c>
      <c r="K3643" s="372"/>
    </row>
    <row r="3644" spans="1:11" x14ac:dyDescent="0.3">
      <c r="A3644" s="281" t="s">
        <v>1785</v>
      </c>
      <c r="B3644" s="281" t="s">
        <v>2933</v>
      </c>
      <c r="C3644" s="281" t="s">
        <v>1768</v>
      </c>
      <c r="D3644" s="281" t="s">
        <v>1770</v>
      </c>
      <c r="E3644" s="281" t="s">
        <v>2950</v>
      </c>
      <c r="F3644" s="281" t="s">
        <v>673</v>
      </c>
      <c r="G3644" s="281" t="s">
        <v>673</v>
      </c>
      <c r="H3644" s="281" t="s">
        <v>673</v>
      </c>
      <c r="I3644" s="281" t="s">
        <v>1090</v>
      </c>
      <c r="J3644" s="281">
        <v>2.2938508999999999E-2</v>
      </c>
      <c r="K3644" s="372"/>
    </row>
    <row r="3645" spans="1:11" x14ac:dyDescent="0.3">
      <c r="A3645" s="280" t="s">
        <v>1785</v>
      </c>
      <c r="B3645" s="280" t="s">
        <v>2933</v>
      </c>
      <c r="C3645" s="280" t="s">
        <v>1768</v>
      </c>
      <c r="D3645" s="280" t="s">
        <v>1770</v>
      </c>
      <c r="E3645" s="280" t="s">
        <v>2950</v>
      </c>
      <c r="F3645" s="280" t="s">
        <v>673</v>
      </c>
      <c r="G3645" s="280" t="s">
        <v>673</v>
      </c>
      <c r="H3645" s="280" t="s">
        <v>673</v>
      </c>
      <c r="I3645" s="280" t="s">
        <v>1090</v>
      </c>
      <c r="J3645" s="280">
        <v>8.2320680000000004E-3</v>
      </c>
      <c r="K3645" s="372"/>
    </row>
    <row r="3646" spans="1:11" x14ac:dyDescent="0.3">
      <c r="A3646" s="281" t="s">
        <v>1785</v>
      </c>
      <c r="B3646" s="281" t="s">
        <v>2933</v>
      </c>
      <c r="C3646" s="281" t="s">
        <v>1768</v>
      </c>
      <c r="D3646" s="281" t="s">
        <v>1770</v>
      </c>
      <c r="E3646" s="281" t="s">
        <v>2950</v>
      </c>
      <c r="F3646" s="281" t="s">
        <v>673</v>
      </c>
      <c r="G3646" s="281" t="s">
        <v>673</v>
      </c>
      <c r="H3646" s="281" t="s">
        <v>673</v>
      </c>
      <c r="I3646" s="281" t="s">
        <v>1090</v>
      </c>
      <c r="J3646" s="281">
        <v>8.9659800000000001E-3</v>
      </c>
      <c r="K3646" s="372"/>
    </row>
    <row r="3647" spans="1:11" x14ac:dyDescent="0.3">
      <c r="A3647" s="280" t="s">
        <v>1785</v>
      </c>
      <c r="B3647" s="280" t="s">
        <v>2933</v>
      </c>
      <c r="C3647" s="280" t="s">
        <v>1768</v>
      </c>
      <c r="D3647" s="280" t="s">
        <v>1770</v>
      </c>
      <c r="E3647" s="280" t="s">
        <v>928</v>
      </c>
      <c r="F3647" s="280" t="s">
        <v>673</v>
      </c>
      <c r="G3647" s="280" t="s">
        <v>673</v>
      </c>
      <c r="H3647" s="280" t="s">
        <v>673</v>
      </c>
      <c r="I3647" s="280" t="s">
        <v>1090</v>
      </c>
      <c r="J3647" s="280">
        <v>1.6795880000000001E-3</v>
      </c>
      <c r="K3647" s="372"/>
    </row>
    <row r="3648" spans="1:11" x14ac:dyDescent="0.3">
      <c r="A3648" s="281" t="s">
        <v>1785</v>
      </c>
      <c r="B3648" s="281" t="s">
        <v>2933</v>
      </c>
      <c r="C3648" s="281" t="s">
        <v>1768</v>
      </c>
      <c r="D3648" s="281" t="s">
        <v>1770</v>
      </c>
      <c r="E3648" s="281" t="s">
        <v>928</v>
      </c>
      <c r="F3648" s="281" t="s">
        <v>673</v>
      </c>
      <c r="G3648" s="281" t="s">
        <v>673</v>
      </c>
      <c r="H3648" s="281" t="s">
        <v>673</v>
      </c>
      <c r="I3648" s="281" t="s">
        <v>1090</v>
      </c>
      <c r="J3648" s="281">
        <v>3.4999999999999997E-5</v>
      </c>
      <c r="K3648" s="372"/>
    </row>
    <row r="3649" spans="1:11" x14ac:dyDescent="0.3">
      <c r="A3649" s="280" t="s">
        <v>1785</v>
      </c>
      <c r="B3649" s="280" t="s">
        <v>2933</v>
      </c>
      <c r="C3649" s="280" t="s">
        <v>1768</v>
      </c>
      <c r="D3649" s="280" t="s">
        <v>1770</v>
      </c>
      <c r="E3649" s="280" t="s">
        <v>928</v>
      </c>
      <c r="F3649" s="280" t="s">
        <v>673</v>
      </c>
      <c r="G3649" s="280" t="s">
        <v>673</v>
      </c>
      <c r="H3649" s="280" t="s">
        <v>673</v>
      </c>
      <c r="I3649" s="280" t="s">
        <v>1090</v>
      </c>
      <c r="J3649" s="280">
        <v>1.143526E-3</v>
      </c>
      <c r="K3649" s="372"/>
    </row>
    <row r="3650" spans="1:11" x14ac:dyDescent="0.3">
      <c r="A3650" s="281" t="s">
        <v>1785</v>
      </c>
      <c r="B3650" s="281" t="s">
        <v>2933</v>
      </c>
      <c r="C3650" s="281" t="s">
        <v>1768</v>
      </c>
      <c r="D3650" s="281" t="s">
        <v>1770</v>
      </c>
      <c r="E3650" s="281" t="s">
        <v>928</v>
      </c>
      <c r="F3650" s="281" t="s">
        <v>673</v>
      </c>
      <c r="G3650" s="281" t="s">
        <v>673</v>
      </c>
      <c r="H3650" s="281" t="s">
        <v>673</v>
      </c>
      <c r="I3650" s="281" t="s">
        <v>1090</v>
      </c>
      <c r="J3650" s="281">
        <v>1.128691E-3</v>
      </c>
      <c r="K3650" s="372"/>
    </row>
    <row r="3651" spans="1:11" x14ac:dyDescent="0.3">
      <c r="A3651" s="280" t="s">
        <v>1785</v>
      </c>
      <c r="B3651" s="280" t="s">
        <v>2933</v>
      </c>
      <c r="C3651" s="280" t="s">
        <v>1768</v>
      </c>
      <c r="D3651" s="280" t="s">
        <v>1770</v>
      </c>
      <c r="E3651" s="280" t="s">
        <v>928</v>
      </c>
      <c r="F3651" s="280" t="s">
        <v>673</v>
      </c>
      <c r="G3651" s="280" t="s">
        <v>673</v>
      </c>
      <c r="H3651" s="280" t="s">
        <v>673</v>
      </c>
      <c r="I3651" s="280" t="s">
        <v>1090</v>
      </c>
      <c r="J3651" s="280">
        <v>3.3121219999999998E-3</v>
      </c>
      <c r="K3651" s="372"/>
    </row>
    <row r="3652" spans="1:11" x14ac:dyDescent="0.3">
      <c r="A3652" s="281" t="s">
        <v>1785</v>
      </c>
      <c r="B3652" s="281" t="s">
        <v>2933</v>
      </c>
      <c r="C3652" s="281" t="s">
        <v>1768</v>
      </c>
      <c r="D3652" s="281" t="s">
        <v>1770</v>
      </c>
      <c r="E3652" s="281" t="s">
        <v>928</v>
      </c>
      <c r="F3652" s="281" t="s">
        <v>673</v>
      </c>
      <c r="G3652" s="281" t="s">
        <v>673</v>
      </c>
      <c r="H3652" s="281" t="s">
        <v>673</v>
      </c>
      <c r="I3652" s="281" t="s">
        <v>1090</v>
      </c>
      <c r="J3652" s="281">
        <v>2.143973E-3</v>
      </c>
      <c r="K3652" s="372"/>
    </row>
    <row r="3653" spans="1:11" x14ac:dyDescent="0.3">
      <c r="A3653" s="280" t="s">
        <v>1785</v>
      </c>
      <c r="B3653" s="280" t="s">
        <v>2933</v>
      </c>
      <c r="C3653" s="280" t="s">
        <v>1768</v>
      </c>
      <c r="D3653" s="280" t="s">
        <v>1770</v>
      </c>
      <c r="E3653" s="280" t="s">
        <v>928</v>
      </c>
      <c r="F3653" s="280" t="s">
        <v>673</v>
      </c>
      <c r="G3653" s="280" t="s">
        <v>673</v>
      </c>
      <c r="H3653" s="280" t="s">
        <v>673</v>
      </c>
      <c r="I3653" s="280" t="s">
        <v>1090</v>
      </c>
      <c r="J3653" s="280">
        <v>1.5E-5</v>
      </c>
      <c r="K3653" s="372"/>
    </row>
    <row r="3654" spans="1:11" x14ac:dyDescent="0.3">
      <c r="A3654" s="281" t="s">
        <v>1785</v>
      </c>
      <c r="B3654" s="281" t="s">
        <v>2933</v>
      </c>
      <c r="C3654" s="281" t="s">
        <v>1768</v>
      </c>
      <c r="D3654" s="281" t="s">
        <v>1770</v>
      </c>
      <c r="E3654" s="281" t="s">
        <v>928</v>
      </c>
      <c r="F3654" s="281" t="s">
        <v>673</v>
      </c>
      <c r="G3654" s="281" t="s">
        <v>673</v>
      </c>
      <c r="H3654" s="281" t="s">
        <v>673</v>
      </c>
      <c r="I3654" s="281" t="s">
        <v>1090</v>
      </c>
      <c r="J3654" s="281">
        <v>1.526452E-3</v>
      </c>
      <c r="K3654" s="372"/>
    </row>
    <row r="3655" spans="1:11" x14ac:dyDescent="0.3">
      <c r="A3655" s="280" t="s">
        <v>1785</v>
      </c>
      <c r="B3655" s="280" t="s">
        <v>2933</v>
      </c>
      <c r="C3655" s="280" t="s">
        <v>1768</v>
      </c>
      <c r="D3655" s="280" t="s">
        <v>1770</v>
      </c>
      <c r="E3655" s="280" t="s">
        <v>928</v>
      </c>
      <c r="F3655" s="280" t="s">
        <v>673</v>
      </c>
      <c r="G3655" s="280" t="s">
        <v>673</v>
      </c>
      <c r="H3655" s="280" t="s">
        <v>673</v>
      </c>
      <c r="I3655" s="280" t="s">
        <v>1090</v>
      </c>
      <c r="J3655" s="280">
        <v>1.6076459999999999E-3</v>
      </c>
      <c r="K3655" s="372"/>
    </row>
    <row r="3656" spans="1:11" x14ac:dyDescent="0.3">
      <c r="A3656" s="281" t="s">
        <v>1785</v>
      </c>
      <c r="B3656" s="281" t="s">
        <v>2933</v>
      </c>
      <c r="C3656" s="281" t="s">
        <v>1768</v>
      </c>
      <c r="D3656" s="281" t="s">
        <v>1770</v>
      </c>
      <c r="E3656" s="281" t="s">
        <v>928</v>
      </c>
      <c r="F3656" s="281" t="s">
        <v>673</v>
      </c>
      <c r="G3656" s="281" t="s">
        <v>673</v>
      </c>
      <c r="H3656" s="281" t="s">
        <v>673</v>
      </c>
      <c r="I3656" s="281" t="s">
        <v>1090</v>
      </c>
      <c r="J3656" s="281">
        <v>1.424825E-3</v>
      </c>
      <c r="K3656" s="372"/>
    </row>
    <row r="3657" spans="1:11" x14ac:dyDescent="0.3">
      <c r="A3657" s="280" t="s">
        <v>1785</v>
      </c>
      <c r="B3657" s="280" t="s">
        <v>2933</v>
      </c>
      <c r="C3657" s="280" t="s">
        <v>1768</v>
      </c>
      <c r="D3657" s="280" t="s">
        <v>1770</v>
      </c>
      <c r="E3657" s="280" t="s">
        <v>928</v>
      </c>
      <c r="F3657" s="280" t="s">
        <v>673</v>
      </c>
      <c r="G3657" s="280" t="s">
        <v>673</v>
      </c>
      <c r="H3657" s="280" t="s">
        <v>673</v>
      </c>
      <c r="I3657" s="280" t="s">
        <v>1090</v>
      </c>
      <c r="J3657" s="280">
        <v>8.14E-5</v>
      </c>
      <c r="K3657" s="372"/>
    </row>
    <row r="3658" spans="1:11" x14ac:dyDescent="0.3">
      <c r="A3658" s="281" t="s">
        <v>1785</v>
      </c>
      <c r="B3658" s="281" t="s">
        <v>2933</v>
      </c>
      <c r="C3658" s="281" t="s">
        <v>1768</v>
      </c>
      <c r="D3658" s="281" t="s">
        <v>1770</v>
      </c>
      <c r="E3658" s="281" t="s">
        <v>928</v>
      </c>
      <c r="F3658" s="281" t="s">
        <v>673</v>
      </c>
      <c r="G3658" s="281" t="s">
        <v>673</v>
      </c>
      <c r="H3658" s="281" t="s">
        <v>673</v>
      </c>
      <c r="I3658" s="281" t="s">
        <v>1090</v>
      </c>
      <c r="J3658" s="281">
        <v>1.9129100000000001E-3</v>
      </c>
      <c r="K3658" s="372"/>
    </row>
    <row r="3659" spans="1:11" x14ac:dyDescent="0.3">
      <c r="A3659" s="280" t="s">
        <v>1785</v>
      </c>
      <c r="B3659" s="280" t="s">
        <v>2933</v>
      </c>
      <c r="C3659" s="280" t="s">
        <v>1768</v>
      </c>
      <c r="D3659" s="280" t="s">
        <v>1770</v>
      </c>
      <c r="E3659" s="280" t="s">
        <v>928</v>
      </c>
      <c r="F3659" s="280" t="s">
        <v>673</v>
      </c>
      <c r="G3659" s="280" t="s">
        <v>673</v>
      </c>
      <c r="H3659" s="280" t="s">
        <v>673</v>
      </c>
      <c r="I3659" s="280" t="s">
        <v>1090</v>
      </c>
      <c r="J3659" s="280">
        <v>2.0995969999999999E-3</v>
      </c>
      <c r="K3659" s="372"/>
    </row>
    <row r="3660" spans="1:11" x14ac:dyDescent="0.3">
      <c r="A3660" s="281" t="s">
        <v>1785</v>
      </c>
      <c r="B3660" s="281" t="s">
        <v>2933</v>
      </c>
      <c r="C3660" s="281" t="s">
        <v>1768</v>
      </c>
      <c r="D3660" s="281" t="s">
        <v>1770</v>
      </c>
      <c r="E3660" s="281" t="s">
        <v>928</v>
      </c>
      <c r="F3660" s="281" t="s">
        <v>673</v>
      </c>
      <c r="G3660" s="281" t="s">
        <v>673</v>
      </c>
      <c r="H3660" s="281" t="s">
        <v>673</v>
      </c>
      <c r="I3660" s="281" t="s">
        <v>1090</v>
      </c>
      <c r="J3660" s="281">
        <v>2.6713570000000001E-3</v>
      </c>
      <c r="K3660" s="372"/>
    </row>
    <row r="3661" spans="1:11" x14ac:dyDescent="0.3">
      <c r="A3661" s="280" t="s">
        <v>1785</v>
      </c>
      <c r="B3661" s="280" t="s">
        <v>2933</v>
      </c>
      <c r="C3661" s="280" t="s">
        <v>1768</v>
      </c>
      <c r="D3661" s="280" t="s">
        <v>1770</v>
      </c>
      <c r="E3661" s="280" t="s">
        <v>928</v>
      </c>
      <c r="F3661" s="280" t="s">
        <v>673</v>
      </c>
      <c r="G3661" s="280" t="s">
        <v>673</v>
      </c>
      <c r="H3661" s="280" t="s">
        <v>673</v>
      </c>
      <c r="I3661" s="280" t="s">
        <v>1090</v>
      </c>
      <c r="J3661" s="280">
        <v>9.8800000000000003E-5</v>
      </c>
      <c r="K3661" s="372"/>
    </row>
    <row r="3662" spans="1:11" x14ac:dyDescent="0.3">
      <c r="A3662" s="281" t="s">
        <v>1785</v>
      </c>
      <c r="B3662" s="281" t="s">
        <v>2933</v>
      </c>
      <c r="C3662" s="281" t="s">
        <v>1768</v>
      </c>
      <c r="D3662" s="281" t="s">
        <v>1770</v>
      </c>
      <c r="E3662" s="281" t="s">
        <v>928</v>
      </c>
      <c r="F3662" s="281" t="s">
        <v>673</v>
      </c>
      <c r="G3662" s="281" t="s">
        <v>673</v>
      </c>
      <c r="H3662" s="281" t="s">
        <v>673</v>
      </c>
      <c r="I3662" s="281" t="s">
        <v>1090</v>
      </c>
      <c r="J3662" s="281">
        <v>1.293539E-3</v>
      </c>
      <c r="K3662" s="372"/>
    </row>
    <row r="3663" spans="1:11" x14ac:dyDescent="0.3">
      <c r="A3663" s="280" t="s">
        <v>1785</v>
      </c>
      <c r="B3663" s="280" t="s">
        <v>2933</v>
      </c>
      <c r="C3663" s="280" t="s">
        <v>1768</v>
      </c>
      <c r="D3663" s="280" t="s">
        <v>1770</v>
      </c>
      <c r="E3663" s="280" t="s">
        <v>2951</v>
      </c>
      <c r="F3663" s="280" t="s">
        <v>673</v>
      </c>
      <c r="G3663" s="280" t="s">
        <v>673</v>
      </c>
      <c r="H3663" s="280" t="s">
        <v>673</v>
      </c>
      <c r="I3663" s="280" t="s">
        <v>1090</v>
      </c>
      <c r="J3663" s="280">
        <v>1.9999999999999999E-6</v>
      </c>
      <c r="K3663" s="372"/>
    </row>
    <row r="3664" spans="1:11" x14ac:dyDescent="0.3">
      <c r="A3664" s="281" t="s">
        <v>1785</v>
      </c>
      <c r="B3664" s="281" t="s">
        <v>2933</v>
      </c>
      <c r="C3664" s="281" t="s">
        <v>1768</v>
      </c>
      <c r="D3664" s="281" t="s">
        <v>1770</v>
      </c>
      <c r="E3664" s="281" t="s">
        <v>2951</v>
      </c>
      <c r="F3664" s="281" t="s">
        <v>673</v>
      </c>
      <c r="G3664" s="281" t="s">
        <v>673</v>
      </c>
      <c r="H3664" s="281" t="s">
        <v>673</v>
      </c>
      <c r="I3664" s="281" t="s">
        <v>1090</v>
      </c>
      <c r="J3664" s="281">
        <v>1.9999999999999999E-6</v>
      </c>
      <c r="K3664" s="372"/>
    </row>
    <row r="3665" spans="1:11" x14ac:dyDescent="0.3">
      <c r="A3665" s="280" t="s">
        <v>1785</v>
      </c>
      <c r="B3665" s="280" t="s">
        <v>2933</v>
      </c>
      <c r="C3665" s="280" t="s">
        <v>1768</v>
      </c>
      <c r="D3665" s="280" t="s">
        <v>1770</v>
      </c>
      <c r="E3665" s="280" t="s">
        <v>941</v>
      </c>
      <c r="F3665" s="280" t="s">
        <v>673</v>
      </c>
      <c r="G3665" s="280" t="s">
        <v>673</v>
      </c>
      <c r="H3665" s="280" t="s">
        <v>673</v>
      </c>
      <c r="I3665" s="280" t="s">
        <v>1090</v>
      </c>
      <c r="J3665" s="280">
        <v>9.1334850000000002E-3</v>
      </c>
      <c r="K3665" s="372"/>
    </row>
    <row r="3666" spans="1:11" x14ac:dyDescent="0.3">
      <c r="A3666" s="281" t="s">
        <v>1785</v>
      </c>
      <c r="B3666" s="281" t="s">
        <v>2933</v>
      </c>
      <c r="C3666" s="281" t="s">
        <v>1768</v>
      </c>
      <c r="D3666" s="281" t="s">
        <v>1770</v>
      </c>
      <c r="E3666" s="281" t="s">
        <v>941</v>
      </c>
      <c r="F3666" s="281" t="s">
        <v>673</v>
      </c>
      <c r="G3666" s="281" t="s">
        <v>673</v>
      </c>
      <c r="H3666" s="281" t="s">
        <v>673</v>
      </c>
      <c r="I3666" s="281" t="s">
        <v>1090</v>
      </c>
      <c r="J3666" s="281">
        <v>6.3331999999999998E-3</v>
      </c>
      <c r="K3666" s="372"/>
    </row>
    <row r="3667" spans="1:11" x14ac:dyDescent="0.3">
      <c r="A3667" s="280" t="s">
        <v>1785</v>
      </c>
      <c r="B3667" s="280" t="s">
        <v>2933</v>
      </c>
      <c r="C3667" s="280" t="s">
        <v>1768</v>
      </c>
      <c r="D3667" s="280" t="s">
        <v>1770</v>
      </c>
      <c r="E3667" s="280" t="s">
        <v>941</v>
      </c>
      <c r="F3667" s="280" t="s">
        <v>673</v>
      </c>
      <c r="G3667" s="280" t="s">
        <v>673</v>
      </c>
      <c r="H3667" s="280" t="s">
        <v>673</v>
      </c>
      <c r="I3667" s="280" t="s">
        <v>1090</v>
      </c>
      <c r="J3667" s="280">
        <v>5.5768629999999996E-3</v>
      </c>
      <c r="K3667" s="372"/>
    </row>
    <row r="3668" spans="1:11" x14ac:dyDescent="0.3">
      <c r="A3668" s="281" t="s">
        <v>1785</v>
      </c>
      <c r="B3668" s="281" t="s">
        <v>2933</v>
      </c>
      <c r="C3668" s="281" t="s">
        <v>1768</v>
      </c>
      <c r="D3668" s="281" t="s">
        <v>1770</v>
      </c>
      <c r="E3668" s="281" t="s">
        <v>941</v>
      </c>
      <c r="F3668" s="281" t="s">
        <v>673</v>
      </c>
      <c r="G3668" s="281" t="s">
        <v>673</v>
      </c>
      <c r="H3668" s="281" t="s">
        <v>673</v>
      </c>
      <c r="I3668" s="281" t="s">
        <v>1090</v>
      </c>
      <c r="J3668" s="281">
        <v>6.0452240000000001E-3</v>
      </c>
      <c r="K3668" s="372"/>
    </row>
    <row r="3669" spans="1:11" x14ac:dyDescent="0.3">
      <c r="A3669" s="280" t="s">
        <v>1785</v>
      </c>
      <c r="B3669" s="280" t="s">
        <v>2933</v>
      </c>
      <c r="C3669" s="280" t="s">
        <v>1768</v>
      </c>
      <c r="D3669" s="280" t="s">
        <v>1770</v>
      </c>
      <c r="E3669" s="280" t="s">
        <v>941</v>
      </c>
      <c r="F3669" s="280" t="s">
        <v>673</v>
      </c>
      <c r="G3669" s="280" t="s">
        <v>673</v>
      </c>
      <c r="H3669" s="280" t="s">
        <v>673</v>
      </c>
      <c r="I3669" s="280" t="s">
        <v>1090</v>
      </c>
      <c r="J3669" s="280">
        <v>6.675266E-3</v>
      </c>
      <c r="K3669" s="372"/>
    </row>
    <row r="3670" spans="1:11" x14ac:dyDescent="0.3">
      <c r="A3670" s="281" t="s">
        <v>1785</v>
      </c>
      <c r="B3670" s="281" t="s">
        <v>2933</v>
      </c>
      <c r="C3670" s="281" t="s">
        <v>1768</v>
      </c>
      <c r="D3670" s="281" t="s">
        <v>1770</v>
      </c>
      <c r="E3670" s="281" t="s">
        <v>941</v>
      </c>
      <c r="F3670" s="281" t="s">
        <v>673</v>
      </c>
      <c r="G3670" s="281" t="s">
        <v>673</v>
      </c>
      <c r="H3670" s="281" t="s">
        <v>673</v>
      </c>
      <c r="I3670" s="281" t="s">
        <v>1090</v>
      </c>
      <c r="J3670" s="281">
        <v>6.2364330000000004E-3</v>
      </c>
      <c r="K3670" s="372"/>
    </row>
    <row r="3671" spans="1:11" x14ac:dyDescent="0.3">
      <c r="A3671" s="280" t="s">
        <v>1785</v>
      </c>
      <c r="B3671" s="280" t="s">
        <v>2933</v>
      </c>
      <c r="C3671" s="280" t="s">
        <v>1768</v>
      </c>
      <c r="D3671" s="280" t="s">
        <v>1770</v>
      </c>
      <c r="E3671" s="280" t="s">
        <v>941</v>
      </c>
      <c r="F3671" s="280" t="s">
        <v>673</v>
      </c>
      <c r="G3671" s="280" t="s">
        <v>673</v>
      </c>
      <c r="H3671" s="280" t="s">
        <v>673</v>
      </c>
      <c r="I3671" s="280" t="s">
        <v>1090</v>
      </c>
      <c r="J3671" s="280">
        <v>6.0514410000000003E-3</v>
      </c>
      <c r="K3671" s="372"/>
    </row>
    <row r="3672" spans="1:11" x14ac:dyDescent="0.3">
      <c r="A3672" s="281" t="s">
        <v>1785</v>
      </c>
      <c r="B3672" s="281" t="s">
        <v>2933</v>
      </c>
      <c r="C3672" s="281" t="s">
        <v>1768</v>
      </c>
      <c r="D3672" s="281" t="s">
        <v>1770</v>
      </c>
      <c r="E3672" s="281" t="s">
        <v>941</v>
      </c>
      <c r="F3672" s="281" t="s">
        <v>673</v>
      </c>
      <c r="G3672" s="281" t="s">
        <v>673</v>
      </c>
      <c r="H3672" s="281" t="s">
        <v>673</v>
      </c>
      <c r="I3672" s="281" t="s">
        <v>1090</v>
      </c>
      <c r="J3672" s="281">
        <v>5.8112770000000001E-3</v>
      </c>
      <c r="K3672" s="372"/>
    </row>
    <row r="3673" spans="1:11" x14ac:dyDescent="0.3">
      <c r="A3673" s="280" t="s">
        <v>1785</v>
      </c>
      <c r="B3673" s="280" t="s">
        <v>2933</v>
      </c>
      <c r="C3673" s="280" t="s">
        <v>1768</v>
      </c>
      <c r="D3673" s="280" t="s">
        <v>1770</v>
      </c>
      <c r="E3673" s="280" t="s">
        <v>941</v>
      </c>
      <c r="F3673" s="280" t="s">
        <v>673</v>
      </c>
      <c r="G3673" s="280" t="s">
        <v>673</v>
      </c>
      <c r="H3673" s="280" t="s">
        <v>673</v>
      </c>
      <c r="I3673" s="280" t="s">
        <v>1090</v>
      </c>
      <c r="J3673" s="280">
        <v>6.3879590000000003E-3</v>
      </c>
      <c r="K3673" s="372"/>
    </row>
    <row r="3674" spans="1:11" x14ac:dyDescent="0.3">
      <c r="A3674" s="281" t="s">
        <v>1785</v>
      </c>
      <c r="B3674" s="281" t="s">
        <v>2933</v>
      </c>
      <c r="C3674" s="281" t="s">
        <v>1768</v>
      </c>
      <c r="D3674" s="281" t="s">
        <v>1770</v>
      </c>
      <c r="E3674" s="281" t="s">
        <v>941</v>
      </c>
      <c r="F3674" s="281" t="s">
        <v>673</v>
      </c>
      <c r="G3674" s="281" t="s">
        <v>673</v>
      </c>
      <c r="H3674" s="281" t="s">
        <v>673</v>
      </c>
      <c r="I3674" s="281" t="s">
        <v>1090</v>
      </c>
      <c r="J3674" s="281">
        <v>6.1135870000000002E-3</v>
      </c>
      <c r="K3674" s="372"/>
    </row>
    <row r="3675" spans="1:11" x14ac:dyDescent="0.3">
      <c r="A3675" s="280" t="s">
        <v>1785</v>
      </c>
      <c r="B3675" s="280" t="s">
        <v>2933</v>
      </c>
      <c r="C3675" s="280" t="s">
        <v>1768</v>
      </c>
      <c r="D3675" s="280" t="s">
        <v>1770</v>
      </c>
      <c r="E3675" s="280" t="s">
        <v>941</v>
      </c>
      <c r="F3675" s="280" t="s">
        <v>673</v>
      </c>
      <c r="G3675" s="280" t="s">
        <v>673</v>
      </c>
      <c r="H3675" s="280" t="s">
        <v>673</v>
      </c>
      <c r="I3675" s="280" t="s">
        <v>1090</v>
      </c>
      <c r="J3675" s="280">
        <v>6.1673220000000003E-3</v>
      </c>
      <c r="K3675" s="372"/>
    </row>
    <row r="3676" spans="1:11" x14ac:dyDescent="0.3">
      <c r="A3676" s="281" t="s">
        <v>1785</v>
      </c>
      <c r="B3676" s="281" t="s">
        <v>2933</v>
      </c>
      <c r="C3676" s="281" t="s">
        <v>1768</v>
      </c>
      <c r="D3676" s="281" t="s">
        <v>1770</v>
      </c>
      <c r="E3676" s="281" t="s">
        <v>941</v>
      </c>
      <c r="F3676" s="281" t="s">
        <v>673</v>
      </c>
      <c r="G3676" s="281" t="s">
        <v>673</v>
      </c>
      <c r="H3676" s="281" t="s">
        <v>673</v>
      </c>
      <c r="I3676" s="281" t="s">
        <v>1090</v>
      </c>
      <c r="J3676" s="281">
        <v>6.2388499999999998E-3</v>
      </c>
      <c r="K3676" s="372"/>
    </row>
    <row r="3677" spans="1:11" x14ac:dyDescent="0.3">
      <c r="A3677" s="280" t="s">
        <v>1785</v>
      </c>
      <c r="B3677" s="280" t="s">
        <v>2933</v>
      </c>
      <c r="C3677" s="280" t="s">
        <v>1768</v>
      </c>
      <c r="D3677" s="280" t="s">
        <v>1770</v>
      </c>
      <c r="E3677" s="280" t="s">
        <v>923</v>
      </c>
      <c r="F3677" s="280" t="s">
        <v>673</v>
      </c>
      <c r="G3677" s="280" t="s">
        <v>673</v>
      </c>
      <c r="H3677" s="280" t="s">
        <v>673</v>
      </c>
      <c r="I3677" s="280" t="s">
        <v>1090</v>
      </c>
      <c r="J3677" s="280">
        <v>8.3229600000000008E-3</v>
      </c>
      <c r="K3677" s="372"/>
    </row>
    <row r="3678" spans="1:11" x14ac:dyDescent="0.3">
      <c r="A3678" s="281" t="s">
        <v>1785</v>
      </c>
      <c r="B3678" s="281" t="s">
        <v>2933</v>
      </c>
      <c r="C3678" s="281" t="s">
        <v>1768</v>
      </c>
      <c r="D3678" s="281" t="s">
        <v>1770</v>
      </c>
      <c r="E3678" s="281" t="s">
        <v>923</v>
      </c>
      <c r="F3678" s="281" t="s">
        <v>673</v>
      </c>
      <c r="G3678" s="281" t="s">
        <v>673</v>
      </c>
      <c r="H3678" s="281" t="s">
        <v>673</v>
      </c>
      <c r="I3678" s="281" t="s">
        <v>1090</v>
      </c>
      <c r="J3678" s="281">
        <v>5.4312233000000001E-2</v>
      </c>
      <c r="K3678" s="372"/>
    </row>
    <row r="3679" spans="1:11" x14ac:dyDescent="0.3">
      <c r="A3679" s="280" t="s">
        <v>1785</v>
      </c>
      <c r="B3679" s="280" t="s">
        <v>2933</v>
      </c>
      <c r="C3679" s="280" t="s">
        <v>1768</v>
      </c>
      <c r="D3679" s="280" t="s">
        <v>1770</v>
      </c>
      <c r="E3679" s="280" t="s">
        <v>923</v>
      </c>
      <c r="F3679" s="280" t="s">
        <v>673</v>
      </c>
      <c r="G3679" s="280" t="s">
        <v>673</v>
      </c>
      <c r="H3679" s="280" t="s">
        <v>673</v>
      </c>
      <c r="I3679" s="280" t="s">
        <v>1090</v>
      </c>
      <c r="J3679" s="280">
        <v>8.1797559999999998E-3</v>
      </c>
      <c r="K3679" s="372"/>
    </row>
    <row r="3680" spans="1:11" x14ac:dyDescent="0.3">
      <c r="A3680" s="281" t="s">
        <v>1785</v>
      </c>
      <c r="B3680" s="281" t="s">
        <v>2933</v>
      </c>
      <c r="C3680" s="281" t="s">
        <v>1768</v>
      </c>
      <c r="D3680" s="281" t="s">
        <v>1770</v>
      </c>
      <c r="E3680" s="281" t="s">
        <v>923</v>
      </c>
      <c r="F3680" s="281" t="s">
        <v>673</v>
      </c>
      <c r="G3680" s="281" t="s">
        <v>673</v>
      </c>
      <c r="H3680" s="281" t="s">
        <v>673</v>
      </c>
      <c r="I3680" s="281" t="s">
        <v>1090</v>
      </c>
      <c r="J3680" s="281">
        <v>5.4512672999999998E-2</v>
      </c>
      <c r="K3680" s="372"/>
    </row>
    <row r="3681" spans="1:11" x14ac:dyDescent="0.3">
      <c r="A3681" s="280" t="s">
        <v>1785</v>
      </c>
      <c r="B3681" s="280" t="s">
        <v>2933</v>
      </c>
      <c r="C3681" s="280" t="s">
        <v>1768</v>
      </c>
      <c r="D3681" s="280" t="s">
        <v>1770</v>
      </c>
      <c r="E3681" s="280" t="s">
        <v>923</v>
      </c>
      <c r="F3681" s="280" t="s">
        <v>673</v>
      </c>
      <c r="G3681" s="280" t="s">
        <v>673</v>
      </c>
      <c r="H3681" s="280" t="s">
        <v>673</v>
      </c>
      <c r="I3681" s="280" t="s">
        <v>1090</v>
      </c>
      <c r="J3681" s="280">
        <v>8.8255269999999997E-3</v>
      </c>
      <c r="K3681" s="372"/>
    </row>
    <row r="3682" spans="1:11" x14ac:dyDescent="0.3">
      <c r="A3682" s="281" t="s">
        <v>1785</v>
      </c>
      <c r="B3682" s="281" t="s">
        <v>2933</v>
      </c>
      <c r="C3682" s="281" t="s">
        <v>1768</v>
      </c>
      <c r="D3682" s="281" t="s">
        <v>1770</v>
      </c>
      <c r="E3682" s="281" t="s">
        <v>923</v>
      </c>
      <c r="F3682" s="281" t="s">
        <v>673</v>
      </c>
      <c r="G3682" s="281" t="s">
        <v>673</v>
      </c>
      <c r="H3682" s="281" t="s">
        <v>673</v>
      </c>
      <c r="I3682" s="281" t="s">
        <v>1090</v>
      </c>
      <c r="J3682" s="281">
        <v>5.1727993E-2</v>
      </c>
      <c r="K3682" s="372"/>
    </row>
    <row r="3683" spans="1:11" x14ac:dyDescent="0.3">
      <c r="A3683" s="280" t="s">
        <v>1785</v>
      </c>
      <c r="B3683" s="280" t="s">
        <v>2933</v>
      </c>
      <c r="C3683" s="280" t="s">
        <v>1768</v>
      </c>
      <c r="D3683" s="280" t="s">
        <v>1770</v>
      </c>
      <c r="E3683" s="280" t="s">
        <v>923</v>
      </c>
      <c r="F3683" s="280" t="s">
        <v>673</v>
      </c>
      <c r="G3683" s="280" t="s">
        <v>673</v>
      </c>
      <c r="H3683" s="280" t="s">
        <v>673</v>
      </c>
      <c r="I3683" s="280" t="s">
        <v>1090</v>
      </c>
      <c r="J3683" s="280">
        <v>7.9189159999999998E-3</v>
      </c>
      <c r="K3683" s="372"/>
    </row>
    <row r="3684" spans="1:11" x14ac:dyDescent="0.3">
      <c r="A3684" s="281" t="s">
        <v>1785</v>
      </c>
      <c r="B3684" s="281" t="s">
        <v>2933</v>
      </c>
      <c r="C3684" s="281" t="s">
        <v>1768</v>
      </c>
      <c r="D3684" s="281" t="s">
        <v>1770</v>
      </c>
      <c r="E3684" s="281" t="s">
        <v>923</v>
      </c>
      <c r="F3684" s="281" t="s">
        <v>673</v>
      </c>
      <c r="G3684" s="281" t="s">
        <v>673</v>
      </c>
      <c r="H3684" s="281" t="s">
        <v>673</v>
      </c>
      <c r="I3684" s="281" t="s">
        <v>1090</v>
      </c>
      <c r="J3684" s="281">
        <v>5.489807E-2</v>
      </c>
      <c r="K3684" s="372"/>
    </row>
    <row r="3685" spans="1:11" x14ac:dyDescent="0.3">
      <c r="A3685" s="280" t="s">
        <v>1785</v>
      </c>
      <c r="B3685" s="280" t="s">
        <v>2933</v>
      </c>
      <c r="C3685" s="280" t="s">
        <v>1768</v>
      </c>
      <c r="D3685" s="280" t="s">
        <v>1770</v>
      </c>
      <c r="E3685" s="280" t="s">
        <v>923</v>
      </c>
      <c r="F3685" s="280" t="s">
        <v>673</v>
      </c>
      <c r="G3685" s="280" t="s">
        <v>673</v>
      </c>
      <c r="H3685" s="280" t="s">
        <v>673</v>
      </c>
      <c r="I3685" s="280" t="s">
        <v>1090</v>
      </c>
      <c r="J3685" s="280">
        <v>8.398918E-3</v>
      </c>
      <c r="K3685" s="372"/>
    </row>
    <row r="3686" spans="1:11" x14ac:dyDescent="0.3">
      <c r="A3686" s="281" t="s">
        <v>1785</v>
      </c>
      <c r="B3686" s="281" t="s">
        <v>2933</v>
      </c>
      <c r="C3686" s="281" t="s">
        <v>1768</v>
      </c>
      <c r="D3686" s="281" t="s">
        <v>1770</v>
      </c>
      <c r="E3686" s="281" t="s">
        <v>923</v>
      </c>
      <c r="F3686" s="281" t="s">
        <v>673</v>
      </c>
      <c r="G3686" s="281" t="s">
        <v>673</v>
      </c>
      <c r="H3686" s="281" t="s">
        <v>673</v>
      </c>
      <c r="I3686" s="281" t="s">
        <v>1090</v>
      </c>
      <c r="J3686" s="281">
        <v>4.7830645999999997E-2</v>
      </c>
      <c r="K3686" s="372"/>
    </row>
    <row r="3687" spans="1:11" x14ac:dyDescent="0.3">
      <c r="A3687" s="280" t="s">
        <v>1785</v>
      </c>
      <c r="B3687" s="280" t="s">
        <v>2933</v>
      </c>
      <c r="C3687" s="280" t="s">
        <v>1768</v>
      </c>
      <c r="D3687" s="280" t="s">
        <v>1770</v>
      </c>
      <c r="E3687" s="280" t="s">
        <v>923</v>
      </c>
      <c r="F3687" s="280" t="s">
        <v>673</v>
      </c>
      <c r="G3687" s="280" t="s">
        <v>673</v>
      </c>
      <c r="H3687" s="280" t="s">
        <v>673</v>
      </c>
      <c r="I3687" s="280" t="s">
        <v>1090</v>
      </c>
      <c r="J3687" s="280">
        <v>7.0672809999999999E-3</v>
      </c>
      <c r="K3687" s="372"/>
    </row>
    <row r="3688" spans="1:11" x14ac:dyDescent="0.3">
      <c r="A3688" s="281" t="s">
        <v>1785</v>
      </c>
      <c r="B3688" s="281" t="s">
        <v>2933</v>
      </c>
      <c r="C3688" s="281" t="s">
        <v>1768</v>
      </c>
      <c r="D3688" s="281" t="s">
        <v>1770</v>
      </c>
      <c r="E3688" s="281" t="s">
        <v>923</v>
      </c>
      <c r="F3688" s="281" t="s">
        <v>673</v>
      </c>
      <c r="G3688" s="281" t="s">
        <v>673</v>
      </c>
      <c r="H3688" s="281" t="s">
        <v>673</v>
      </c>
      <c r="I3688" s="281" t="s">
        <v>1090</v>
      </c>
      <c r="J3688" s="281">
        <v>5.0229530000000001E-2</v>
      </c>
      <c r="K3688" s="372"/>
    </row>
    <row r="3689" spans="1:11" x14ac:dyDescent="0.3">
      <c r="A3689" s="280" t="s">
        <v>1785</v>
      </c>
      <c r="B3689" s="280" t="s">
        <v>2933</v>
      </c>
      <c r="C3689" s="280" t="s">
        <v>1768</v>
      </c>
      <c r="D3689" s="280" t="s">
        <v>1770</v>
      </c>
      <c r="E3689" s="280" t="s">
        <v>923</v>
      </c>
      <c r="F3689" s="280" t="s">
        <v>673</v>
      </c>
      <c r="G3689" s="280" t="s">
        <v>673</v>
      </c>
      <c r="H3689" s="280" t="s">
        <v>673</v>
      </c>
      <c r="I3689" s="280" t="s">
        <v>1090</v>
      </c>
      <c r="J3689" s="280">
        <v>7.4685339999999998E-3</v>
      </c>
      <c r="K3689" s="372"/>
    </row>
    <row r="3690" spans="1:11" x14ac:dyDescent="0.3">
      <c r="A3690" s="281" t="s">
        <v>1785</v>
      </c>
      <c r="B3690" s="281" t="s">
        <v>2933</v>
      </c>
      <c r="C3690" s="281" t="s">
        <v>1768</v>
      </c>
      <c r="D3690" s="281" t="s">
        <v>1770</v>
      </c>
      <c r="E3690" s="281" t="s">
        <v>923</v>
      </c>
      <c r="F3690" s="281" t="s">
        <v>673</v>
      </c>
      <c r="G3690" s="281" t="s">
        <v>673</v>
      </c>
      <c r="H3690" s="281" t="s">
        <v>673</v>
      </c>
      <c r="I3690" s="281" t="s">
        <v>1090</v>
      </c>
      <c r="J3690" s="281">
        <v>5.4654981999999998E-2</v>
      </c>
      <c r="K3690" s="372"/>
    </row>
    <row r="3691" spans="1:11" x14ac:dyDescent="0.3">
      <c r="A3691" s="280" t="s">
        <v>1785</v>
      </c>
      <c r="B3691" s="280" t="s">
        <v>2933</v>
      </c>
      <c r="C3691" s="280" t="s">
        <v>1768</v>
      </c>
      <c r="D3691" s="280" t="s">
        <v>1770</v>
      </c>
      <c r="E3691" s="280" t="s">
        <v>923</v>
      </c>
      <c r="F3691" s="280" t="s">
        <v>673</v>
      </c>
      <c r="G3691" s="280" t="s">
        <v>673</v>
      </c>
      <c r="H3691" s="280" t="s">
        <v>673</v>
      </c>
      <c r="I3691" s="280" t="s">
        <v>1090</v>
      </c>
      <c r="J3691" s="280">
        <v>5.0055583000000001E-2</v>
      </c>
      <c r="K3691" s="372"/>
    </row>
    <row r="3692" spans="1:11" x14ac:dyDescent="0.3">
      <c r="A3692" s="281" t="s">
        <v>1785</v>
      </c>
      <c r="B3692" s="281" t="s">
        <v>2933</v>
      </c>
      <c r="C3692" s="281" t="s">
        <v>1768</v>
      </c>
      <c r="D3692" s="281" t="s">
        <v>1770</v>
      </c>
      <c r="E3692" s="281" t="s">
        <v>923</v>
      </c>
      <c r="F3692" s="281" t="s">
        <v>673</v>
      </c>
      <c r="G3692" s="281" t="s">
        <v>673</v>
      </c>
      <c r="H3692" s="281" t="s">
        <v>673</v>
      </c>
      <c r="I3692" s="281" t="s">
        <v>1090</v>
      </c>
      <c r="J3692" s="281">
        <v>8.0726519999999996E-3</v>
      </c>
      <c r="K3692" s="372"/>
    </row>
    <row r="3693" spans="1:11" x14ac:dyDescent="0.3">
      <c r="A3693" s="280" t="s">
        <v>1785</v>
      </c>
      <c r="B3693" s="280" t="s">
        <v>2933</v>
      </c>
      <c r="C3693" s="280" t="s">
        <v>1768</v>
      </c>
      <c r="D3693" s="280" t="s">
        <v>1770</v>
      </c>
      <c r="E3693" s="280" t="s">
        <v>923</v>
      </c>
      <c r="F3693" s="280" t="s">
        <v>673</v>
      </c>
      <c r="G3693" s="280" t="s">
        <v>673</v>
      </c>
      <c r="H3693" s="280" t="s">
        <v>673</v>
      </c>
      <c r="I3693" s="280" t="s">
        <v>1090</v>
      </c>
      <c r="J3693" s="280">
        <v>8.3024429999999996E-3</v>
      </c>
      <c r="K3693" s="372"/>
    </row>
    <row r="3694" spans="1:11" x14ac:dyDescent="0.3">
      <c r="A3694" s="281" t="s">
        <v>1785</v>
      </c>
      <c r="B3694" s="281" t="s">
        <v>2933</v>
      </c>
      <c r="C3694" s="281" t="s">
        <v>1768</v>
      </c>
      <c r="D3694" s="281" t="s">
        <v>1770</v>
      </c>
      <c r="E3694" s="281" t="s">
        <v>923</v>
      </c>
      <c r="F3694" s="281" t="s">
        <v>673</v>
      </c>
      <c r="G3694" s="281" t="s">
        <v>673</v>
      </c>
      <c r="H3694" s="281" t="s">
        <v>673</v>
      </c>
      <c r="I3694" s="281" t="s">
        <v>1090</v>
      </c>
      <c r="J3694" s="281">
        <v>4.8723552000000003E-2</v>
      </c>
      <c r="K3694" s="372"/>
    </row>
    <row r="3695" spans="1:11" x14ac:dyDescent="0.3">
      <c r="A3695" s="280" t="s">
        <v>1785</v>
      </c>
      <c r="B3695" s="280" t="s">
        <v>2933</v>
      </c>
      <c r="C3695" s="280" t="s">
        <v>1768</v>
      </c>
      <c r="D3695" s="280" t="s">
        <v>1770</v>
      </c>
      <c r="E3695" s="280" t="s">
        <v>923</v>
      </c>
      <c r="F3695" s="280" t="s">
        <v>673</v>
      </c>
      <c r="G3695" s="280" t="s">
        <v>673</v>
      </c>
      <c r="H3695" s="280" t="s">
        <v>673</v>
      </c>
      <c r="I3695" s="280" t="s">
        <v>1090</v>
      </c>
      <c r="J3695" s="280">
        <v>7.5301980000000001E-3</v>
      </c>
      <c r="K3695" s="372"/>
    </row>
    <row r="3696" spans="1:11" x14ac:dyDescent="0.3">
      <c r="A3696" s="281" t="s">
        <v>1785</v>
      </c>
      <c r="B3696" s="281" t="s">
        <v>2933</v>
      </c>
      <c r="C3696" s="281" t="s">
        <v>1768</v>
      </c>
      <c r="D3696" s="281" t="s">
        <v>1770</v>
      </c>
      <c r="E3696" s="281" t="s">
        <v>923</v>
      </c>
      <c r="F3696" s="281" t="s">
        <v>673</v>
      </c>
      <c r="G3696" s="281" t="s">
        <v>673</v>
      </c>
      <c r="H3696" s="281" t="s">
        <v>673</v>
      </c>
      <c r="I3696" s="281" t="s">
        <v>1090</v>
      </c>
      <c r="J3696" s="281">
        <v>4.8462555999999997E-2</v>
      </c>
      <c r="K3696" s="372"/>
    </row>
    <row r="3697" spans="1:11" x14ac:dyDescent="0.3">
      <c r="A3697" s="280" t="s">
        <v>1785</v>
      </c>
      <c r="B3697" s="280" t="s">
        <v>2933</v>
      </c>
      <c r="C3697" s="280" t="s">
        <v>1768</v>
      </c>
      <c r="D3697" s="280" t="s">
        <v>1770</v>
      </c>
      <c r="E3697" s="280" t="s">
        <v>923</v>
      </c>
      <c r="F3697" s="280" t="s">
        <v>673</v>
      </c>
      <c r="G3697" s="280" t="s">
        <v>673</v>
      </c>
      <c r="H3697" s="280" t="s">
        <v>673</v>
      </c>
      <c r="I3697" s="280" t="s">
        <v>1090</v>
      </c>
      <c r="J3697" s="280">
        <v>7.6529900000000001E-3</v>
      </c>
      <c r="K3697" s="372"/>
    </row>
    <row r="3698" spans="1:11" x14ac:dyDescent="0.3">
      <c r="A3698" s="281" t="s">
        <v>1785</v>
      </c>
      <c r="B3698" s="281" t="s">
        <v>2933</v>
      </c>
      <c r="C3698" s="281" t="s">
        <v>1768</v>
      </c>
      <c r="D3698" s="281" t="s">
        <v>1770</v>
      </c>
      <c r="E3698" s="281" t="s">
        <v>923</v>
      </c>
      <c r="F3698" s="281" t="s">
        <v>673</v>
      </c>
      <c r="G3698" s="281" t="s">
        <v>673</v>
      </c>
      <c r="H3698" s="281" t="s">
        <v>673</v>
      </c>
      <c r="I3698" s="281" t="s">
        <v>1090</v>
      </c>
      <c r="J3698" s="281">
        <v>4.8218205E-2</v>
      </c>
      <c r="K3698" s="372"/>
    </row>
    <row r="3699" spans="1:11" x14ac:dyDescent="0.3">
      <c r="A3699" s="280" t="s">
        <v>1785</v>
      </c>
      <c r="B3699" s="280" t="s">
        <v>2933</v>
      </c>
      <c r="C3699" s="280" t="s">
        <v>1768</v>
      </c>
      <c r="D3699" s="280" t="s">
        <v>1770</v>
      </c>
      <c r="E3699" s="280" t="s">
        <v>923</v>
      </c>
      <c r="F3699" s="280" t="s">
        <v>673</v>
      </c>
      <c r="G3699" s="280" t="s">
        <v>673</v>
      </c>
      <c r="H3699" s="280" t="s">
        <v>673</v>
      </c>
      <c r="I3699" s="280" t="s">
        <v>1090</v>
      </c>
      <c r="J3699" s="280">
        <v>8.3112840000000004E-3</v>
      </c>
      <c r="K3699" s="372"/>
    </row>
    <row r="3700" spans="1:11" x14ac:dyDescent="0.3">
      <c r="A3700" s="281" t="s">
        <v>1785</v>
      </c>
      <c r="B3700" s="281" t="s">
        <v>2933</v>
      </c>
      <c r="C3700" s="281" t="s">
        <v>1768</v>
      </c>
      <c r="D3700" s="281" t="s">
        <v>1770</v>
      </c>
      <c r="E3700" s="281" t="s">
        <v>923</v>
      </c>
      <c r="F3700" s="281" t="s">
        <v>673</v>
      </c>
      <c r="G3700" s="281" t="s">
        <v>673</v>
      </c>
      <c r="H3700" s="281" t="s">
        <v>673</v>
      </c>
      <c r="I3700" s="281" t="s">
        <v>1090</v>
      </c>
      <c r="J3700" s="281">
        <v>5.4950079999999998E-2</v>
      </c>
      <c r="K3700" s="372"/>
    </row>
    <row r="3701" spans="1:11" x14ac:dyDescent="0.3">
      <c r="A3701" s="280" t="s">
        <v>1785</v>
      </c>
      <c r="B3701" s="280" t="s">
        <v>2934</v>
      </c>
      <c r="C3701" s="280" t="s">
        <v>1768</v>
      </c>
      <c r="D3701" s="280" t="s">
        <v>1770</v>
      </c>
      <c r="E3701" s="280" t="s">
        <v>2944</v>
      </c>
      <c r="F3701" s="280" t="s">
        <v>673</v>
      </c>
      <c r="G3701" s="280" t="s">
        <v>673</v>
      </c>
      <c r="H3701" s="280" t="s">
        <v>673</v>
      </c>
      <c r="I3701" s="280" t="s">
        <v>1090</v>
      </c>
      <c r="J3701" s="280">
        <v>7.2341000000000003E-2</v>
      </c>
      <c r="K3701" s="372"/>
    </row>
    <row r="3702" spans="1:11" x14ac:dyDescent="0.3">
      <c r="A3702" s="281" t="s">
        <v>1785</v>
      </c>
      <c r="B3702" s="281" t="s">
        <v>2934</v>
      </c>
      <c r="C3702" s="281" t="s">
        <v>1768</v>
      </c>
      <c r="D3702" s="281" t="s">
        <v>1770</v>
      </c>
      <c r="E3702" s="281" t="s">
        <v>2944</v>
      </c>
      <c r="F3702" s="281" t="s">
        <v>673</v>
      </c>
      <c r="G3702" s="281" t="s">
        <v>673</v>
      </c>
      <c r="H3702" s="281" t="s">
        <v>673</v>
      </c>
      <c r="I3702" s="281" t="s">
        <v>1090</v>
      </c>
      <c r="J3702" s="281">
        <v>3.2307173000000002E-2</v>
      </c>
      <c r="K3702" s="372"/>
    </row>
    <row r="3703" spans="1:11" x14ac:dyDescent="0.3">
      <c r="A3703" s="280" t="s">
        <v>1785</v>
      </c>
      <c r="B3703" s="280" t="s">
        <v>2934</v>
      </c>
      <c r="C3703" s="280" t="s">
        <v>1768</v>
      </c>
      <c r="D3703" s="280" t="s">
        <v>1770</v>
      </c>
      <c r="E3703" s="280" t="s">
        <v>2944</v>
      </c>
      <c r="F3703" s="280" t="s">
        <v>673</v>
      </c>
      <c r="G3703" s="280" t="s">
        <v>673</v>
      </c>
      <c r="H3703" s="280" t="s">
        <v>673</v>
      </c>
      <c r="I3703" s="280" t="s">
        <v>1090</v>
      </c>
      <c r="J3703" s="280">
        <v>3.2307173000000002E-2</v>
      </c>
      <c r="K3703" s="372"/>
    </row>
    <row r="3704" spans="1:11" x14ac:dyDescent="0.3">
      <c r="A3704" s="281" t="s">
        <v>1785</v>
      </c>
      <c r="B3704" s="281" t="s">
        <v>2934</v>
      </c>
      <c r="C3704" s="281" t="s">
        <v>1768</v>
      </c>
      <c r="D3704" s="281" t="s">
        <v>1770</v>
      </c>
      <c r="E3704" s="281" t="s">
        <v>958</v>
      </c>
      <c r="F3704" s="281" t="s">
        <v>673</v>
      </c>
      <c r="G3704" s="281" t="s">
        <v>673</v>
      </c>
      <c r="H3704" s="281" t="s">
        <v>673</v>
      </c>
      <c r="I3704" s="281" t="s">
        <v>1090</v>
      </c>
      <c r="J3704" s="281">
        <v>5.7094499999999996E-3</v>
      </c>
      <c r="K3704" s="372"/>
    </row>
    <row r="3705" spans="1:11" x14ac:dyDescent="0.3">
      <c r="A3705" s="280" t="s">
        <v>1785</v>
      </c>
      <c r="B3705" s="280" t="s">
        <v>2934</v>
      </c>
      <c r="C3705" s="280" t="s">
        <v>1768</v>
      </c>
      <c r="D3705" s="280" t="s">
        <v>1770</v>
      </c>
      <c r="E3705" s="280" t="s">
        <v>958</v>
      </c>
      <c r="F3705" s="280" t="s">
        <v>673</v>
      </c>
      <c r="G3705" s="280" t="s">
        <v>673</v>
      </c>
      <c r="H3705" s="280" t="s">
        <v>673</v>
      </c>
      <c r="I3705" s="280" t="s">
        <v>1090</v>
      </c>
      <c r="J3705" s="280">
        <v>7.5257500000000003E-3</v>
      </c>
      <c r="K3705" s="372"/>
    </row>
    <row r="3706" spans="1:11" x14ac:dyDescent="0.3">
      <c r="A3706" s="281" t="s">
        <v>1785</v>
      </c>
      <c r="B3706" s="281" t="s">
        <v>2934</v>
      </c>
      <c r="C3706" s="281" t="s">
        <v>1768</v>
      </c>
      <c r="D3706" s="281" t="s">
        <v>1770</v>
      </c>
      <c r="E3706" s="281" t="s">
        <v>958</v>
      </c>
      <c r="F3706" s="281" t="s">
        <v>673</v>
      </c>
      <c r="G3706" s="281" t="s">
        <v>673</v>
      </c>
      <c r="H3706" s="281" t="s">
        <v>673</v>
      </c>
      <c r="I3706" s="281" t="s">
        <v>1090</v>
      </c>
      <c r="J3706" s="281">
        <v>6.5535510000000003E-3</v>
      </c>
      <c r="K3706" s="372"/>
    </row>
    <row r="3707" spans="1:11" x14ac:dyDescent="0.3">
      <c r="A3707" s="280" t="s">
        <v>1785</v>
      </c>
      <c r="B3707" s="280" t="s">
        <v>2934</v>
      </c>
      <c r="C3707" s="280" t="s">
        <v>1768</v>
      </c>
      <c r="D3707" s="280" t="s">
        <v>1770</v>
      </c>
      <c r="E3707" s="280" t="s">
        <v>958</v>
      </c>
      <c r="F3707" s="280" t="s">
        <v>673</v>
      </c>
      <c r="G3707" s="280" t="s">
        <v>673</v>
      </c>
      <c r="H3707" s="280" t="s">
        <v>673</v>
      </c>
      <c r="I3707" s="280" t="s">
        <v>1090</v>
      </c>
      <c r="J3707" s="280">
        <v>4.9471489999999996E-3</v>
      </c>
      <c r="K3707" s="372"/>
    </row>
    <row r="3708" spans="1:11" x14ac:dyDescent="0.3">
      <c r="A3708" s="281" t="s">
        <v>1785</v>
      </c>
      <c r="B3708" s="281" t="s">
        <v>2934</v>
      </c>
      <c r="C3708" s="281" t="s">
        <v>1768</v>
      </c>
      <c r="D3708" s="281" t="s">
        <v>1770</v>
      </c>
      <c r="E3708" s="281" t="s">
        <v>958</v>
      </c>
      <c r="F3708" s="281" t="s">
        <v>673</v>
      </c>
      <c r="G3708" s="281" t="s">
        <v>673</v>
      </c>
      <c r="H3708" s="281" t="s">
        <v>673</v>
      </c>
      <c r="I3708" s="281" t="s">
        <v>1090</v>
      </c>
      <c r="J3708" s="281">
        <v>6.2739999999999996E-4</v>
      </c>
      <c r="K3708" s="372"/>
    </row>
    <row r="3709" spans="1:11" x14ac:dyDescent="0.3">
      <c r="A3709" s="280" t="s">
        <v>1785</v>
      </c>
      <c r="B3709" s="280" t="s">
        <v>2934</v>
      </c>
      <c r="C3709" s="280" t="s">
        <v>1768</v>
      </c>
      <c r="D3709" s="280" t="s">
        <v>1770</v>
      </c>
      <c r="E3709" s="280" t="s">
        <v>958</v>
      </c>
      <c r="F3709" s="280" t="s">
        <v>673</v>
      </c>
      <c r="G3709" s="280" t="s">
        <v>673</v>
      </c>
      <c r="H3709" s="280" t="s">
        <v>673</v>
      </c>
      <c r="I3709" s="280" t="s">
        <v>1090</v>
      </c>
      <c r="J3709" s="280">
        <v>1.1582000000000001E-3</v>
      </c>
      <c r="K3709" s="372"/>
    </row>
    <row r="3710" spans="1:11" x14ac:dyDescent="0.3">
      <c r="A3710" s="281" t="s">
        <v>1785</v>
      </c>
      <c r="B3710" s="281" t="s">
        <v>2934</v>
      </c>
      <c r="C3710" s="281" t="s">
        <v>1768</v>
      </c>
      <c r="D3710" s="281" t="s">
        <v>1770</v>
      </c>
      <c r="E3710" s="281" t="s">
        <v>958</v>
      </c>
      <c r="F3710" s="281" t="s">
        <v>673</v>
      </c>
      <c r="G3710" s="281" t="s">
        <v>673</v>
      </c>
      <c r="H3710" s="281" t="s">
        <v>673</v>
      </c>
      <c r="I3710" s="281" t="s">
        <v>1090</v>
      </c>
      <c r="J3710" s="281">
        <v>1.6152E-3</v>
      </c>
      <c r="K3710" s="372"/>
    </row>
    <row r="3711" spans="1:11" x14ac:dyDescent="0.3">
      <c r="A3711" s="280" t="s">
        <v>1785</v>
      </c>
      <c r="B3711" s="280" t="s">
        <v>2934</v>
      </c>
      <c r="C3711" s="280" t="s">
        <v>1768</v>
      </c>
      <c r="D3711" s="280" t="s">
        <v>1770</v>
      </c>
      <c r="E3711" s="280" t="s">
        <v>958</v>
      </c>
      <c r="F3711" s="280" t="s">
        <v>673</v>
      </c>
      <c r="G3711" s="280" t="s">
        <v>673</v>
      </c>
      <c r="H3711" s="280" t="s">
        <v>673</v>
      </c>
      <c r="I3711" s="280" t="s">
        <v>1090</v>
      </c>
      <c r="J3711" s="280">
        <v>2.2832500000000001E-3</v>
      </c>
      <c r="K3711" s="372"/>
    </row>
    <row r="3712" spans="1:11" x14ac:dyDescent="0.3">
      <c r="A3712" s="281" t="s">
        <v>1785</v>
      </c>
      <c r="B3712" s="281" t="s">
        <v>2934</v>
      </c>
      <c r="C3712" s="281" t="s">
        <v>1768</v>
      </c>
      <c r="D3712" s="281" t="s">
        <v>1770</v>
      </c>
      <c r="E3712" s="281" t="s">
        <v>958</v>
      </c>
      <c r="F3712" s="281" t="s">
        <v>673</v>
      </c>
      <c r="G3712" s="281" t="s">
        <v>673</v>
      </c>
      <c r="H3712" s="281" t="s">
        <v>673</v>
      </c>
      <c r="I3712" s="281" t="s">
        <v>1090</v>
      </c>
      <c r="J3712" s="281">
        <v>3.6822000000000001E-3</v>
      </c>
      <c r="K3712" s="372"/>
    </row>
    <row r="3713" spans="1:11" x14ac:dyDescent="0.3">
      <c r="A3713" s="280" t="s">
        <v>1785</v>
      </c>
      <c r="B3713" s="280" t="s">
        <v>2934</v>
      </c>
      <c r="C3713" s="280" t="s">
        <v>1768</v>
      </c>
      <c r="D3713" s="280" t="s">
        <v>1770</v>
      </c>
      <c r="E3713" s="280" t="s">
        <v>958</v>
      </c>
      <c r="F3713" s="280" t="s">
        <v>673</v>
      </c>
      <c r="G3713" s="280" t="s">
        <v>673</v>
      </c>
      <c r="H3713" s="280" t="s">
        <v>673</v>
      </c>
      <c r="I3713" s="280" t="s">
        <v>1090</v>
      </c>
      <c r="J3713" s="280">
        <v>6.0000000000000002E-6</v>
      </c>
      <c r="K3713" s="372"/>
    </row>
    <row r="3714" spans="1:11" x14ac:dyDescent="0.3">
      <c r="A3714" s="281" t="s">
        <v>1785</v>
      </c>
      <c r="B3714" s="281" t="s">
        <v>2934</v>
      </c>
      <c r="C3714" s="281" t="s">
        <v>1768</v>
      </c>
      <c r="D3714" s="281" t="s">
        <v>1770</v>
      </c>
      <c r="E3714" s="281" t="s">
        <v>958</v>
      </c>
      <c r="F3714" s="281" t="s">
        <v>673</v>
      </c>
      <c r="G3714" s="281" t="s">
        <v>673</v>
      </c>
      <c r="H3714" s="281" t="s">
        <v>673</v>
      </c>
      <c r="I3714" s="281" t="s">
        <v>1090</v>
      </c>
      <c r="J3714" s="281">
        <v>6.0000000000000002E-6</v>
      </c>
      <c r="K3714" s="372"/>
    </row>
    <row r="3715" spans="1:11" x14ac:dyDescent="0.3">
      <c r="A3715" s="280" t="s">
        <v>1785</v>
      </c>
      <c r="B3715" s="280" t="s">
        <v>2934</v>
      </c>
      <c r="C3715" s="280" t="s">
        <v>1768</v>
      </c>
      <c r="D3715" s="280" t="s">
        <v>1770</v>
      </c>
      <c r="E3715" s="280" t="s">
        <v>958</v>
      </c>
      <c r="F3715" s="280" t="s">
        <v>673</v>
      </c>
      <c r="G3715" s="280" t="s">
        <v>673</v>
      </c>
      <c r="H3715" s="280" t="s">
        <v>673</v>
      </c>
      <c r="I3715" s="280" t="s">
        <v>1090</v>
      </c>
      <c r="J3715" s="280">
        <v>1.1515938E-2</v>
      </c>
      <c r="K3715" s="372"/>
    </row>
    <row r="3716" spans="1:11" x14ac:dyDescent="0.3">
      <c r="A3716" s="281" t="s">
        <v>1785</v>
      </c>
      <c r="B3716" s="281" t="s">
        <v>2934</v>
      </c>
      <c r="C3716" s="281" t="s">
        <v>1768</v>
      </c>
      <c r="D3716" s="281" t="s">
        <v>1770</v>
      </c>
      <c r="E3716" s="281" t="s">
        <v>958</v>
      </c>
      <c r="F3716" s="281" t="s">
        <v>673</v>
      </c>
      <c r="G3716" s="281" t="s">
        <v>673</v>
      </c>
      <c r="H3716" s="281" t="s">
        <v>673</v>
      </c>
      <c r="I3716" s="281" t="s">
        <v>1090</v>
      </c>
      <c r="J3716" s="281">
        <v>6.0000000000000002E-6</v>
      </c>
      <c r="K3716" s="372"/>
    </row>
    <row r="3717" spans="1:11" x14ac:dyDescent="0.3">
      <c r="A3717" s="280" t="s">
        <v>1785</v>
      </c>
      <c r="B3717" s="280" t="s">
        <v>2934</v>
      </c>
      <c r="C3717" s="280" t="s">
        <v>1768</v>
      </c>
      <c r="D3717" s="280" t="s">
        <v>1770</v>
      </c>
      <c r="E3717" s="280" t="s">
        <v>958</v>
      </c>
      <c r="F3717" s="280" t="s">
        <v>673</v>
      </c>
      <c r="G3717" s="280" t="s">
        <v>673</v>
      </c>
      <c r="H3717" s="280" t="s">
        <v>673</v>
      </c>
      <c r="I3717" s="280" t="s">
        <v>1090</v>
      </c>
      <c r="J3717" s="280">
        <v>6.0000000000000002E-6</v>
      </c>
      <c r="K3717" s="372"/>
    </row>
    <row r="3718" spans="1:11" x14ac:dyDescent="0.3">
      <c r="A3718" s="281" t="s">
        <v>1785</v>
      </c>
      <c r="B3718" s="281" t="s">
        <v>2934</v>
      </c>
      <c r="C3718" s="281" t="s">
        <v>1768</v>
      </c>
      <c r="D3718" s="281" t="s">
        <v>1770</v>
      </c>
      <c r="E3718" s="281" t="s">
        <v>958</v>
      </c>
      <c r="F3718" s="281" t="s">
        <v>673</v>
      </c>
      <c r="G3718" s="281" t="s">
        <v>673</v>
      </c>
      <c r="H3718" s="281" t="s">
        <v>673</v>
      </c>
      <c r="I3718" s="281" t="s">
        <v>1090</v>
      </c>
      <c r="J3718" s="281">
        <v>3.2400000000000001E-4</v>
      </c>
      <c r="K3718" s="372"/>
    </row>
    <row r="3719" spans="1:11" x14ac:dyDescent="0.3">
      <c r="A3719" s="280" t="s">
        <v>1785</v>
      </c>
      <c r="B3719" s="280" t="s">
        <v>2934</v>
      </c>
      <c r="C3719" s="280" t="s">
        <v>1768</v>
      </c>
      <c r="D3719" s="280" t="s">
        <v>1770</v>
      </c>
      <c r="E3719" s="280" t="s">
        <v>958</v>
      </c>
      <c r="F3719" s="280" t="s">
        <v>673</v>
      </c>
      <c r="G3719" s="280" t="s">
        <v>673</v>
      </c>
      <c r="H3719" s="280" t="s">
        <v>673</v>
      </c>
      <c r="I3719" s="280" t="s">
        <v>1090</v>
      </c>
      <c r="J3719" s="280">
        <v>5.44E-4</v>
      </c>
      <c r="K3719" s="372"/>
    </row>
    <row r="3720" spans="1:11" x14ac:dyDescent="0.3">
      <c r="A3720" s="281" t="s">
        <v>1785</v>
      </c>
      <c r="B3720" s="281" t="s">
        <v>2934</v>
      </c>
      <c r="C3720" s="281" t="s">
        <v>1768</v>
      </c>
      <c r="D3720" s="281" t="s">
        <v>1770</v>
      </c>
      <c r="E3720" s="281" t="s">
        <v>958</v>
      </c>
      <c r="F3720" s="281" t="s">
        <v>673</v>
      </c>
      <c r="G3720" s="281" t="s">
        <v>673</v>
      </c>
      <c r="H3720" s="281" t="s">
        <v>673</v>
      </c>
      <c r="I3720" s="281" t="s">
        <v>1090</v>
      </c>
      <c r="J3720" s="281">
        <v>7.0263000000000001E-5</v>
      </c>
      <c r="K3720" s="372"/>
    </row>
    <row r="3721" spans="1:11" x14ac:dyDescent="0.3">
      <c r="A3721" s="280" t="s">
        <v>1785</v>
      </c>
      <c r="B3721" s="280" t="s">
        <v>2934</v>
      </c>
      <c r="C3721" s="280" t="s">
        <v>1768</v>
      </c>
      <c r="D3721" s="280" t="s">
        <v>1770</v>
      </c>
      <c r="E3721" s="280" t="s">
        <v>958</v>
      </c>
      <c r="F3721" s="280" t="s">
        <v>673</v>
      </c>
      <c r="G3721" s="280" t="s">
        <v>673</v>
      </c>
      <c r="H3721" s="280" t="s">
        <v>673</v>
      </c>
      <c r="I3721" s="280" t="s">
        <v>1090</v>
      </c>
      <c r="J3721" s="280">
        <v>4.4999999999999999E-4</v>
      </c>
      <c r="K3721" s="372"/>
    </row>
    <row r="3722" spans="1:11" x14ac:dyDescent="0.3">
      <c r="A3722" s="281" t="s">
        <v>1785</v>
      </c>
      <c r="B3722" s="281" t="s">
        <v>2934</v>
      </c>
      <c r="C3722" s="281" t="s">
        <v>1768</v>
      </c>
      <c r="D3722" s="281" t="s">
        <v>1770</v>
      </c>
      <c r="E3722" s="281" t="s">
        <v>931</v>
      </c>
      <c r="F3722" s="281" t="s">
        <v>673</v>
      </c>
      <c r="G3722" s="281" t="s">
        <v>673</v>
      </c>
      <c r="H3722" s="281" t="s">
        <v>673</v>
      </c>
      <c r="I3722" s="281" t="s">
        <v>1090</v>
      </c>
      <c r="J3722" s="281">
        <v>3.0466686999999999E-2</v>
      </c>
      <c r="K3722" s="372"/>
    </row>
    <row r="3723" spans="1:11" x14ac:dyDescent="0.3">
      <c r="A3723" s="280" t="s">
        <v>1785</v>
      </c>
      <c r="B3723" s="280" t="s">
        <v>2934</v>
      </c>
      <c r="C3723" s="280" t="s">
        <v>1768</v>
      </c>
      <c r="D3723" s="280" t="s">
        <v>1770</v>
      </c>
      <c r="E3723" s="280" t="s">
        <v>931</v>
      </c>
      <c r="F3723" s="280" t="s">
        <v>673</v>
      </c>
      <c r="G3723" s="280" t="s">
        <v>673</v>
      </c>
      <c r="H3723" s="280" t="s">
        <v>673</v>
      </c>
      <c r="I3723" s="280" t="s">
        <v>1090</v>
      </c>
      <c r="J3723" s="280">
        <v>5.8573929999999998E-3</v>
      </c>
      <c r="K3723" s="372"/>
    </row>
    <row r="3724" spans="1:11" x14ac:dyDescent="0.3">
      <c r="A3724" s="281" t="s">
        <v>1785</v>
      </c>
      <c r="B3724" s="281" t="s">
        <v>2934</v>
      </c>
      <c r="C3724" s="281" t="s">
        <v>1768</v>
      </c>
      <c r="D3724" s="281" t="s">
        <v>1770</v>
      </c>
      <c r="E3724" s="281" t="s">
        <v>917</v>
      </c>
      <c r="F3724" s="281" t="s">
        <v>673</v>
      </c>
      <c r="G3724" s="281" t="s">
        <v>673</v>
      </c>
      <c r="H3724" s="281" t="s">
        <v>673</v>
      </c>
      <c r="I3724" s="281" t="s">
        <v>1090</v>
      </c>
      <c r="J3724" s="281">
        <v>1.4908968999999999E-2</v>
      </c>
      <c r="K3724" s="372"/>
    </row>
    <row r="3725" spans="1:11" x14ac:dyDescent="0.3">
      <c r="A3725" s="280" t="s">
        <v>1785</v>
      </c>
      <c r="B3725" s="280" t="s">
        <v>2934</v>
      </c>
      <c r="C3725" s="280" t="s">
        <v>1768</v>
      </c>
      <c r="D3725" s="280" t="s">
        <v>1770</v>
      </c>
      <c r="E3725" s="280" t="s">
        <v>917</v>
      </c>
      <c r="F3725" s="280" t="s">
        <v>673</v>
      </c>
      <c r="G3725" s="280" t="s">
        <v>673</v>
      </c>
      <c r="H3725" s="280" t="s">
        <v>673</v>
      </c>
      <c r="I3725" s="280" t="s">
        <v>1090</v>
      </c>
      <c r="J3725" s="280">
        <v>1.5499901E-2</v>
      </c>
      <c r="K3725" s="372"/>
    </row>
    <row r="3726" spans="1:11" x14ac:dyDescent="0.3">
      <c r="A3726" s="281" t="s">
        <v>1785</v>
      </c>
      <c r="B3726" s="281" t="s">
        <v>2934</v>
      </c>
      <c r="C3726" s="281" t="s">
        <v>1768</v>
      </c>
      <c r="D3726" s="281" t="s">
        <v>1770</v>
      </c>
      <c r="E3726" s="281" t="s">
        <v>917</v>
      </c>
      <c r="F3726" s="281" t="s">
        <v>673</v>
      </c>
      <c r="G3726" s="281" t="s">
        <v>673</v>
      </c>
      <c r="H3726" s="281" t="s">
        <v>673</v>
      </c>
      <c r="I3726" s="281" t="s">
        <v>1090</v>
      </c>
      <c r="J3726" s="281">
        <v>1.7113895E-2</v>
      </c>
      <c r="K3726" s="372"/>
    </row>
    <row r="3727" spans="1:11" x14ac:dyDescent="0.3">
      <c r="A3727" s="280" t="s">
        <v>1785</v>
      </c>
      <c r="B3727" s="280" t="s">
        <v>2934</v>
      </c>
      <c r="C3727" s="280" t="s">
        <v>1768</v>
      </c>
      <c r="D3727" s="280" t="s">
        <v>1770</v>
      </c>
      <c r="E3727" s="280" t="s">
        <v>917</v>
      </c>
      <c r="F3727" s="280" t="s">
        <v>673</v>
      </c>
      <c r="G3727" s="280" t="s">
        <v>673</v>
      </c>
      <c r="H3727" s="280" t="s">
        <v>673</v>
      </c>
      <c r="I3727" s="280" t="s">
        <v>1090</v>
      </c>
      <c r="J3727" s="280">
        <v>2.5746828999999999E-2</v>
      </c>
      <c r="K3727" s="372"/>
    </row>
    <row r="3728" spans="1:11" x14ac:dyDescent="0.3">
      <c r="A3728" s="281" t="s">
        <v>1785</v>
      </c>
      <c r="B3728" s="281" t="s">
        <v>2934</v>
      </c>
      <c r="C3728" s="281" t="s">
        <v>1768</v>
      </c>
      <c r="D3728" s="281" t="s">
        <v>1770</v>
      </c>
      <c r="E3728" s="281" t="s">
        <v>917</v>
      </c>
      <c r="F3728" s="281" t="s">
        <v>673</v>
      </c>
      <c r="G3728" s="281" t="s">
        <v>673</v>
      </c>
      <c r="H3728" s="281" t="s">
        <v>673</v>
      </c>
      <c r="I3728" s="281" t="s">
        <v>1090</v>
      </c>
      <c r="J3728" s="281">
        <v>1.7494505E-2</v>
      </c>
      <c r="K3728" s="372"/>
    </row>
    <row r="3729" spans="1:11" x14ac:dyDescent="0.3">
      <c r="A3729" s="280" t="s">
        <v>1785</v>
      </c>
      <c r="B3729" s="280" t="s">
        <v>2934</v>
      </c>
      <c r="C3729" s="280" t="s">
        <v>1768</v>
      </c>
      <c r="D3729" s="280" t="s">
        <v>1770</v>
      </c>
      <c r="E3729" s="280" t="s">
        <v>917</v>
      </c>
      <c r="F3729" s="280" t="s">
        <v>673</v>
      </c>
      <c r="G3729" s="280" t="s">
        <v>673</v>
      </c>
      <c r="H3729" s="280" t="s">
        <v>673</v>
      </c>
      <c r="I3729" s="280" t="s">
        <v>1090</v>
      </c>
      <c r="J3729" s="280">
        <v>1.5356986E-2</v>
      </c>
      <c r="K3729" s="372"/>
    </row>
    <row r="3730" spans="1:11" x14ac:dyDescent="0.3">
      <c r="A3730" s="281" t="s">
        <v>1785</v>
      </c>
      <c r="B3730" s="281" t="s">
        <v>2934</v>
      </c>
      <c r="C3730" s="281" t="s">
        <v>1768</v>
      </c>
      <c r="D3730" s="281" t="s">
        <v>1770</v>
      </c>
      <c r="E3730" s="281" t="s">
        <v>917</v>
      </c>
      <c r="F3730" s="281" t="s">
        <v>673</v>
      </c>
      <c r="G3730" s="281" t="s">
        <v>673</v>
      </c>
      <c r="H3730" s="281" t="s">
        <v>673</v>
      </c>
      <c r="I3730" s="281" t="s">
        <v>1090</v>
      </c>
      <c r="J3730" s="281">
        <v>1.4993528000000001E-2</v>
      </c>
      <c r="K3730" s="372"/>
    </row>
    <row r="3731" spans="1:11" x14ac:dyDescent="0.3">
      <c r="A3731" s="280" t="s">
        <v>1785</v>
      </c>
      <c r="B3731" s="280" t="s">
        <v>2934</v>
      </c>
      <c r="C3731" s="280" t="s">
        <v>1768</v>
      </c>
      <c r="D3731" s="280" t="s">
        <v>1770</v>
      </c>
      <c r="E3731" s="280" t="s">
        <v>917</v>
      </c>
      <c r="F3731" s="280" t="s">
        <v>673</v>
      </c>
      <c r="G3731" s="280" t="s">
        <v>673</v>
      </c>
      <c r="H3731" s="280" t="s">
        <v>673</v>
      </c>
      <c r="I3731" s="280" t="s">
        <v>1090</v>
      </c>
      <c r="J3731" s="280">
        <v>1.5794244999999998E-2</v>
      </c>
      <c r="K3731" s="372"/>
    </row>
    <row r="3732" spans="1:11" x14ac:dyDescent="0.3">
      <c r="A3732" s="281" t="s">
        <v>1785</v>
      </c>
      <c r="B3732" s="281" t="s">
        <v>2934</v>
      </c>
      <c r="C3732" s="281" t="s">
        <v>1768</v>
      </c>
      <c r="D3732" s="281" t="s">
        <v>1770</v>
      </c>
      <c r="E3732" s="281" t="s">
        <v>917</v>
      </c>
      <c r="F3732" s="281" t="s">
        <v>673</v>
      </c>
      <c r="G3732" s="281" t="s">
        <v>673</v>
      </c>
      <c r="H3732" s="281" t="s">
        <v>673</v>
      </c>
      <c r="I3732" s="281" t="s">
        <v>1090</v>
      </c>
      <c r="J3732" s="281">
        <v>1.9796500000000002E-2</v>
      </c>
      <c r="K3732" s="372"/>
    </row>
    <row r="3733" spans="1:11" x14ac:dyDescent="0.3">
      <c r="A3733" s="280" t="s">
        <v>1785</v>
      </c>
      <c r="B3733" s="280" t="s">
        <v>2934</v>
      </c>
      <c r="C3733" s="280" t="s">
        <v>1768</v>
      </c>
      <c r="D3733" s="280" t="s">
        <v>1770</v>
      </c>
      <c r="E3733" s="280" t="s">
        <v>917</v>
      </c>
      <c r="F3733" s="280" t="s">
        <v>673</v>
      </c>
      <c r="G3733" s="280" t="s">
        <v>673</v>
      </c>
      <c r="H3733" s="280" t="s">
        <v>673</v>
      </c>
      <c r="I3733" s="280" t="s">
        <v>1090</v>
      </c>
      <c r="J3733" s="280">
        <v>1.8003578999999999E-2</v>
      </c>
      <c r="K3733" s="372"/>
    </row>
    <row r="3734" spans="1:11" x14ac:dyDescent="0.3">
      <c r="A3734" s="281" t="s">
        <v>1785</v>
      </c>
      <c r="B3734" s="281" t="s">
        <v>2934</v>
      </c>
      <c r="C3734" s="281" t="s">
        <v>1768</v>
      </c>
      <c r="D3734" s="281" t="s">
        <v>1770</v>
      </c>
      <c r="E3734" s="281" t="s">
        <v>917</v>
      </c>
      <c r="F3734" s="281" t="s">
        <v>673</v>
      </c>
      <c r="G3734" s="281" t="s">
        <v>673</v>
      </c>
      <c r="H3734" s="281" t="s">
        <v>673</v>
      </c>
      <c r="I3734" s="281" t="s">
        <v>1090</v>
      </c>
      <c r="J3734" s="281">
        <v>2.1369336999999999E-2</v>
      </c>
      <c r="K3734" s="372"/>
    </row>
    <row r="3735" spans="1:11" x14ac:dyDescent="0.3">
      <c r="A3735" s="280" t="s">
        <v>1785</v>
      </c>
      <c r="B3735" s="280" t="s">
        <v>2934</v>
      </c>
      <c r="C3735" s="280" t="s">
        <v>1768</v>
      </c>
      <c r="D3735" s="280" t="s">
        <v>1770</v>
      </c>
      <c r="E3735" s="280" t="s">
        <v>917</v>
      </c>
      <c r="F3735" s="280" t="s">
        <v>673</v>
      </c>
      <c r="G3735" s="280" t="s">
        <v>673</v>
      </c>
      <c r="H3735" s="280" t="s">
        <v>673</v>
      </c>
      <c r="I3735" s="280" t="s">
        <v>1090</v>
      </c>
      <c r="J3735" s="280">
        <v>5.608427E-3</v>
      </c>
      <c r="K3735" s="372"/>
    </row>
    <row r="3736" spans="1:11" x14ac:dyDescent="0.3">
      <c r="A3736" s="281" t="s">
        <v>1785</v>
      </c>
      <c r="B3736" s="281" t="s">
        <v>2934</v>
      </c>
      <c r="C3736" s="281" t="s">
        <v>1768</v>
      </c>
      <c r="D3736" s="281" t="s">
        <v>1770</v>
      </c>
      <c r="E3736" s="281" t="s">
        <v>917</v>
      </c>
      <c r="F3736" s="281" t="s">
        <v>673</v>
      </c>
      <c r="G3736" s="281" t="s">
        <v>673</v>
      </c>
      <c r="H3736" s="281" t="s">
        <v>673</v>
      </c>
      <c r="I3736" s="281" t="s">
        <v>1090</v>
      </c>
      <c r="J3736" s="281">
        <v>2.300818E-3</v>
      </c>
      <c r="K3736" s="372"/>
    </row>
    <row r="3737" spans="1:11" x14ac:dyDescent="0.3">
      <c r="A3737" s="280" t="s">
        <v>1785</v>
      </c>
      <c r="B3737" s="280" t="s">
        <v>2934</v>
      </c>
      <c r="C3737" s="280" t="s">
        <v>1768</v>
      </c>
      <c r="D3737" s="280" t="s">
        <v>1770</v>
      </c>
      <c r="E3737" s="280" t="s">
        <v>917</v>
      </c>
      <c r="F3737" s="280" t="s">
        <v>673</v>
      </c>
      <c r="G3737" s="280" t="s">
        <v>673</v>
      </c>
      <c r="H3737" s="280" t="s">
        <v>673</v>
      </c>
      <c r="I3737" s="280" t="s">
        <v>1090</v>
      </c>
      <c r="J3737" s="280">
        <v>4.1762290000000001E-3</v>
      </c>
      <c r="K3737" s="372"/>
    </row>
    <row r="3738" spans="1:11" x14ac:dyDescent="0.3">
      <c r="A3738" s="281" t="s">
        <v>1785</v>
      </c>
      <c r="B3738" s="281" t="s">
        <v>2934</v>
      </c>
      <c r="C3738" s="281" t="s">
        <v>1768</v>
      </c>
      <c r="D3738" s="281" t="s">
        <v>1770</v>
      </c>
      <c r="E3738" s="281" t="s">
        <v>917</v>
      </c>
      <c r="F3738" s="281" t="s">
        <v>673</v>
      </c>
      <c r="G3738" s="281" t="s">
        <v>673</v>
      </c>
      <c r="H3738" s="281" t="s">
        <v>673</v>
      </c>
      <c r="I3738" s="281" t="s">
        <v>1090</v>
      </c>
      <c r="J3738" s="281">
        <v>1.7800521999999999E-2</v>
      </c>
      <c r="K3738" s="372"/>
    </row>
    <row r="3739" spans="1:11" x14ac:dyDescent="0.3">
      <c r="A3739" s="280" t="s">
        <v>1785</v>
      </c>
      <c r="B3739" s="280" t="s">
        <v>2934</v>
      </c>
      <c r="C3739" s="280" t="s">
        <v>1768</v>
      </c>
      <c r="D3739" s="280" t="s">
        <v>1770</v>
      </c>
      <c r="E3739" s="280" t="s">
        <v>2945</v>
      </c>
      <c r="F3739" s="280" t="s">
        <v>673</v>
      </c>
      <c r="G3739" s="280" t="s">
        <v>673</v>
      </c>
      <c r="H3739" s="280" t="s">
        <v>673</v>
      </c>
      <c r="I3739" s="280" t="s">
        <v>1090</v>
      </c>
      <c r="J3739" s="280">
        <v>4.9799999999999996E-4</v>
      </c>
      <c r="K3739" s="372"/>
    </row>
    <row r="3740" spans="1:11" x14ac:dyDescent="0.3">
      <c r="A3740" s="281" t="s">
        <v>1785</v>
      </c>
      <c r="B3740" s="281" t="s">
        <v>2934</v>
      </c>
      <c r="C3740" s="281" t="s">
        <v>1768</v>
      </c>
      <c r="D3740" s="281" t="s">
        <v>1770</v>
      </c>
      <c r="E3740" s="281" t="s">
        <v>2945</v>
      </c>
      <c r="F3740" s="281" t="s">
        <v>673</v>
      </c>
      <c r="G3740" s="281" t="s">
        <v>673</v>
      </c>
      <c r="H3740" s="281" t="s">
        <v>673</v>
      </c>
      <c r="I3740" s="281" t="s">
        <v>1090</v>
      </c>
      <c r="J3740" s="281">
        <v>5.4093639999999998E-3</v>
      </c>
      <c r="K3740" s="372"/>
    </row>
    <row r="3741" spans="1:11" x14ac:dyDescent="0.3">
      <c r="A3741" s="280" t="s">
        <v>1785</v>
      </c>
      <c r="B3741" s="280" t="s">
        <v>2934</v>
      </c>
      <c r="C3741" s="280" t="s">
        <v>1768</v>
      </c>
      <c r="D3741" s="280" t="s">
        <v>1770</v>
      </c>
      <c r="E3741" s="280" t="s">
        <v>2945</v>
      </c>
      <c r="F3741" s="280" t="s">
        <v>673</v>
      </c>
      <c r="G3741" s="280" t="s">
        <v>673</v>
      </c>
      <c r="H3741" s="280" t="s">
        <v>673</v>
      </c>
      <c r="I3741" s="280" t="s">
        <v>1090</v>
      </c>
      <c r="J3741" s="280">
        <v>1.3290636E-2</v>
      </c>
      <c r="K3741" s="372"/>
    </row>
    <row r="3742" spans="1:11" x14ac:dyDescent="0.3">
      <c r="A3742" s="281" t="s">
        <v>1785</v>
      </c>
      <c r="B3742" s="281" t="s">
        <v>2934</v>
      </c>
      <c r="C3742" s="281" t="s">
        <v>1768</v>
      </c>
      <c r="D3742" s="281" t="s">
        <v>1770</v>
      </c>
      <c r="E3742" s="281" t="s">
        <v>2946</v>
      </c>
      <c r="F3742" s="281" t="s">
        <v>673</v>
      </c>
      <c r="G3742" s="281" t="s">
        <v>673</v>
      </c>
      <c r="H3742" s="281" t="s">
        <v>673</v>
      </c>
      <c r="I3742" s="281" t="s">
        <v>1090</v>
      </c>
      <c r="J3742" s="281">
        <v>1E-3</v>
      </c>
      <c r="K3742" s="372"/>
    </row>
    <row r="3743" spans="1:11" x14ac:dyDescent="0.3">
      <c r="A3743" s="280" t="s">
        <v>1785</v>
      </c>
      <c r="B3743" s="280" t="s">
        <v>2934</v>
      </c>
      <c r="C3743" s="280" t="s">
        <v>1768</v>
      </c>
      <c r="D3743" s="280" t="s">
        <v>1770</v>
      </c>
      <c r="E3743" s="280" t="s">
        <v>2947</v>
      </c>
      <c r="F3743" s="280" t="s">
        <v>673</v>
      </c>
      <c r="G3743" s="280" t="s">
        <v>673</v>
      </c>
      <c r="H3743" s="280" t="s">
        <v>673</v>
      </c>
      <c r="I3743" s="280" t="s">
        <v>1090</v>
      </c>
      <c r="J3743" s="280">
        <v>9.2433000000000001E-5</v>
      </c>
      <c r="K3743" s="372"/>
    </row>
    <row r="3744" spans="1:11" x14ac:dyDescent="0.3">
      <c r="A3744" s="281" t="s">
        <v>1785</v>
      </c>
      <c r="B3744" s="281" t="s">
        <v>2934</v>
      </c>
      <c r="C3744" s="281" t="s">
        <v>1768</v>
      </c>
      <c r="D3744" s="281" t="s">
        <v>1770</v>
      </c>
      <c r="E3744" s="281" t="s">
        <v>2947</v>
      </c>
      <c r="F3744" s="281" t="s">
        <v>673</v>
      </c>
      <c r="G3744" s="281" t="s">
        <v>673</v>
      </c>
      <c r="H3744" s="281" t="s">
        <v>673</v>
      </c>
      <c r="I3744" s="281" t="s">
        <v>1090</v>
      </c>
      <c r="J3744" s="281">
        <v>4.0265100000000002E-4</v>
      </c>
      <c r="K3744" s="372"/>
    </row>
    <row r="3745" spans="1:11" x14ac:dyDescent="0.3">
      <c r="A3745" s="280" t="s">
        <v>1785</v>
      </c>
      <c r="B3745" s="280" t="s">
        <v>2934</v>
      </c>
      <c r="C3745" s="280" t="s">
        <v>1768</v>
      </c>
      <c r="D3745" s="280" t="s">
        <v>1770</v>
      </c>
      <c r="E3745" s="280" t="s">
        <v>2947</v>
      </c>
      <c r="F3745" s="280" t="s">
        <v>673</v>
      </c>
      <c r="G3745" s="280" t="s">
        <v>673</v>
      </c>
      <c r="H3745" s="280" t="s">
        <v>673</v>
      </c>
      <c r="I3745" s="280" t="s">
        <v>1090</v>
      </c>
      <c r="J3745" s="280">
        <v>6.7680000000000003E-5</v>
      </c>
      <c r="K3745" s="372"/>
    </row>
    <row r="3746" spans="1:11" x14ac:dyDescent="0.3">
      <c r="A3746" s="281" t="s">
        <v>1785</v>
      </c>
      <c r="B3746" s="281" t="s">
        <v>2934</v>
      </c>
      <c r="C3746" s="281" t="s">
        <v>1768</v>
      </c>
      <c r="D3746" s="281" t="s">
        <v>1770</v>
      </c>
      <c r="E3746" s="281" t="s">
        <v>2947</v>
      </c>
      <c r="F3746" s="281" t="s">
        <v>673</v>
      </c>
      <c r="G3746" s="281" t="s">
        <v>673</v>
      </c>
      <c r="H3746" s="281" t="s">
        <v>673</v>
      </c>
      <c r="I3746" s="281" t="s">
        <v>1090</v>
      </c>
      <c r="J3746" s="281">
        <v>2.3557299999999999E-4</v>
      </c>
      <c r="K3746" s="372"/>
    </row>
    <row r="3747" spans="1:11" x14ac:dyDescent="0.3">
      <c r="A3747" s="280" t="s">
        <v>1785</v>
      </c>
      <c r="B3747" s="280" t="s">
        <v>2934</v>
      </c>
      <c r="C3747" s="280" t="s">
        <v>1768</v>
      </c>
      <c r="D3747" s="280" t="s">
        <v>1770</v>
      </c>
      <c r="E3747" s="280" t="s">
        <v>2947</v>
      </c>
      <c r="F3747" s="280" t="s">
        <v>673</v>
      </c>
      <c r="G3747" s="280" t="s">
        <v>673</v>
      </c>
      <c r="H3747" s="280" t="s">
        <v>673</v>
      </c>
      <c r="I3747" s="280" t="s">
        <v>1090</v>
      </c>
      <c r="J3747" s="280">
        <v>3.86905E-4</v>
      </c>
      <c r="K3747" s="372"/>
    </row>
    <row r="3748" spans="1:11" x14ac:dyDescent="0.3">
      <c r="A3748" s="281" t="s">
        <v>1785</v>
      </c>
      <c r="B3748" s="281" t="s">
        <v>2934</v>
      </c>
      <c r="C3748" s="281" t="s">
        <v>1768</v>
      </c>
      <c r="D3748" s="281" t="s">
        <v>1770</v>
      </c>
      <c r="E3748" s="281" t="s">
        <v>2947</v>
      </c>
      <c r="F3748" s="281" t="s">
        <v>673</v>
      </c>
      <c r="G3748" s="281" t="s">
        <v>673</v>
      </c>
      <c r="H3748" s="281" t="s">
        <v>673</v>
      </c>
      <c r="I3748" s="281" t="s">
        <v>1090</v>
      </c>
      <c r="J3748" s="281">
        <v>1.04869E-4</v>
      </c>
      <c r="K3748" s="372"/>
    </row>
    <row r="3749" spans="1:11" x14ac:dyDescent="0.3">
      <c r="A3749" s="280" t="s">
        <v>1785</v>
      </c>
      <c r="B3749" s="280" t="s">
        <v>2934</v>
      </c>
      <c r="C3749" s="280" t="s">
        <v>1768</v>
      </c>
      <c r="D3749" s="280" t="s">
        <v>1770</v>
      </c>
      <c r="E3749" s="280" t="s">
        <v>2947</v>
      </c>
      <c r="F3749" s="280" t="s">
        <v>673</v>
      </c>
      <c r="G3749" s="280" t="s">
        <v>673</v>
      </c>
      <c r="H3749" s="280" t="s">
        <v>673</v>
      </c>
      <c r="I3749" s="280" t="s">
        <v>1090</v>
      </c>
      <c r="J3749" s="280">
        <v>1.4962E-5</v>
      </c>
      <c r="K3749" s="372"/>
    </row>
    <row r="3750" spans="1:11" x14ac:dyDescent="0.3">
      <c r="A3750" s="281" t="s">
        <v>1785</v>
      </c>
      <c r="B3750" s="281" t="s">
        <v>2934</v>
      </c>
      <c r="C3750" s="281" t="s">
        <v>1768</v>
      </c>
      <c r="D3750" s="281" t="s">
        <v>1770</v>
      </c>
      <c r="E3750" s="281" t="s">
        <v>2947</v>
      </c>
      <c r="F3750" s="281" t="s">
        <v>673</v>
      </c>
      <c r="G3750" s="281" t="s">
        <v>673</v>
      </c>
      <c r="H3750" s="281" t="s">
        <v>673</v>
      </c>
      <c r="I3750" s="281" t="s">
        <v>1090</v>
      </c>
      <c r="J3750" s="281">
        <v>4.5921999999999998E-5</v>
      </c>
      <c r="K3750" s="372"/>
    </row>
    <row r="3751" spans="1:11" x14ac:dyDescent="0.3">
      <c r="A3751" s="280" t="s">
        <v>1785</v>
      </c>
      <c r="B3751" s="280" t="s">
        <v>2934</v>
      </c>
      <c r="C3751" s="280" t="s">
        <v>1768</v>
      </c>
      <c r="D3751" s="280" t="s">
        <v>1770</v>
      </c>
      <c r="E3751" s="280" t="s">
        <v>2947</v>
      </c>
      <c r="F3751" s="280" t="s">
        <v>673</v>
      </c>
      <c r="G3751" s="280" t="s">
        <v>673</v>
      </c>
      <c r="H3751" s="280" t="s">
        <v>673</v>
      </c>
      <c r="I3751" s="280" t="s">
        <v>1090</v>
      </c>
      <c r="J3751" s="280">
        <v>1.07915E-4</v>
      </c>
      <c r="K3751" s="372"/>
    </row>
    <row r="3752" spans="1:11" x14ac:dyDescent="0.3">
      <c r="A3752" s="281" t="s">
        <v>1785</v>
      </c>
      <c r="B3752" s="281" t="s">
        <v>2934</v>
      </c>
      <c r="C3752" s="281" t="s">
        <v>1768</v>
      </c>
      <c r="D3752" s="281" t="s">
        <v>1770</v>
      </c>
      <c r="E3752" s="281" t="s">
        <v>2947</v>
      </c>
      <c r="F3752" s="281" t="s">
        <v>673</v>
      </c>
      <c r="G3752" s="281" t="s">
        <v>673</v>
      </c>
      <c r="H3752" s="281" t="s">
        <v>673</v>
      </c>
      <c r="I3752" s="281" t="s">
        <v>1090</v>
      </c>
      <c r="J3752" s="281">
        <v>1.5166600000000001E-4</v>
      </c>
      <c r="K3752" s="372"/>
    </row>
    <row r="3753" spans="1:11" x14ac:dyDescent="0.3">
      <c r="A3753" s="280" t="s">
        <v>1785</v>
      </c>
      <c r="B3753" s="280" t="s">
        <v>2934</v>
      </c>
      <c r="C3753" s="280" t="s">
        <v>1768</v>
      </c>
      <c r="D3753" s="280" t="s">
        <v>1770</v>
      </c>
      <c r="E3753" s="280" t="s">
        <v>2947</v>
      </c>
      <c r="F3753" s="280" t="s">
        <v>673</v>
      </c>
      <c r="G3753" s="280" t="s">
        <v>673</v>
      </c>
      <c r="H3753" s="280" t="s">
        <v>673</v>
      </c>
      <c r="I3753" s="280" t="s">
        <v>1090</v>
      </c>
      <c r="J3753" s="280">
        <v>2.5590589999999998E-3</v>
      </c>
      <c r="K3753" s="372"/>
    </row>
    <row r="3754" spans="1:11" x14ac:dyDescent="0.3">
      <c r="A3754" s="281" t="s">
        <v>1785</v>
      </c>
      <c r="B3754" s="281" t="s">
        <v>2934</v>
      </c>
      <c r="C3754" s="281" t="s">
        <v>1768</v>
      </c>
      <c r="D3754" s="281" t="s">
        <v>1770</v>
      </c>
      <c r="E3754" s="281" t="s">
        <v>2948</v>
      </c>
      <c r="F3754" s="281" t="s">
        <v>673</v>
      </c>
      <c r="G3754" s="281" t="s">
        <v>673</v>
      </c>
      <c r="H3754" s="281" t="s">
        <v>673</v>
      </c>
      <c r="I3754" s="281" t="s">
        <v>1090</v>
      </c>
      <c r="J3754" s="281">
        <v>1.9999999999999999E-6</v>
      </c>
      <c r="K3754" s="372"/>
    </row>
    <row r="3755" spans="1:11" x14ac:dyDescent="0.3">
      <c r="A3755" s="280" t="s">
        <v>1785</v>
      </c>
      <c r="B3755" s="280" t="s">
        <v>2934</v>
      </c>
      <c r="C3755" s="280" t="s">
        <v>1768</v>
      </c>
      <c r="D3755" s="280" t="s">
        <v>1770</v>
      </c>
      <c r="E3755" s="280" t="s">
        <v>2948</v>
      </c>
      <c r="F3755" s="280" t="s">
        <v>673</v>
      </c>
      <c r="G3755" s="280" t="s">
        <v>673</v>
      </c>
      <c r="H3755" s="280" t="s">
        <v>673</v>
      </c>
      <c r="I3755" s="280" t="s">
        <v>1090</v>
      </c>
      <c r="J3755" s="280">
        <v>1.9999999999999999E-6</v>
      </c>
      <c r="K3755" s="372"/>
    </row>
    <row r="3756" spans="1:11" x14ac:dyDescent="0.3">
      <c r="A3756" s="281" t="s">
        <v>1785</v>
      </c>
      <c r="B3756" s="281" t="s">
        <v>2934</v>
      </c>
      <c r="C3756" s="281" t="s">
        <v>1768</v>
      </c>
      <c r="D3756" s="281" t="s">
        <v>1770</v>
      </c>
      <c r="E3756" s="281" t="s">
        <v>2949</v>
      </c>
      <c r="F3756" s="281" t="s">
        <v>673</v>
      </c>
      <c r="G3756" s="281" t="s">
        <v>673</v>
      </c>
      <c r="H3756" s="281" t="s">
        <v>673</v>
      </c>
      <c r="I3756" s="281" t="s">
        <v>1090</v>
      </c>
      <c r="J3756" s="281">
        <v>3.165E-4</v>
      </c>
      <c r="K3756" s="372"/>
    </row>
    <row r="3757" spans="1:11" x14ac:dyDescent="0.3">
      <c r="A3757" s="280" t="s">
        <v>1785</v>
      </c>
      <c r="B3757" s="280" t="s">
        <v>2934</v>
      </c>
      <c r="C3757" s="280" t="s">
        <v>1768</v>
      </c>
      <c r="D3757" s="280" t="s">
        <v>1770</v>
      </c>
      <c r="E3757" s="280" t="s">
        <v>2949</v>
      </c>
      <c r="F3757" s="280" t="s">
        <v>673</v>
      </c>
      <c r="G3757" s="280" t="s">
        <v>673</v>
      </c>
      <c r="H3757" s="280" t="s">
        <v>673</v>
      </c>
      <c r="I3757" s="280" t="s">
        <v>1090</v>
      </c>
      <c r="J3757" s="280">
        <v>3.165E-4</v>
      </c>
      <c r="K3757" s="372"/>
    </row>
    <row r="3758" spans="1:11" x14ac:dyDescent="0.3">
      <c r="A3758" s="281" t="s">
        <v>1785</v>
      </c>
      <c r="B3758" s="281" t="s">
        <v>2934</v>
      </c>
      <c r="C3758" s="281" t="s">
        <v>1768</v>
      </c>
      <c r="D3758" s="281" t="s">
        <v>1770</v>
      </c>
      <c r="E3758" s="281" t="s">
        <v>2949</v>
      </c>
      <c r="F3758" s="281" t="s">
        <v>673</v>
      </c>
      <c r="G3758" s="281" t="s">
        <v>673</v>
      </c>
      <c r="H3758" s="281" t="s">
        <v>673</v>
      </c>
      <c r="I3758" s="281" t="s">
        <v>1090</v>
      </c>
      <c r="J3758" s="281">
        <v>2.3933610000000001E-3</v>
      </c>
      <c r="K3758" s="372"/>
    </row>
    <row r="3759" spans="1:11" x14ac:dyDescent="0.3">
      <c r="A3759" s="280" t="s">
        <v>1785</v>
      </c>
      <c r="B3759" s="280" t="s">
        <v>2934</v>
      </c>
      <c r="C3759" s="280" t="s">
        <v>1768</v>
      </c>
      <c r="D3759" s="280" t="s">
        <v>1770</v>
      </c>
      <c r="E3759" s="280" t="s">
        <v>2949</v>
      </c>
      <c r="F3759" s="280" t="s">
        <v>673</v>
      </c>
      <c r="G3759" s="280" t="s">
        <v>673</v>
      </c>
      <c r="H3759" s="280" t="s">
        <v>673</v>
      </c>
      <c r="I3759" s="280" t="s">
        <v>1090</v>
      </c>
      <c r="J3759" s="280">
        <v>4.3492900000000002E-4</v>
      </c>
      <c r="K3759" s="372"/>
    </row>
    <row r="3760" spans="1:11" x14ac:dyDescent="0.3">
      <c r="A3760" s="281" t="s">
        <v>1785</v>
      </c>
      <c r="B3760" s="281" t="s">
        <v>2934</v>
      </c>
      <c r="C3760" s="281" t="s">
        <v>1768</v>
      </c>
      <c r="D3760" s="281" t="s">
        <v>1770</v>
      </c>
      <c r="E3760" s="281" t="s">
        <v>2949</v>
      </c>
      <c r="F3760" s="281" t="s">
        <v>673</v>
      </c>
      <c r="G3760" s="281" t="s">
        <v>673</v>
      </c>
      <c r="H3760" s="281" t="s">
        <v>673</v>
      </c>
      <c r="I3760" s="281" t="s">
        <v>1090</v>
      </c>
      <c r="J3760" s="281">
        <v>5.0771599999999996E-4</v>
      </c>
      <c r="K3760" s="372"/>
    </row>
    <row r="3761" spans="1:11" x14ac:dyDescent="0.3">
      <c r="A3761" s="280" t="s">
        <v>1785</v>
      </c>
      <c r="B3761" s="280" t="s">
        <v>2934</v>
      </c>
      <c r="C3761" s="280" t="s">
        <v>1768</v>
      </c>
      <c r="D3761" s="280" t="s">
        <v>1770</v>
      </c>
      <c r="E3761" s="280" t="s">
        <v>2949</v>
      </c>
      <c r="F3761" s="280" t="s">
        <v>673</v>
      </c>
      <c r="G3761" s="280" t="s">
        <v>673</v>
      </c>
      <c r="H3761" s="280" t="s">
        <v>673</v>
      </c>
      <c r="I3761" s="280" t="s">
        <v>1090</v>
      </c>
      <c r="J3761" s="280">
        <v>5.0678699999999997E-4</v>
      </c>
      <c r="K3761" s="372"/>
    </row>
    <row r="3762" spans="1:11" x14ac:dyDescent="0.3">
      <c r="A3762" s="281" t="s">
        <v>1785</v>
      </c>
      <c r="B3762" s="281" t="s">
        <v>2934</v>
      </c>
      <c r="C3762" s="281" t="s">
        <v>1768</v>
      </c>
      <c r="D3762" s="281" t="s">
        <v>1770</v>
      </c>
      <c r="E3762" s="281" t="s">
        <v>2949</v>
      </c>
      <c r="F3762" s="281" t="s">
        <v>673</v>
      </c>
      <c r="G3762" s="281" t="s">
        <v>673</v>
      </c>
      <c r="H3762" s="281" t="s">
        <v>673</v>
      </c>
      <c r="I3762" s="281" t="s">
        <v>1090</v>
      </c>
      <c r="J3762" s="281">
        <v>4.8650000000000001E-4</v>
      </c>
      <c r="K3762" s="372"/>
    </row>
    <row r="3763" spans="1:11" x14ac:dyDescent="0.3">
      <c r="A3763" s="280" t="s">
        <v>1785</v>
      </c>
      <c r="B3763" s="280" t="s">
        <v>2934</v>
      </c>
      <c r="C3763" s="280" t="s">
        <v>1768</v>
      </c>
      <c r="D3763" s="280" t="s">
        <v>1770</v>
      </c>
      <c r="E3763" s="280" t="s">
        <v>2949</v>
      </c>
      <c r="F3763" s="280" t="s">
        <v>673</v>
      </c>
      <c r="G3763" s="280" t="s">
        <v>673</v>
      </c>
      <c r="H3763" s="280" t="s">
        <v>673</v>
      </c>
      <c r="I3763" s="280" t="s">
        <v>1090</v>
      </c>
      <c r="J3763" s="280">
        <v>2.7442900000000002E-4</v>
      </c>
      <c r="K3763" s="372"/>
    </row>
    <row r="3764" spans="1:11" x14ac:dyDescent="0.3">
      <c r="A3764" s="281" t="s">
        <v>1785</v>
      </c>
      <c r="B3764" s="281" t="s">
        <v>2934</v>
      </c>
      <c r="C3764" s="281" t="s">
        <v>1768</v>
      </c>
      <c r="D3764" s="281" t="s">
        <v>1770</v>
      </c>
      <c r="E3764" s="281" t="s">
        <v>2949</v>
      </c>
      <c r="F3764" s="281" t="s">
        <v>673</v>
      </c>
      <c r="G3764" s="281" t="s">
        <v>673</v>
      </c>
      <c r="H3764" s="281" t="s">
        <v>673</v>
      </c>
      <c r="I3764" s="281" t="s">
        <v>1090</v>
      </c>
      <c r="J3764" s="281">
        <v>2.7442900000000002E-4</v>
      </c>
      <c r="K3764" s="372"/>
    </row>
    <row r="3765" spans="1:11" x14ac:dyDescent="0.3">
      <c r="A3765" s="280" t="s">
        <v>1785</v>
      </c>
      <c r="B3765" s="280" t="s">
        <v>2934</v>
      </c>
      <c r="C3765" s="280" t="s">
        <v>1768</v>
      </c>
      <c r="D3765" s="280" t="s">
        <v>1770</v>
      </c>
      <c r="E3765" s="280" t="s">
        <v>2950</v>
      </c>
      <c r="F3765" s="280" t="s">
        <v>673</v>
      </c>
      <c r="G3765" s="280" t="s">
        <v>673</v>
      </c>
      <c r="H3765" s="280" t="s">
        <v>673</v>
      </c>
      <c r="I3765" s="280" t="s">
        <v>1090</v>
      </c>
      <c r="J3765" s="280">
        <v>1.074393E-2</v>
      </c>
      <c r="K3765" s="372"/>
    </row>
    <row r="3766" spans="1:11" x14ac:dyDescent="0.3">
      <c r="A3766" s="281" t="s">
        <v>1785</v>
      </c>
      <c r="B3766" s="281" t="s">
        <v>2934</v>
      </c>
      <c r="C3766" s="281" t="s">
        <v>1768</v>
      </c>
      <c r="D3766" s="281" t="s">
        <v>1770</v>
      </c>
      <c r="E3766" s="281" t="s">
        <v>2950</v>
      </c>
      <c r="F3766" s="281" t="s">
        <v>673</v>
      </c>
      <c r="G3766" s="281" t="s">
        <v>673</v>
      </c>
      <c r="H3766" s="281" t="s">
        <v>673</v>
      </c>
      <c r="I3766" s="281" t="s">
        <v>1090</v>
      </c>
      <c r="J3766" s="281">
        <v>2.3948917E-2</v>
      </c>
      <c r="K3766" s="372"/>
    </row>
    <row r="3767" spans="1:11" x14ac:dyDescent="0.3">
      <c r="A3767" s="280" t="s">
        <v>1785</v>
      </c>
      <c r="B3767" s="280" t="s">
        <v>2934</v>
      </c>
      <c r="C3767" s="280" t="s">
        <v>1768</v>
      </c>
      <c r="D3767" s="280" t="s">
        <v>1770</v>
      </c>
      <c r="E3767" s="280" t="s">
        <v>2950</v>
      </c>
      <c r="F3767" s="280" t="s">
        <v>673</v>
      </c>
      <c r="G3767" s="280" t="s">
        <v>673</v>
      </c>
      <c r="H3767" s="280" t="s">
        <v>673</v>
      </c>
      <c r="I3767" s="280" t="s">
        <v>1090</v>
      </c>
      <c r="J3767" s="280">
        <v>1.8613264000000001E-2</v>
      </c>
      <c r="K3767" s="372"/>
    </row>
    <row r="3768" spans="1:11" x14ac:dyDescent="0.3">
      <c r="A3768" s="281" t="s">
        <v>1785</v>
      </c>
      <c r="B3768" s="281" t="s">
        <v>2934</v>
      </c>
      <c r="C3768" s="281" t="s">
        <v>1768</v>
      </c>
      <c r="D3768" s="281" t="s">
        <v>1770</v>
      </c>
      <c r="E3768" s="281" t="s">
        <v>2950</v>
      </c>
      <c r="F3768" s="281" t="s">
        <v>673</v>
      </c>
      <c r="G3768" s="281" t="s">
        <v>673</v>
      </c>
      <c r="H3768" s="281" t="s">
        <v>673</v>
      </c>
      <c r="I3768" s="281" t="s">
        <v>1090</v>
      </c>
      <c r="J3768" s="281">
        <v>1.8613265E-2</v>
      </c>
      <c r="K3768" s="372"/>
    </row>
    <row r="3769" spans="1:11" x14ac:dyDescent="0.3">
      <c r="A3769" s="280" t="s">
        <v>1785</v>
      </c>
      <c r="B3769" s="280" t="s">
        <v>2934</v>
      </c>
      <c r="C3769" s="280" t="s">
        <v>1768</v>
      </c>
      <c r="D3769" s="280" t="s">
        <v>1770</v>
      </c>
      <c r="E3769" s="280" t="s">
        <v>2950</v>
      </c>
      <c r="F3769" s="280" t="s">
        <v>673</v>
      </c>
      <c r="G3769" s="280" t="s">
        <v>673</v>
      </c>
      <c r="H3769" s="280" t="s">
        <v>673</v>
      </c>
      <c r="I3769" s="280" t="s">
        <v>1090</v>
      </c>
      <c r="J3769" s="280">
        <v>1.9057448000000001E-2</v>
      </c>
      <c r="K3769" s="372"/>
    </row>
    <row r="3770" spans="1:11" x14ac:dyDescent="0.3">
      <c r="A3770" s="281" t="s">
        <v>1785</v>
      </c>
      <c r="B3770" s="281" t="s">
        <v>2934</v>
      </c>
      <c r="C3770" s="281" t="s">
        <v>1768</v>
      </c>
      <c r="D3770" s="281" t="s">
        <v>1770</v>
      </c>
      <c r="E3770" s="281" t="s">
        <v>2950</v>
      </c>
      <c r="F3770" s="281" t="s">
        <v>673</v>
      </c>
      <c r="G3770" s="281" t="s">
        <v>673</v>
      </c>
      <c r="H3770" s="281" t="s">
        <v>673</v>
      </c>
      <c r="I3770" s="281" t="s">
        <v>1090</v>
      </c>
      <c r="J3770" s="281">
        <v>7.4264999999999995E-5</v>
      </c>
      <c r="K3770" s="372"/>
    </row>
    <row r="3771" spans="1:11" x14ac:dyDescent="0.3">
      <c r="A3771" s="280" t="s">
        <v>1785</v>
      </c>
      <c r="B3771" s="280" t="s">
        <v>2934</v>
      </c>
      <c r="C3771" s="280" t="s">
        <v>1768</v>
      </c>
      <c r="D3771" s="280" t="s">
        <v>1770</v>
      </c>
      <c r="E3771" s="280" t="s">
        <v>2950</v>
      </c>
      <c r="F3771" s="280" t="s">
        <v>673</v>
      </c>
      <c r="G3771" s="280" t="s">
        <v>673</v>
      </c>
      <c r="H3771" s="280" t="s">
        <v>673</v>
      </c>
      <c r="I3771" s="280" t="s">
        <v>1090</v>
      </c>
      <c r="J3771" s="280">
        <v>1.1549495E-2</v>
      </c>
      <c r="K3771" s="372"/>
    </row>
    <row r="3772" spans="1:11" x14ac:dyDescent="0.3">
      <c r="A3772" s="281" t="s">
        <v>1785</v>
      </c>
      <c r="B3772" s="281" t="s">
        <v>2934</v>
      </c>
      <c r="C3772" s="281" t="s">
        <v>1768</v>
      </c>
      <c r="D3772" s="281" t="s">
        <v>1770</v>
      </c>
      <c r="E3772" s="281" t="s">
        <v>2950</v>
      </c>
      <c r="F3772" s="281" t="s">
        <v>673</v>
      </c>
      <c r="G3772" s="281" t="s">
        <v>673</v>
      </c>
      <c r="H3772" s="281" t="s">
        <v>673</v>
      </c>
      <c r="I3772" s="281" t="s">
        <v>1090</v>
      </c>
      <c r="J3772" s="281">
        <v>5.7747479999999997E-3</v>
      </c>
      <c r="K3772" s="372"/>
    </row>
    <row r="3773" spans="1:11" x14ac:dyDescent="0.3">
      <c r="A3773" s="280" t="s">
        <v>1785</v>
      </c>
      <c r="B3773" s="280" t="s">
        <v>2934</v>
      </c>
      <c r="C3773" s="280" t="s">
        <v>1768</v>
      </c>
      <c r="D3773" s="280" t="s">
        <v>1770</v>
      </c>
      <c r="E3773" s="280" t="s">
        <v>2950</v>
      </c>
      <c r="F3773" s="280" t="s">
        <v>673</v>
      </c>
      <c r="G3773" s="280" t="s">
        <v>673</v>
      </c>
      <c r="H3773" s="280" t="s">
        <v>673</v>
      </c>
      <c r="I3773" s="280" t="s">
        <v>1090</v>
      </c>
      <c r="J3773" s="280">
        <v>3.115792E-3</v>
      </c>
      <c r="K3773" s="372"/>
    </row>
    <row r="3774" spans="1:11" x14ac:dyDescent="0.3">
      <c r="A3774" s="281" t="s">
        <v>1785</v>
      </c>
      <c r="B3774" s="281" t="s">
        <v>2934</v>
      </c>
      <c r="C3774" s="281" t="s">
        <v>1768</v>
      </c>
      <c r="D3774" s="281" t="s">
        <v>1770</v>
      </c>
      <c r="E3774" s="281" t="s">
        <v>928</v>
      </c>
      <c r="F3774" s="281" t="s">
        <v>673</v>
      </c>
      <c r="G3774" s="281" t="s">
        <v>673</v>
      </c>
      <c r="H3774" s="281" t="s">
        <v>673</v>
      </c>
      <c r="I3774" s="281" t="s">
        <v>1090</v>
      </c>
      <c r="J3774" s="281">
        <v>1.52373E-4</v>
      </c>
      <c r="K3774" s="372"/>
    </row>
    <row r="3775" spans="1:11" x14ac:dyDescent="0.3">
      <c r="A3775" s="280" t="s">
        <v>1785</v>
      </c>
      <c r="B3775" s="280" t="s">
        <v>2934</v>
      </c>
      <c r="C3775" s="280" t="s">
        <v>1768</v>
      </c>
      <c r="D3775" s="280" t="s">
        <v>1770</v>
      </c>
      <c r="E3775" s="280" t="s">
        <v>928</v>
      </c>
      <c r="F3775" s="280" t="s">
        <v>673</v>
      </c>
      <c r="G3775" s="280" t="s">
        <v>673</v>
      </c>
      <c r="H3775" s="280" t="s">
        <v>673</v>
      </c>
      <c r="I3775" s="280" t="s">
        <v>1090</v>
      </c>
      <c r="J3775" s="280">
        <v>1.6715600000000001E-4</v>
      </c>
      <c r="K3775" s="372"/>
    </row>
    <row r="3776" spans="1:11" x14ac:dyDescent="0.3">
      <c r="A3776" s="281" t="s">
        <v>1785</v>
      </c>
      <c r="B3776" s="281" t="s">
        <v>2934</v>
      </c>
      <c r="C3776" s="281" t="s">
        <v>1768</v>
      </c>
      <c r="D3776" s="281" t="s">
        <v>1770</v>
      </c>
      <c r="E3776" s="281" t="s">
        <v>928</v>
      </c>
      <c r="F3776" s="281" t="s">
        <v>673</v>
      </c>
      <c r="G3776" s="281" t="s">
        <v>673</v>
      </c>
      <c r="H3776" s="281" t="s">
        <v>673</v>
      </c>
      <c r="I3776" s="281" t="s">
        <v>1090</v>
      </c>
      <c r="J3776" s="281">
        <v>2.3944790000000001E-3</v>
      </c>
      <c r="K3776" s="372"/>
    </row>
    <row r="3777" spans="1:11" x14ac:dyDescent="0.3">
      <c r="A3777" s="280" t="s">
        <v>1785</v>
      </c>
      <c r="B3777" s="280" t="s">
        <v>2934</v>
      </c>
      <c r="C3777" s="280" t="s">
        <v>1768</v>
      </c>
      <c r="D3777" s="280" t="s">
        <v>1770</v>
      </c>
      <c r="E3777" s="280" t="s">
        <v>928</v>
      </c>
      <c r="F3777" s="280" t="s">
        <v>673</v>
      </c>
      <c r="G3777" s="280" t="s">
        <v>673</v>
      </c>
      <c r="H3777" s="280" t="s">
        <v>673</v>
      </c>
      <c r="I3777" s="280" t="s">
        <v>1090</v>
      </c>
      <c r="J3777" s="280">
        <v>1.1408379999999999E-3</v>
      </c>
      <c r="K3777" s="372"/>
    </row>
    <row r="3778" spans="1:11" x14ac:dyDescent="0.3">
      <c r="A3778" s="281" t="s">
        <v>1785</v>
      </c>
      <c r="B3778" s="281" t="s">
        <v>2934</v>
      </c>
      <c r="C3778" s="281" t="s">
        <v>1768</v>
      </c>
      <c r="D3778" s="281" t="s">
        <v>1770</v>
      </c>
      <c r="E3778" s="281" t="s">
        <v>928</v>
      </c>
      <c r="F3778" s="281" t="s">
        <v>673</v>
      </c>
      <c r="G3778" s="281" t="s">
        <v>673</v>
      </c>
      <c r="H3778" s="281" t="s">
        <v>673</v>
      </c>
      <c r="I3778" s="281" t="s">
        <v>1090</v>
      </c>
      <c r="J3778" s="281">
        <v>2.7402170000000001E-3</v>
      </c>
      <c r="K3778" s="372"/>
    </row>
    <row r="3779" spans="1:11" x14ac:dyDescent="0.3">
      <c r="A3779" s="280" t="s">
        <v>1785</v>
      </c>
      <c r="B3779" s="280" t="s">
        <v>2934</v>
      </c>
      <c r="C3779" s="280" t="s">
        <v>1768</v>
      </c>
      <c r="D3779" s="280" t="s">
        <v>1770</v>
      </c>
      <c r="E3779" s="280" t="s">
        <v>928</v>
      </c>
      <c r="F3779" s="280" t="s">
        <v>673</v>
      </c>
      <c r="G3779" s="280" t="s">
        <v>673</v>
      </c>
      <c r="H3779" s="280" t="s">
        <v>673</v>
      </c>
      <c r="I3779" s="280" t="s">
        <v>1090</v>
      </c>
      <c r="J3779" s="280">
        <v>1.0359690000000001E-3</v>
      </c>
      <c r="K3779" s="372"/>
    </row>
    <row r="3780" spans="1:11" x14ac:dyDescent="0.3">
      <c r="A3780" s="281" t="s">
        <v>1785</v>
      </c>
      <c r="B3780" s="281" t="s">
        <v>2934</v>
      </c>
      <c r="C3780" s="281" t="s">
        <v>1768</v>
      </c>
      <c r="D3780" s="281" t="s">
        <v>1770</v>
      </c>
      <c r="E3780" s="281" t="s">
        <v>928</v>
      </c>
      <c r="F3780" s="281" t="s">
        <v>673</v>
      </c>
      <c r="G3780" s="281" t="s">
        <v>673</v>
      </c>
      <c r="H3780" s="281" t="s">
        <v>673</v>
      </c>
      <c r="I3780" s="281" t="s">
        <v>1090</v>
      </c>
      <c r="J3780" s="281">
        <v>2.3648300000000001E-3</v>
      </c>
      <c r="K3780" s="372"/>
    </row>
    <row r="3781" spans="1:11" x14ac:dyDescent="0.3">
      <c r="A3781" s="280" t="s">
        <v>1785</v>
      </c>
      <c r="B3781" s="280" t="s">
        <v>2934</v>
      </c>
      <c r="C3781" s="280" t="s">
        <v>1768</v>
      </c>
      <c r="D3781" s="280" t="s">
        <v>1770</v>
      </c>
      <c r="E3781" s="280" t="s">
        <v>928</v>
      </c>
      <c r="F3781" s="280" t="s">
        <v>673</v>
      </c>
      <c r="G3781" s="280" t="s">
        <v>673</v>
      </c>
      <c r="H3781" s="280" t="s">
        <v>673</v>
      </c>
      <c r="I3781" s="280" t="s">
        <v>1090</v>
      </c>
      <c r="J3781" s="280">
        <v>1.9786460000000001E-3</v>
      </c>
      <c r="K3781" s="372"/>
    </row>
    <row r="3782" spans="1:11" x14ac:dyDescent="0.3">
      <c r="A3782" s="281" t="s">
        <v>1785</v>
      </c>
      <c r="B3782" s="281" t="s">
        <v>2934</v>
      </c>
      <c r="C3782" s="281" t="s">
        <v>1768</v>
      </c>
      <c r="D3782" s="281" t="s">
        <v>1770</v>
      </c>
      <c r="E3782" s="281" t="s">
        <v>928</v>
      </c>
      <c r="F3782" s="281" t="s">
        <v>673</v>
      </c>
      <c r="G3782" s="281" t="s">
        <v>673</v>
      </c>
      <c r="H3782" s="281" t="s">
        <v>673</v>
      </c>
      <c r="I3782" s="281" t="s">
        <v>1090</v>
      </c>
      <c r="J3782" s="281">
        <v>5.8749999999999998E-5</v>
      </c>
      <c r="K3782" s="372"/>
    </row>
    <row r="3783" spans="1:11" x14ac:dyDescent="0.3">
      <c r="A3783" s="280" t="s">
        <v>1785</v>
      </c>
      <c r="B3783" s="280" t="s">
        <v>2934</v>
      </c>
      <c r="C3783" s="280" t="s">
        <v>1768</v>
      </c>
      <c r="D3783" s="280" t="s">
        <v>1770</v>
      </c>
      <c r="E3783" s="280" t="s">
        <v>928</v>
      </c>
      <c r="F3783" s="280" t="s">
        <v>673</v>
      </c>
      <c r="G3783" s="280" t="s">
        <v>673</v>
      </c>
      <c r="H3783" s="280" t="s">
        <v>673</v>
      </c>
      <c r="I3783" s="280" t="s">
        <v>1090</v>
      </c>
      <c r="J3783" s="280">
        <v>1.0537540000000001E-3</v>
      </c>
      <c r="K3783" s="372"/>
    </row>
    <row r="3784" spans="1:11" x14ac:dyDescent="0.3">
      <c r="A3784" s="281" t="s">
        <v>1785</v>
      </c>
      <c r="B3784" s="281" t="s">
        <v>2934</v>
      </c>
      <c r="C3784" s="281" t="s">
        <v>1768</v>
      </c>
      <c r="D3784" s="281" t="s">
        <v>1770</v>
      </c>
      <c r="E3784" s="281" t="s">
        <v>928</v>
      </c>
      <c r="F3784" s="281" t="s">
        <v>673</v>
      </c>
      <c r="G3784" s="281" t="s">
        <v>673</v>
      </c>
      <c r="H3784" s="281" t="s">
        <v>673</v>
      </c>
      <c r="I3784" s="281" t="s">
        <v>1090</v>
      </c>
      <c r="J3784" s="281">
        <v>1.5056E-4</v>
      </c>
      <c r="K3784" s="372"/>
    </row>
    <row r="3785" spans="1:11" x14ac:dyDescent="0.3">
      <c r="A3785" s="280" t="s">
        <v>1785</v>
      </c>
      <c r="B3785" s="280" t="s">
        <v>2934</v>
      </c>
      <c r="C3785" s="280" t="s">
        <v>1768</v>
      </c>
      <c r="D3785" s="280" t="s">
        <v>1770</v>
      </c>
      <c r="E3785" s="280" t="s">
        <v>928</v>
      </c>
      <c r="F3785" s="280" t="s">
        <v>673</v>
      </c>
      <c r="G3785" s="280" t="s">
        <v>673</v>
      </c>
      <c r="H3785" s="280" t="s">
        <v>673</v>
      </c>
      <c r="I3785" s="280" t="s">
        <v>1090</v>
      </c>
      <c r="J3785" s="280">
        <v>1.5272479999999999E-3</v>
      </c>
      <c r="K3785" s="372"/>
    </row>
    <row r="3786" spans="1:11" x14ac:dyDescent="0.3">
      <c r="A3786" s="281" t="s">
        <v>1785</v>
      </c>
      <c r="B3786" s="281" t="s">
        <v>2934</v>
      </c>
      <c r="C3786" s="281" t="s">
        <v>1768</v>
      </c>
      <c r="D3786" s="281" t="s">
        <v>1770</v>
      </c>
      <c r="E3786" s="281" t="s">
        <v>928</v>
      </c>
      <c r="F3786" s="281" t="s">
        <v>673</v>
      </c>
      <c r="G3786" s="281" t="s">
        <v>673</v>
      </c>
      <c r="H3786" s="281" t="s">
        <v>673</v>
      </c>
      <c r="I3786" s="281" t="s">
        <v>1090</v>
      </c>
      <c r="J3786" s="281">
        <v>2.0658400000000002E-3</v>
      </c>
      <c r="K3786" s="372"/>
    </row>
    <row r="3787" spans="1:11" x14ac:dyDescent="0.3">
      <c r="A3787" s="280" t="s">
        <v>1785</v>
      </c>
      <c r="B3787" s="280" t="s">
        <v>2934</v>
      </c>
      <c r="C3787" s="280" t="s">
        <v>1768</v>
      </c>
      <c r="D3787" s="280" t="s">
        <v>1770</v>
      </c>
      <c r="E3787" s="280" t="s">
        <v>928</v>
      </c>
      <c r="F3787" s="280" t="s">
        <v>673</v>
      </c>
      <c r="G3787" s="280" t="s">
        <v>673</v>
      </c>
      <c r="H3787" s="280" t="s">
        <v>673</v>
      </c>
      <c r="I3787" s="280" t="s">
        <v>1090</v>
      </c>
      <c r="J3787" s="280">
        <v>7.3195300000000003E-4</v>
      </c>
      <c r="K3787" s="372"/>
    </row>
    <row r="3788" spans="1:11" x14ac:dyDescent="0.3">
      <c r="A3788" s="281" t="s">
        <v>1785</v>
      </c>
      <c r="B3788" s="281" t="s">
        <v>2934</v>
      </c>
      <c r="C3788" s="281" t="s">
        <v>1768</v>
      </c>
      <c r="D3788" s="281" t="s">
        <v>1770</v>
      </c>
      <c r="E3788" s="281" t="s">
        <v>928</v>
      </c>
      <c r="F3788" s="281" t="s">
        <v>673</v>
      </c>
      <c r="G3788" s="281" t="s">
        <v>673</v>
      </c>
      <c r="H3788" s="281" t="s">
        <v>673</v>
      </c>
      <c r="I3788" s="281" t="s">
        <v>1090</v>
      </c>
      <c r="J3788" s="281">
        <v>9.9070499999999993E-4</v>
      </c>
      <c r="K3788" s="372"/>
    </row>
    <row r="3789" spans="1:11" x14ac:dyDescent="0.3">
      <c r="A3789" s="280" t="s">
        <v>1785</v>
      </c>
      <c r="B3789" s="280" t="s">
        <v>2934</v>
      </c>
      <c r="C3789" s="280" t="s">
        <v>1768</v>
      </c>
      <c r="D3789" s="280" t="s">
        <v>1770</v>
      </c>
      <c r="E3789" s="280" t="s">
        <v>2951</v>
      </c>
      <c r="F3789" s="280" t="s">
        <v>673</v>
      </c>
      <c r="G3789" s="280" t="s">
        <v>673</v>
      </c>
      <c r="H3789" s="280" t="s">
        <v>673</v>
      </c>
      <c r="I3789" s="280" t="s">
        <v>1090</v>
      </c>
      <c r="J3789" s="280">
        <v>1.9999999999999999E-6</v>
      </c>
      <c r="K3789" s="372"/>
    </row>
    <row r="3790" spans="1:11" x14ac:dyDescent="0.3">
      <c r="A3790" s="281" t="s">
        <v>1785</v>
      </c>
      <c r="B3790" s="281" t="s">
        <v>2934</v>
      </c>
      <c r="C3790" s="281" t="s">
        <v>1768</v>
      </c>
      <c r="D3790" s="281" t="s">
        <v>1770</v>
      </c>
      <c r="E3790" s="281" t="s">
        <v>2951</v>
      </c>
      <c r="F3790" s="281" t="s">
        <v>673</v>
      </c>
      <c r="G3790" s="281" t="s">
        <v>673</v>
      </c>
      <c r="H3790" s="281" t="s">
        <v>673</v>
      </c>
      <c r="I3790" s="281" t="s">
        <v>1090</v>
      </c>
      <c r="J3790" s="281">
        <v>1.9999999999999999E-6</v>
      </c>
      <c r="K3790" s="372"/>
    </row>
    <row r="3791" spans="1:11" x14ac:dyDescent="0.3">
      <c r="A3791" s="280" t="s">
        <v>1785</v>
      </c>
      <c r="B3791" s="280" t="s">
        <v>2934</v>
      </c>
      <c r="C3791" s="280" t="s">
        <v>1768</v>
      </c>
      <c r="D3791" s="280" t="s">
        <v>1770</v>
      </c>
      <c r="E3791" s="280" t="s">
        <v>2952</v>
      </c>
      <c r="F3791" s="280" t="s">
        <v>673</v>
      </c>
      <c r="G3791" s="280" t="s">
        <v>673</v>
      </c>
      <c r="H3791" s="280" t="s">
        <v>673</v>
      </c>
      <c r="I3791" s="280" t="s">
        <v>1090</v>
      </c>
      <c r="J3791" s="280">
        <v>7.5702180000000001E-3</v>
      </c>
      <c r="K3791" s="372"/>
    </row>
    <row r="3792" spans="1:11" x14ac:dyDescent="0.3">
      <c r="A3792" s="281" t="s">
        <v>1785</v>
      </c>
      <c r="B3792" s="281" t="s">
        <v>2934</v>
      </c>
      <c r="C3792" s="281" t="s">
        <v>1768</v>
      </c>
      <c r="D3792" s="281" t="s">
        <v>1770</v>
      </c>
      <c r="E3792" s="281" t="s">
        <v>2952</v>
      </c>
      <c r="F3792" s="281" t="s">
        <v>673</v>
      </c>
      <c r="G3792" s="281" t="s">
        <v>673</v>
      </c>
      <c r="H3792" s="281" t="s">
        <v>673</v>
      </c>
      <c r="I3792" s="281" t="s">
        <v>1090</v>
      </c>
      <c r="J3792" s="281">
        <v>2.961867E-3</v>
      </c>
      <c r="K3792" s="372"/>
    </row>
    <row r="3793" spans="1:11" x14ac:dyDescent="0.3">
      <c r="A3793" s="280" t="s">
        <v>1785</v>
      </c>
      <c r="B3793" s="280" t="s">
        <v>2934</v>
      </c>
      <c r="C3793" s="280" t="s">
        <v>1768</v>
      </c>
      <c r="D3793" s="280" t="s">
        <v>1770</v>
      </c>
      <c r="E3793" s="280" t="s">
        <v>2952</v>
      </c>
      <c r="F3793" s="280" t="s">
        <v>673</v>
      </c>
      <c r="G3793" s="280" t="s">
        <v>673</v>
      </c>
      <c r="H3793" s="280" t="s">
        <v>673</v>
      </c>
      <c r="I3793" s="280" t="s">
        <v>1090</v>
      </c>
      <c r="J3793" s="280">
        <v>8.4735500000000005E-4</v>
      </c>
      <c r="K3793" s="372"/>
    </row>
    <row r="3794" spans="1:11" x14ac:dyDescent="0.3">
      <c r="A3794" s="281" t="s">
        <v>1785</v>
      </c>
      <c r="B3794" s="281" t="s">
        <v>2934</v>
      </c>
      <c r="C3794" s="281" t="s">
        <v>1768</v>
      </c>
      <c r="D3794" s="281" t="s">
        <v>1770</v>
      </c>
      <c r="E3794" s="281" t="s">
        <v>2952</v>
      </c>
      <c r="F3794" s="281" t="s">
        <v>673</v>
      </c>
      <c r="G3794" s="281" t="s">
        <v>673</v>
      </c>
      <c r="H3794" s="281" t="s">
        <v>673</v>
      </c>
      <c r="I3794" s="281" t="s">
        <v>1090</v>
      </c>
      <c r="J3794" s="281">
        <v>4.2295759999999996E-3</v>
      </c>
      <c r="K3794" s="372"/>
    </row>
    <row r="3795" spans="1:11" x14ac:dyDescent="0.3">
      <c r="A3795" s="280" t="s">
        <v>1785</v>
      </c>
      <c r="B3795" s="280" t="s">
        <v>2934</v>
      </c>
      <c r="C3795" s="280" t="s">
        <v>1768</v>
      </c>
      <c r="D3795" s="280" t="s">
        <v>1770</v>
      </c>
      <c r="E3795" s="280" t="s">
        <v>941</v>
      </c>
      <c r="F3795" s="280" t="s">
        <v>673</v>
      </c>
      <c r="G3795" s="280" t="s">
        <v>673</v>
      </c>
      <c r="H3795" s="280" t="s">
        <v>673</v>
      </c>
      <c r="I3795" s="280" t="s">
        <v>1090</v>
      </c>
      <c r="J3795" s="280">
        <v>5.786673E-3</v>
      </c>
      <c r="K3795" s="372"/>
    </row>
    <row r="3796" spans="1:11" x14ac:dyDescent="0.3">
      <c r="A3796" s="281" t="s">
        <v>1785</v>
      </c>
      <c r="B3796" s="281" t="s">
        <v>2934</v>
      </c>
      <c r="C3796" s="281" t="s">
        <v>1768</v>
      </c>
      <c r="D3796" s="281" t="s">
        <v>1770</v>
      </c>
      <c r="E3796" s="281" t="s">
        <v>941</v>
      </c>
      <c r="F3796" s="281" t="s">
        <v>673</v>
      </c>
      <c r="G3796" s="281" t="s">
        <v>673</v>
      </c>
      <c r="H3796" s="281" t="s">
        <v>673</v>
      </c>
      <c r="I3796" s="281" t="s">
        <v>1090</v>
      </c>
      <c r="J3796" s="281">
        <v>5.0635130000000004E-3</v>
      </c>
      <c r="K3796" s="372"/>
    </row>
    <row r="3797" spans="1:11" x14ac:dyDescent="0.3">
      <c r="A3797" s="280" t="s">
        <v>1785</v>
      </c>
      <c r="B3797" s="280" t="s">
        <v>2934</v>
      </c>
      <c r="C3797" s="280" t="s">
        <v>1768</v>
      </c>
      <c r="D3797" s="280" t="s">
        <v>1770</v>
      </c>
      <c r="E3797" s="280" t="s">
        <v>941</v>
      </c>
      <c r="F3797" s="280" t="s">
        <v>673</v>
      </c>
      <c r="G3797" s="280" t="s">
        <v>673</v>
      </c>
      <c r="H3797" s="280" t="s">
        <v>673</v>
      </c>
      <c r="I3797" s="280" t="s">
        <v>1090</v>
      </c>
      <c r="J3797" s="280">
        <v>1.90417E-3</v>
      </c>
      <c r="K3797" s="372"/>
    </row>
    <row r="3798" spans="1:11" x14ac:dyDescent="0.3">
      <c r="A3798" s="281" t="s">
        <v>1785</v>
      </c>
      <c r="B3798" s="281" t="s">
        <v>2934</v>
      </c>
      <c r="C3798" s="281" t="s">
        <v>1768</v>
      </c>
      <c r="D3798" s="281" t="s">
        <v>1770</v>
      </c>
      <c r="E3798" s="281" t="s">
        <v>923</v>
      </c>
      <c r="F3798" s="281" t="s">
        <v>673</v>
      </c>
      <c r="G3798" s="281" t="s">
        <v>673</v>
      </c>
      <c r="H3798" s="281" t="s">
        <v>673</v>
      </c>
      <c r="I3798" s="281" t="s">
        <v>1090</v>
      </c>
      <c r="J3798" s="281">
        <v>3.1625976E-2</v>
      </c>
      <c r="K3798" s="372"/>
    </row>
    <row r="3799" spans="1:11" x14ac:dyDescent="0.3">
      <c r="A3799" s="280" t="s">
        <v>1785</v>
      </c>
      <c r="B3799" s="280" t="s">
        <v>2934</v>
      </c>
      <c r="C3799" s="280" t="s">
        <v>1768</v>
      </c>
      <c r="D3799" s="280" t="s">
        <v>1770</v>
      </c>
      <c r="E3799" s="280" t="s">
        <v>923</v>
      </c>
      <c r="F3799" s="280" t="s">
        <v>673</v>
      </c>
      <c r="G3799" s="280" t="s">
        <v>673</v>
      </c>
      <c r="H3799" s="280" t="s">
        <v>673</v>
      </c>
      <c r="I3799" s="280" t="s">
        <v>1090</v>
      </c>
      <c r="J3799" s="280">
        <v>0.73182681500000002</v>
      </c>
      <c r="K3799" s="372"/>
    </row>
    <row r="3800" spans="1:11" x14ac:dyDescent="0.3">
      <c r="A3800" s="281" t="s">
        <v>1785</v>
      </c>
      <c r="B3800" s="281" t="s">
        <v>2934</v>
      </c>
      <c r="C3800" s="281" t="s">
        <v>1768</v>
      </c>
      <c r="D3800" s="281" t="s">
        <v>1770</v>
      </c>
      <c r="E3800" s="281" t="s">
        <v>923</v>
      </c>
      <c r="F3800" s="281" t="s">
        <v>673</v>
      </c>
      <c r="G3800" s="281" t="s">
        <v>673</v>
      </c>
      <c r="H3800" s="281" t="s">
        <v>673</v>
      </c>
      <c r="I3800" s="281" t="s">
        <v>1090</v>
      </c>
      <c r="J3800" s="281">
        <v>0.105928827</v>
      </c>
      <c r="K3800" s="372"/>
    </row>
    <row r="3801" spans="1:11" x14ac:dyDescent="0.3">
      <c r="A3801" s="280" t="s">
        <v>1785</v>
      </c>
      <c r="B3801" s="280" t="s">
        <v>2934</v>
      </c>
      <c r="C3801" s="280" t="s">
        <v>1768</v>
      </c>
      <c r="D3801" s="280" t="s">
        <v>1770</v>
      </c>
      <c r="E3801" s="280" t="s">
        <v>923</v>
      </c>
      <c r="F3801" s="280" t="s">
        <v>673</v>
      </c>
      <c r="G3801" s="280" t="s">
        <v>673</v>
      </c>
      <c r="H3801" s="280" t="s">
        <v>673</v>
      </c>
      <c r="I3801" s="280" t="s">
        <v>1090</v>
      </c>
      <c r="J3801" s="280">
        <v>4.3872029E-2</v>
      </c>
      <c r="K3801" s="372"/>
    </row>
    <row r="3802" spans="1:11" x14ac:dyDescent="0.3">
      <c r="A3802" s="281" t="s">
        <v>1785</v>
      </c>
      <c r="B3802" s="281" t="s">
        <v>2934</v>
      </c>
      <c r="C3802" s="281" t="s">
        <v>1768</v>
      </c>
      <c r="D3802" s="281" t="s">
        <v>1770</v>
      </c>
      <c r="E3802" s="281" t="s">
        <v>923</v>
      </c>
      <c r="F3802" s="281" t="s">
        <v>673</v>
      </c>
      <c r="G3802" s="281" t="s">
        <v>673</v>
      </c>
      <c r="H3802" s="281" t="s">
        <v>673</v>
      </c>
      <c r="I3802" s="281" t="s">
        <v>1090</v>
      </c>
      <c r="J3802" s="281">
        <v>0.120890678</v>
      </c>
      <c r="K3802" s="372"/>
    </row>
    <row r="3803" spans="1:11" x14ac:dyDescent="0.3">
      <c r="A3803" s="280" t="s">
        <v>1785</v>
      </c>
      <c r="B3803" s="280" t="s">
        <v>2934</v>
      </c>
      <c r="C3803" s="280" t="s">
        <v>1768</v>
      </c>
      <c r="D3803" s="280" t="s">
        <v>1770</v>
      </c>
      <c r="E3803" s="280" t="s">
        <v>923</v>
      </c>
      <c r="F3803" s="280" t="s">
        <v>673</v>
      </c>
      <c r="G3803" s="280" t="s">
        <v>673</v>
      </c>
      <c r="H3803" s="280" t="s">
        <v>673</v>
      </c>
      <c r="I3803" s="280" t="s">
        <v>1090</v>
      </c>
      <c r="J3803" s="280">
        <v>1.5312582999999999E-2</v>
      </c>
      <c r="K3803" s="372"/>
    </row>
    <row r="3804" spans="1:11" x14ac:dyDescent="0.3">
      <c r="A3804" s="281" t="s">
        <v>1785</v>
      </c>
      <c r="B3804" s="281" t="s">
        <v>2934</v>
      </c>
      <c r="C3804" s="281" t="s">
        <v>1768</v>
      </c>
      <c r="D3804" s="281" t="s">
        <v>1770</v>
      </c>
      <c r="E3804" s="281" t="s">
        <v>923</v>
      </c>
      <c r="F3804" s="281" t="s">
        <v>673</v>
      </c>
      <c r="G3804" s="281" t="s">
        <v>673</v>
      </c>
      <c r="H3804" s="281" t="s">
        <v>673</v>
      </c>
      <c r="I3804" s="281" t="s">
        <v>1090</v>
      </c>
      <c r="J3804" s="281">
        <v>1.9558026999999999E-2</v>
      </c>
      <c r="K3804" s="372"/>
    </row>
    <row r="3805" spans="1:11" x14ac:dyDescent="0.3">
      <c r="A3805" s="280" t="s">
        <v>1785</v>
      </c>
      <c r="B3805" s="280" t="s">
        <v>2934</v>
      </c>
      <c r="C3805" s="280" t="s">
        <v>1768</v>
      </c>
      <c r="D3805" s="280" t="s">
        <v>1770</v>
      </c>
      <c r="E3805" s="280" t="s">
        <v>923</v>
      </c>
      <c r="F3805" s="280" t="s">
        <v>673</v>
      </c>
      <c r="G3805" s="280" t="s">
        <v>673</v>
      </c>
      <c r="H3805" s="280" t="s">
        <v>673</v>
      </c>
      <c r="I3805" s="280" t="s">
        <v>1090</v>
      </c>
      <c r="J3805" s="280">
        <v>2.2340898000000001E-2</v>
      </c>
      <c r="K3805" s="372"/>
    </row>
    <row r="3806" spans="1:11" x14ac:dyDescent="0.3">
      <c r="A3806" s="281" t="s">
        <v>1785</v>
      </c>
      <c r="B3806" s="281" t="s">
        <v>2934</v>
      </c>
      <c r="C3806" s="281" t="s">
        <v>1768</v>
      </c>
      <c r="D3806" s="281" t="s">
        <v>1770</v>
      </c>
      <c r="E3806" s="281" t="s">
        <v>923</v>
      </c>
      <c r="F3806" s="281" t="s">
        <v>673</v>
      </c>
      <c r="G3806" s="281" t="s">
        <v>673</v>
      </c>
      <c r="H3806" s="281" t="s">
        <v>673</v>
      </c>
      <c r="I3806" s="281" t="s">
        <v>1090</v>
      </c>
      <c r="J3806" s="281">
        <v>0.24539709400000001</v>
      </c>
      <c r="K3806" s="372"/>
    </row>
    <row r="3807" spans="1:11" x14ac:dyDescent="0.3">
      <c r="A3807" s="280" t="s">
        <v>1785</v>
      </c>
      <c r="B3807" s="280" t="s">
        <v>2934</v>
      </c>
      <c r="C3807" s="280" t="s">
        <v>1768</v>
      </c>
      <c r="D3807" s="280" t="s">
        <v>1770</v>
      </c>
      <c r="E3807" s="280" t="s">
        <v>923</v>
      </c>
      <c r="F3807" s="280" t="s">
        <v>673</v>
      </c>
      <c r="G3807" s="280" t="s">
        <v>673</v>
      </c>
      <c r="H3807" s="280" t="s">
        <v>673</v>
      </c>
      <c r="I3807" s="280" t="s">
        <v>1090</v>
      </c>
      <c r="J3807" s="280">
        <v>5.2210829999999996E-3</v>
      </c>
      <c r="K3807" s="372"/>
    </row>
    <row r="3808" spans="1:11" x14ac:dyDescent="0.3">
      <c r="A3808" s="281" t="s">
        <v>1785</v>
      </c>
      <c r="B3808" s="281" t="s">
        <v>2934</v>
      </c>
      <c r="C3808" s="281" t="s">
        <v>1768</v>
      </c>
      <c r="D3808" s="281" t="s">
        <v>1770</v>
      </c>
      <c r="E3808" s="281" t="s">
        <v>923</v>
      </c>
      <c r="F3808" s="281" t="s">
        <v>673</v>
      </c>
      <c r="G3808" s="281" t="s">
        <v>673</v>
      </c>
      <c r="H3808" s="281" t="s">
        <v>673</v>
      </c>
      <c r="I3808" s="281" t="s">
        <v>1090</v>
      </c>
      <c r="J3808" s="281">
        <v>0.18721347399999999</v>
      </c>
      <c r="K3808" s="372"/>
    </row>
    <row r="3809" spans="1:11" x14ac:dyDescent="0.3">
      <c r="A3809" s="280" t="s">
        <v>1785</v>
      </c>
      <c r="B3809" s="280" t="s">
        <v>2934</v>
      </c>
      <c r="C3809" s="280" t="s">
        <v>1768</v>
      </c>
      <c r="D3809" s="280" t="s">
        <v>1770</v>
      </c>
      <c r="E3809" s="280" t="s">
        <v>923</v>
      </c>
      <c r="F3809" s="280" t="s">
        <v>673</v>
      </c>
      <c r="G3809" s="280" t="s">
        <v>673</v>
      </c>
      <c r="H3809" s="280" t="s">
        <v>673</v>
      </c>
      <c r="I3809" s="280" t="s">
        <v>1090</v>
      </c>
      <c r="J3809" s="280">
        <v>1.5977967999999999E-2</v>
      </c>
      <c r="K3809" s="372"/>
    </row>
    <row r="3810" spans="1:11" x14ac:dyDescent="0.3">
      <c r="A3810" s="281" t="s">
        <v>1785</v>
      </c>
      <c r="B3810" s="281" t="s">
        <v>2934</v>
      </c>
      <c r="C3810" s="281" t="s">
        <v>1768</v>
      </c>
      <c r="D3810" s="281" t="s">
        <v>1770</v>
      </c>
      <c r="E3810" s="281" t="s">
        <v>923</v>
      </c>
      <c r="F3810" s="281" t="s">
        <v>673</v>
      </c>
      <c r="G3810" s="281" t="s">
        <v>673</v>
      </c>
      <c r="H3810" s="281" t="s">
        <v>673</v>
      </c>
      <c r="I3810" s="281" t="s">
        <v>1090</v>
      </c>
      <c r="J3810" s="281">
        <v>0.113561046</v>
      </c>
      <c r="K3810" s="372"/>
    </row>
    <row r="3811" spans="1:11" x14ac:dyDescent="0.3">
      <c r="A3811" s="280" t="s">
        <v>1785</v>
      </c>
      <c r="B3811" s="280" t="s">
        <v>2934</v>
      </c>
      <c r="C3811" s="280" t="s">
        <v>1768</v>
      </c>
      <c r="D3811" s="280" t="s">
        <v>1770</v>
      </c>
      <c r="E3811" s="280" t="s">
        <v>923</v>
      </c>
      <c r="F3811" s="280" t="s">
        <v>673</v>
      </c>
      <c r="G3811" s="280" t="s">
        <v>673</v>
      </c>
      <c r="H3811" s="280" t="s">
        <v>673</v>
      </c>
      <c r="I3811" s="280" t="s">
        <v>1090</v>
      </c>
      <c r="J3811" s="280">
        <v>1.3192771000000001E-2</v>
      </c>
      <c r="K3811" s="372"/>
    </row>
    <row r="3812" spans="1:11" x14ac:dyDescent="0.3">
      <c r="A3812" s="281" t="s">
        <v>1785</v>
      </c>
      <c r="B3812" s="281" t="s">
        <v>2934</v>
      </c>
      <c r="C3812" s="281" t="s">
        <v>1768</v>
      </c>
      <c r="D3812" s="281" t="s">
        <v>1770</v>
      </c>
      <c r="E3812" s="281" t="s">
        <v>923</v>
      </c>
      <c r="F3812" s="281" t="s">
        <v>673</v>
      </c>
      <c r="G3812" s="281" t="s">
        <v>673</v>
      </c>
      <c r="H3812" s="281" t="s">
        <v>673</v>
      </c>
      <c r="I3812" s="281" t="s">
        <v>1090</v>
      </c>
      <c r="J3812" s="281">
        <v>0.14439677200000001</v>
      </c>
      <c r="K3812" s="372"/>
    </row>
    <row r="3813" spans="1:11" x14ac:dyDescent="0.3">
      <c r="A3813" s="280" t="s">
        <v>1785</v>
      </c>
      <c r="B3813" s="280" t="s">
        <v>2934</v>
      </c>
      <c r="C3813" s="280" t="s">
        <v>1768</v>
      </c>
      <c r="D3813" s="280" t="s">
        <v>1770</v>
      </c>
      <c r="E3813" s="280" t="s">
        <v>923</v>
      </c>
      <c r="F3813" s="280" t="s">
        <v>673</v>
      </c>
      <c r="G3813" s="280" t="s">
        <v>673</v>
      </c>
      <c r="H3813" s="280" t="s">
        <v>673</v>
      </c>
      <c r="I3813" s="280" t="s">
        <v>1090</v>
      </c>
      <c r="J3813" s="280">
        <v>5.1972720000000002E-3</v>
      </c>
      <c r="K3813" s="372"/>
    </row>
    <row r="3814" spans="1:11" x14ac:dyDescent="0.3">
      <c r="A3814" s="281" t="s">
        <v>1785</v>
      </c>
      <c r="B3814" s="281" t="s">
        <v>2934</v>
      </c>
      <c r="C3814" s="281" t="s">
        <v>1768</v>
      </c>
      <c r="D3814" s="281" t="s">
        <v>1770</v>
      </c>
      <c r="E3814" s="281" t="s">
        <v>923</v>
      </c>
      <c r="F3814" s="281" t="s">
        <v>673</v>
      </c>
      <c r="G3814" s="281" t="s">
        <v>673</v>
      </c>
      <c r="H3814" s="281" t="s">
        <v>673</v>
      </c>
      <c r="I3814" s="281" t="s">
        <v>1090</v>
      </c>
      <c r="J3814" s="281">
        <v>0.17352226400000001</v>
      </c>
      <c r="K3814" s="372"/>
    </row>
    <row r="3815" spans="1:11" x14ac:dyDescent="0.3">
      <c r="A3815" s="280" t="s">
        <v>1785</v>
      </c>
      <c r="B3815" s="280" t="s">
        <v>2934</v>
      </c>
      <c r="C3815" s="280" t="s">
        <v>1768</v>
      </c>
      <c r="D3815" s="280" t="s">
        <v>1770</v>
      </c>
      <c r="E3815" s="280" t="s">
        <v>923</v>
      </c>
      <c r="F3815" s="280" t="s">
        <v>673</v>
      </c>
      <c r="G3815" s="280" t="s">
        <v>673</v>
      </c>
      <c r="H3815" s="280" t="s">
        <v>673</v>
      </c>
      <c r="I3815" s="280" t="s">
        <v>1090</v>
      </c>
      <c r="J3815" s="280">
        <v>5.1972520000000003E-3</v>
      </c>
      <c r="K3815" s="372"/>
    </row>
    <row r="3816" spans="1:11" x14ac:dyDescent="0.3">
      <c r="A3816" s="281" t="s">
        <v>1785</v>
      </c>
      <c r="B3816" s="281" t="s">
        <v>2934</v>
      </c>
      <c r="C3816" s="281" t="s">
        <v>1768</v>
      </c>
      <c r="D3816" s="281" t="s">
        <v>1770</v>
      </c>
      <c r="E3816" s="281" t="s">
        <v>923</v>
      </c>
      <c r="F3816" s="281" t="s">
        <v>673</v>
      </c>
      <c r="G3816" s="281" t="s">
        <v>673</v>
      </c>
      <c r="H3816" s="281" t="s">
        <v>673</v>
      </c>
      <c r="I3816" s="281" t="s">
        <v>1090</v>
      </c>
      <c r="J3816" s="281">
        <v>0.115787474</v>
      </c>
      <c r="K3816" s="372"/>
    </row>
    <row r="3817" spans="1:11" x14ac:dyDescent="0.3">
      <c r="A3817" s="280" t="s">
        <v>1785</v>
      </c>
      <c r="B3817" s="280" t="s">
        <v>2934</v>
      </c>
      <c r="C3817" s="280" t="s">
        <v>1768</v>
      </c>
      <c r="D3817" s="280" t="s">
        <v>1770</v>
      </c>
      <c r="E3817" s="280" t="s">
        <v>923</v>
      </c>
      <c r="F3817" s="280" t="s">
        <v>673</v>
      </c>
      <c r="G3817" s="280" t="s">
        <v>673</v>
      </c>
      <c r="H3817" s="280" t="s">
        <v>673</v>
      </c>
      <c r="I3817" s="280" t="s">
        <v>1090</v>
      </c>
      <c r="J3817" s="280">
        <v>0.36060152400000001</v>
      </c>
      <c r="K3817" s="372"/>
    </row>
    <row r="3818" spans="1:11" x14ac:dyDescent="0.3">
      <c r="A3818" s="281" t="s">
        <v>1785</v>
      </c>
      <c r="B3818" s="281" t="s">
        <v>2934</v>
      </c>
      <c r="C3818" s="281" t="s">
        <v>1768</v>
      </c>
      <c r="D3818" s="281" t="s">
        <v>1770</v>
      </c>
      <c r="E3818" s="281" t="s">
        <v>923</v>
      </c>
      <c r="F3818" s="281" t="s">
        <v>673</v>
      </c>
      <c r="G3818" s="281" t="s">
        <v>673</v>
      </c>
      <c r="H3818" s="281" t="s">
        <v>673</v>
      </c>
      <c r="I3818" s="281" t="s">
        <v>1090</v>
      </c>
      <c r="J3818" s="281">
        <v>5.1972520000000003E-3</v>
      </c>
      <c r="K3818" s="372"/>
    </row>
    <row r="3819" spans="1:11" x14ac:dyDescent="0.3">
      <c r="A3819" s="280" t="s">
        <v>1785</v>
      </c>
      <c r="B3819" s="280" t="s">
        <v>2934</v>
      </c>
      <c r="C3819" s="280" t="s">
        <v>1768</v>
      </c>
      <c r="D3819" s="280" t="s">
        <v>1770</v>
      </c>
      <c r="E3819" s="280" t="s">
        <v>923</v>
      </c>
      <c r="F3819" s="280" t="s">
        <v>673</v>
      </c>
      <c r="G3819" s="280" t="s">
        <v>673</v>
      </c>
      <c r="H3819" s="280" t="s">
        <v>673</v>
      </c>
      <c r="I3819" s="280" t="s">
        <v>1090</v>
      </c>
      <c r="J3819" s="280">
        <v>2.5180233E-2</v>
      </c>
      <c r="K3819" s="372"/>
    </row>
    <row r="3820" spans="1:11" x14ac:dyDescent="0.3">
      <c r="A3820" s="281" t="s">
        <v>1785</v>
      </c>
      <c r="B3820" s="281" t="s">
        <v>2934</v>
      </c>
      <c r="C3820" s="281" t="s">
        <v>1768</v>
      </c>
      <c r="D3820" s="281" t="s">
        <v>1770</v>
      </c>
      <c r="E3820" s="281" t="s">
        <v>923</v>
      </c>
      <c r="F3820" s="281" t="s">
        <v>673</v>
      </c>
      <c r="G3820" s="281" t="s">
        <v>673</v>
      </c>
      <c r="H3820" s="281" t="s">
        <v>673</v>
      </c>
      <c r="I3820" s="281" t="s">
        <v>1090</v>
      </c>
      <c r="J3820" s="281">
        <v>2.0870439000000001E-2</v>
      </c>
      <c r="K3820" s="372"/>
    </row>
    <row r="3821" spans="1:11" x14ac:dyDescent="0.3">
      <c r="A3821" s="280" t="s">
        <v>1785</v>
      </c>
      <c r="B3821" s="280" t="s">
        <v>2934</v>
      </c>
      <c r="C3821" s="280" t="s">
        <v>1768</v>
      </c>
      <c r="D3821" s="280" t="s">
        <v>1770</v>
      </c>
      <c r="E3821" s="280" t="s">
        <v>923</v>
      </c>
      <c r="F3821" s="280" t="s">
        <v>673</v>
      </c>
      <c r="G3821" s="280" t="s">
        <v>673</v>
      </c>
      <c r="H3821" s="280" t="s">
        <v>673</v>
      </c>
      <c r="I3821" s="280" t="s">
        <v>1090</v>
      </c>
      <c r="J3821" s="280">
        <v>1.3156484E-2</v>
      </c>
      <c r="K3821" s="372"/>
    </row>
    <row r="3822" spans="1:11" x14ac:dyDescent="0.3">
      <c r="A3822" s="281" t="s">
        <v>1785</v>
      </c>
      <c r="B3822" s="281" t="s">
        <v>2934</v>
      </c>
      <c r="C3822" s="281" t="s">
        <v>1768</v>
      </c>
      <c r="D3822" s="281" t="s">
        <v>1770</v>
      </c>
      <c r="E3822" s="281" t="s">
        <v>923</v>
      </c>
      <c r="F3822" s="281" t="s">
        <v>673</v>
      </c>
      <c r="G3822" s="281" t="s">
        <v>673</v>
      </c>
      <c r="H3822" s="281" t="s">
        <v>673</v>
      </c>
      <c r="I3822" s="281" t="s">
        <v>1090</v>
      </c>
      <c r="J3822" s="281">
        <v>6.2318018000000003E-2</v>
      </c>
      <c r="K3822" s="372"/>
    </row>
    <row r="3823" spans="1:11" x14ac:dyDescent="0.3">
      <c r="A3823" s="280" t="s">
        <v>1785</v>
      </c>
      <c r="B3823" s="280" t="s">
        <v>2934</v>
      </c>
      <c r="C3823" s="280" t="s">
        <v>1768</v>
      </c>
      <c r="D3823" s="280" t="s">
        <v>1770</v>
      </c>
      <c r="E3823" s="280" t="s">
        <v>923</v>
      </c>
      <c r="F3823" s="280" t="s">
        <v>673</v>
      </c>
      <c r="G3823" s="280" t="s">
        <v>673</v>
      </c>
      <c r="H3823" s="280" t="s">
        <v>673</v>
      </c>
      <c r="I3823" s="280" t="s">
        <v>1090</v>
      </c>
      <c r="J3823" s="280">
        <v>6.2318019000000002E-2</v>
      </c>
      <c r="K3823" s="372"/>
    </row>
    <row r="3824" spans="1:11" x14ac:dyDescent="0.3">
      <c r="A3824" s="281" t="s">
        <v>1785</v>
      </c>
      <c r="B3824" s="281" t="s">
        <v>2934</v>
      </c>
      <c r="C3824" s="281" t="s">
        <v>1768</v>
      </c>
      <c r="D3824" s="281" t="s">
        <v>1770</v>
      </c>
      <c r="E3824" s="281" t="s">
        <v>923</v>
      </c>
      <c r="F3824" s="281" t="s">
        <v>673</v>
      </c>
      <c r="G3824" s="281" t="s">
        <v>673</v>
      </c>
      <c r="H3824" s="281" t="s">
        <v>673</v>
      </c>
      <c r="I3824" s="281" t="s">
        <v>1090</v>
      </c>
      <c r="J3824" s="281">
        <v>1.2016209999999999E-3</v>
      </c>
      <c r="K3824" s="372"/>
    </row>
    <row r="3825" spans="1:11" x14ac:dyDescent="0.3">
      <c r="A3825" s="280" t="s">
        <v>1785</v>
      </c>
      <c r="B3825" s="280" t="s">
        <v>2934</v>
      </c>
      <c r="C3825" s="280" t="s">
        <v>1768</v>
      </c>
      <c r="D3825" s="280" t="s">
        <v>1770</v>
      </c>
      <c r="E3825" s="280" t="s">
        <v>923</v>
      </c>
      <c r="F3825" s="280" t="s">
        <v>673</v>
      </c>
      <c r="G3825" s="280" t="s">
        <v>673</v>
      </c>
      <c r="H3825" s="280" t="s">
        <v>673</v>
      </c>
      <c r="I3825" s="280" t="s">
        <v>1090</v>
      </c>
      <c r="J3825" s="280">
        <v>5.5668499000000003E-2</v>
      </c>
      <c r="K3825" s="372"/>
    </row>
    <row r="3826" spans="1:11" x14ac:dyDescent="0.3">
      <c r="A3826" s="281" t="s">
        <v>1785</v>
      </c>
      <c r="B3826" s="281" t="s">
        <v>2937</v>
      </c>
      <c r="C3826" s="281" t="s">
        <v>1768</v>
      </c>
      <c r="D3826" s="281" t="s">
        <v>1770</v>
      </c>
      <c r="E3826" s="281" t="s">
        <v>2944</v>
      </c>
      <c r="F3826" s="281" t="s">
        <v>673</v>
      </c>
      <c r="G3826" s="281" t="s">
        <v>673</v>
      </c>
      <c r="H3826" s="281" t="s">
        <v>673</v>
      </c>
      <c r="I3826" s="281" t="s">
        <v>1090</v>
      </c>
      <c r="J3826" s="281">
        <v>6.7575613000000007E-2</v>
      </c>
      <c r="K3826" s="372"/>
    </row>
    <row r="3827" spans="1:11" x14ac:dyDescent="0.3">
      <c r="A3827" s="280" t="s">
        <v>1785</v>
      </c>
      <c r="B3827" s="280" t="s">
        <v>2937</v>
      </c>
      <c r="C3827" s="280" t="s">
        <v>1768</v>
      </c>
      <c r="D3827" s="280" t="s">
        <v>1770</v>
      </c>
      <c r="E3827" s="280" t="s">
        <v>2944</v>
      </c>
      <c r="F3827" s="280" t="s">
        <v>673</v>
      </c>
      <c r="G3827" s="280" t="s">
        <v>673</v>
      </c>
      <c r="H3827" s="280" t="s">
        <v>673</v>
      </c>
      <c r="I3827" s="280" t="s">
        <v>1090</v>
      </c>
      <c r="J3827" s="280">
        <v>4.5431100000000002E-2</v>
      </c>
      <c r="K3827" s="372"/>
    </row>
    <row r="3828" spans="1:11" x14ac:dyDescent="0.3">
      <c r="A3828" s="281" t="s">
        <v>1785</v>
      </c>
      <c r="B3828" s="281" t="s">
        <v>2937</v>
      </c>
      <c r="C3828" s="281" t="s">
        <v>1768</v>
      </c>
      <c r="D3828" s="281" t="s">
        <v>1770</v>
      </c>
      <c r="E3828" s="281" t="s">
        <v>2944</v>
      </c>
      <c r="F3828" s="281" t="s">
        <v>673</v>
      </c>
      <c r="G3828" s="281" t="s">
        <v>673</v>
      </c>
      <c r="H3828" s="281" t="s">
        <v>673</v>
      </c>
      <c r="I3828" s="281" t="s">
        <v>1090</v>
      </c>
      <c r="J3828" s="281">
        <v>4.5431100000000002E-2</v>
      </c>
      <c r="K3828" s="372"/>
    </row>
    <row r="3829" spans="1:11" x14ac:dyDescent="0.3">
      <c r="A3829" s="280" t="s">
        <v>1785</v>
      </c>
      <c r="B3829" s="280" t="s">
        <v>2937</v>
      </c>
      <c r="C3829" s="280" t="s">
        <v>1768</v>
      </c>
      <c r="D3829" s="280" t="s">
        <v>1770</v>
      </c>
      <c r="E3829" s="280" t="s">
        <v>958</v>
      </c>
      <c r="F3829" s="280" t="s">
        <v>673</v>
      </c>
      <c r="G3829" s="280" t="s">
        <v>673</v>
      </c>
      <c r="H3829" s="280" t="s">
        <v>673</v>
      </c>
      <c r="I3829" s="280" t="s">
        <v>1090</v>
      </c>
      <c r="J3829" s="280">
        <v>6.0000000000000002E-6</v>
      </c>
      <c r="K3829" s="372"/>
    </row>
    <row r="3830" spans="1:11" x14ac:dyDescent="0.3">
      <c r="A3830" s="281" t="s">
        <v>1785</v>
      </c>
      <c r="B3830" s="281" t="s">
        <v>2937</v>
      </c>
      <c r="C3830" s="281" t="s">
        <v>1768</v>
      </c>
      <c r="D3830" s="281" t="s">
        <v>1770</v>
      </c>
      <c r="E3830" s="281" t="s">
        <v>958</v>
      </c>
      <c r="F3830" s="281" t="s">
        <v>673</v>
      </c>
      <c r="G3830" s="281" t="s">
        <v>673</v>
      </c>
      <c r="H3830" s="281" t="s">
        <v>673</v>
      </c>
      <c r="I3830" s="281" t="s">
        <v>1090</v>
      </c>
      <c r="J3830" s="281">
        <v>6.0000000000000002E-6</v>
      </c>
      <c r="K3830" s="372"/>
    </row>
    <row r="3831" spans="1:11" x14ac:dyDescent="0.3">
      <c r="A3831" s="280" t="s">
        <v>1785</v>
      </c>
      <c r="B3831" s="280" t="s">
        <v>2937</v>
      </c>
      <c r="C3831" s="280" t="s">
        <v>1768</v>
      </c>
      <c r="D3831" s="280" t="s">
        <v>1770</v>
      </c>
      <c r="E3831" s="280" t="s">
        <v>958</v>
      </c>
      <c r="F3831" s="280" t="s">
        <v>673</v>
      </c>
      <c r="G3831" s="280" t="s">
        <v>673</v>
      </c>
      <c r="H3831" s="280" t="s">
        <v>673</v>
      </c>
      <c r="I3831" s="280" t="s">
        <v>1090</v>
      </c>
      <c r="J3831" s="280">
        <v>9.8999999999999999E-4</v>
      </c>
      <c r="K3831" s="372"/>
    </row>
    <row r="3832" spans="1:11" x14ac:dyDescent="0.3">
      <c r="A3832" s="281" t="s">
        <v>1785</v>
      </c>
      <c r="B3832" s="281" t="s">
        <v>2937</v>
      </c>
      <c r="C3832" s="281" t="s">
        <v>1768</v>
      </c>
      <c r="D3832" s="281" t="s">
        <v>1770</v>
      </c>
      <c r="E3832" s="281" t="s">
        <v>914</v>
      </c>
      <c r="F3832" s="281" t="s">
        <v>673</v>
      </c>
      <c r="G3832" s="281" t="s">
        <v>673</v>
      </c>
      <c r="H3832" s="281" t="s">
        <v>673</v>
      </c>
      <c r="I3832" s="281" t="s">
        <v>1090</v>
      </c>
      <c r="J3832" s="281">
        <v>1E-3</v>
      </c>
      <c r="K3832" s="372"/>
    </row>
    <row r="3833" spans="1:11" x14ac:dyDescent="0.3">
      <c r="A3833" s="280" t="s">
        <v>1785</v>
      </c>
      <c r="B3833" s="280" t="s">
        <v>2937</v>
      </c>
      <c r="C3833" s="280" t="s">
        <v>1768</v>
      </c>
      <c r="D3833" s="280" t="s">
        <v>1770</v>
      </c>
      <c r="E3833" s="280" t="s">
        <v>917</v>
      </c>
      <c r="F3833" s="280" t="s">
        <v>673</v>
      </c>
      <c r="G3833" s="280" t="s">
        <v>673</v>
      </c>
      <c r="H3833" s="280" t="s">
        <v>673</v>
      </c>
      <c r="I3833" s="280" t="s">
        <v>1090</v>
      </c>
      <c r="J3833" s="280">
        <v>1.7757874E-2</v>
      </c>
      <c r="K3833" s="372"/>
    </row>
    <row r="3834" spans="1:11" x14ac:dyDescent="0.3">
      <c r="A3834" s="281" t="s">
        <v>1785</v>
      </c>
      <c r="B3834" s="281" t="s">
        <v>2937</v>
      </c>
      <c r="C3834" s="281" t="s">
        <v>1768</v>
      </c>
      <c r="D3834" s="281" t="s">
        <v>1770</v>
      </c>
      <c r="E3834" s="281" t="s">
        <v>917</v>
      </c>
      <c r="F3834" s="281" t="s">
        <v>673</v>
      </c>
      <c r="G3834" s="281" t="s">
        <v>673</v>
      </c>
      <c r="H3834" s="281" t="s">
        <v>673</v>
      </c>
      <c r="I3834" s="281" t="s">
        <v>1090</v>
      </c>
      <c r="J3834" s="281">
        <v>8.2195949999999997E-3</v>
      </c>
      <c r="K3834" s="372"/>
    </row>
    <row r="3835" spans="1:11" x14ac:dyDescent="0.3">
      <c r="A3835" s="280" t="s">
        <v>1785</v>
      </c>
      <c r="B3835" s="280" t="s">
        <v>2937</v>
      </c>
      <c r="C3835" s="280" t="s">
        <v>1768</v>
      </c>
      <c r="D3835" s="280" t="s">
        <v>1770</v>
      </c>
      <c r="E3835" s="280" t="s">
        <v>917</v>
      </c>
      <c r="F3835" s="280" t="s">
        <v>673</v>
      </c>
      <c r="G3835" s="280" t="s">
        <v>673</v>
      </c>
      <c r="H3835" s="280" t="s">
        <v>673</v>
      </c>
      <c r="I3835" s="280" t="s">
        <v>1090</v>
      </c>
      <c r="J3835" s="280">
        <v>8.0188369999999991E-3</v>
      </c>
      <c r="K3835" s="372"/>
    </row>
    <row r="3836" spans="1:11" x14ac:dyDescent="0.3">
      <c r="A3836" s="281" t="s">
        <v>1785</v>
      </c>
      <c r="B3836" s="281" t="s">
        <v>2937</v>
      </c>
      <c r="C3836" s="281" t="s">
        <v>1768</v>
      </c>
      <c r="D3836" s="281" t="s">
        <v>1770</v>
      </c>
      <c r="E3836" s="281" t="s">
        <v>917</v>
      </c>
      <c r="F3836" s="281" t="s">
        <v>673</v>
      </c>
      <c r="G3836" s="281" t="s">
        <v>673</v>
      </c>
      <c r="H3836" s="281" t="s">
        <v>673</v>
      </c>
      <c r="I3836" s="281" t="s">
        <v>1090</v>
      </c>
      <c r="J3836" s="281">
        <v>8.4712169999999996E-3</v>
      </c>
      <c r="K3836" s="372"/>
    </row>
    <row r="3837" spans="1:11" x14ac:dyDescent="0.3">
      <c r="A3837" s="280" t="s">
        <v>1785</v>
      </c>
      <c r="B3837" s="280" t="s">
        <v>2937</v>
      </c>
      <c r="C3837" s="280" t="s">
        <v>1768</v>
      </c>
      <c r="D3837" s="280" t="s">
        <v>1770</v>
      </c>
      <c r="E3837" s="280" t="s">
        <v>917</v>
      </c>
      <c r="F3837" s="280" t="s">
        <v>673</v>
      </c>
      <c r="G3837" s="280" t="s">
        <v>673</v>
      </c>
      <c r="H3837" s="280" t="s">
        <v>673</v>
      </c>
      <c r="I3837" s="280" t="s">
        <v>1090</v>
      </c>
      <c r="J3837" s="280">
        <v>1.5350569999999999E-2</v>
      </c>
      <c r="K3837" s="372"/>
    </row>
    <row r="3838" spans="1:11" x14ac:dyDescent="0.3">
      <c r="A3838" s="281" t="s">
        <v>1785</v>
      </c>
      <c r="B3838" s="281" t="s">
        <v>2937</v>
      </c>
      <c r="C3838" s="281" t="s">
        <v>1768</v>
      </c>
      <c r="D3838" s="281" t="s">
        <v>1770</v>
      </c>
      <c r="E3838" s="281" t="s">
        <v>917</v>
      </c>
      <c r="F3838" s="281" t="s">
        <v>673</v>
      </c>
      <c r="G3838" s="281" t="s">
        <v>673</v>
      </c>
      <c r="H3838" s="281" t="s">
        <v>673</v>
      </c>
      <c r="I3838" s="281" t="s">
        <v>1090</v>
      </c>
      <c r="J3838" s="281">
        <v>1.1358894E-2</v>
      </c>
      <c r="K3838" s="372"/>
    </row>
    <row r="3839" spans="1:11" x14ac:dyDescent="0.3">
      <c r="A3839" s="280" t="s">
        <v>1785</v>
      </c>
      <c r="B3839" s="280" t="s">
        <v>2937</v>
      </c>
      <c r="C3839" s="280" t="s">
        <v>1768</v>
      </c>
      <c r="D3839" s="280" t="s">
        <v>1770</v>
      </c>
      <c r="E3839" s="280" t="s">
        <v>917</v>
      </c>
      <c r="F3839" s="280" t="s">
        <v>673</v>
      </c>
      <c r="G3839" s="280" t="s">
        <v>673</v>
      </c>
      <c r="H3839" s="280" t="s">
        <v>673</v>
      </c>
      <c r="I3839" s="280" t="s">
        <v>1090</v>
      </c>
      <c r="J3839" s="280">
        <v>1.0680718000000001E-2</v>
      </c>
      <c r="K3839" s="372"/>
    </row>
    <row r="3840" spans="1:11" x14ac:dyDescent="0.3">
      <c r="A3840" s="281" t="s">
        <v>1785</v>
      </c>
      <c r="B3840" s="281" t="s">
        <v>2937</v>
      </c>
      <c r="C3840" s="281" t="s">
        <v>1768</v>
      </c>
      <c r="D3840" s="281" t="s">
        <v>1770</v>
      </c>
      <c r="E3840" s="281" t="s">
        <v>917</v>
      </c>
      <c r="F3840" s="281" t="s">
        <v>673</v>
      </c>
      <c r="G3840" s="281" t="s">
        <v>673</v>
      </c>
      <c r="H3840" s="281" t="s">
        <v>673</v>
      </c>
      <c r="I3840" s="281" t="s">
        <v>1090</v>
      </c>
      <c r="J3840" s="281">
        <v>9.0932559999999992E-3</v>
      </c>
      <c r="K3840" s="372"/>
    </row>
    <row r="3841" spans="1:11" x14ac:dyDescent="0.3">
      <c r="A3841" s="280" t="s">
        <v>1785</v>
      </c>
      <c r="B3841" s="280" t="s">
        <v>2937</v>
      </c>
      <c r="C3841" s="280" t="s">
        <v>1768</v>
      </c>
      <c r="D3841" s="280" t="s">
        <v>1770</v>
      </c>
      <c r="E3841" s="280" t="s">
        <v>917</v>
      </c>
      <c r="F3841" s="280" t="s">
        <v>673</v>
      </c>
      <c r="G3841" s="280" t="s">
        <v>673</v>
      </c>
      <c r="H3841" s="280" t="s">
        <v>673</v>
      </c>
      <c r="I3841" s="280" t="s">
        <v>1090</v>
      </c>
      <c r="J3841" s="280">
        <v>8.5128280000000001E-3</v>
      </c>
      <c r="K3841" s="372"/>
    </row>
    <row r="3842" spans="1:11" x14ac:dyDescent="0.3">
      <c r="A3842" s="281" t="s">
        <v>1785</v>
      </c>
      <c r="B3842" s="281" t="s">
        <v>2937</v>
      </c>
      <c r="C3842" s="281" t="s">
        <v>1768</v>
      </c>
      <c r="D3842" s="281" t="s">
        <v>1770</v>
      </c>
      <c r="E3842" s="281" t="s">
        <v>917</v>
      </c>
      <c r="F3842" s="281" t="s">
        <v>673</v>
      </c>
      <c r="G3842" s="281" t="s">
        <v>673</v>
      </c>
      <c r="H3842" s="281" t="s">
        <v>673</v>
      </c>
      <c r="I3842" s="281" t="s">
        <v>1090</v>
      </c>
      <c r="J3842" s="281">
        <v>1.0263575E-2</v>
      </c>
      <c r="K3842" s="372"/>
    </row>
    <row r="3843" spans="1:11" x14ac:dyDescent="0.3">
      <c r="A3843" s="280" t="s">
        <v>1785</v>
      </c>
      <c r="B3843" s="280" t="s">
        <v>2937</v>
      </c>
      <c r="C3843" s="280" t="s">
        <v>1768</v>
      </c>
      <c r="D3843" s="280" t="s">
        <v>1770</v>
      </c>
      <c r="E3843" s="280" t="s">
        <v>917</v>
      </c>
      <c r="F3843" s="280" t="s">
        <v>673</v>
      </c>
      <c r="G3843" s="280" t="s">
        <v>673</v>
      </c>
      <c r="H3843" s="280" t="s">
        <v>673</v>
      </c>
      <c r="I3843" s="280" t="s">
        <v>1090</v>
      </c>
      <c r="J3843" s="280">
        <v>8.7062890000000007E-3</v>
      </c>
      <c r="K3843" s="372"/>
    </row>
    <row r="3844" spans="1:11" x14ac:dyDescent="0.3">
      <c r="A3844" s="281" t="s">
        <v>1785</v>
      </c>
      <c r="B3844" s="281" t="s">
        <v>2937</v>
      </c>
      <c r="C3844" s="281" t="s">
        <v>1768</v>
      </c>
      <c r="D3844" s="281" t="s">
        <v>1770</v>
      </c>
      <c r="E3844" s="281" t="s">
        <v>917</v>
      </c>
      <c r="F3844" s="281" t="s">
        <v>673</v>
      </c>
      <c r="G3844" s="281" t="s">
        <v>673</v>
      </c>
      <c r="H3844" s="281" t="s">
        <v>673</v>
      </c>
      <c r="I3844" s="281" t="s">
        <v>1090</v>
      </c>
      <c r="J3844" s="281">
        <v>1.1070356E-2</v>
      </c>
      <c r="K3844" s="372"/>
    </row>
    <row r="3845" spans="1:11" x14ac:dyDescent="0.3">
      <c r="A3845" s="280" t="s">
        <v>1785</v>
      </c>
      <c r="B3845" s="280" t="s">
        <v>2937</v>
      </c>
      <c r="C3845" s="280" t="s">
        <v>1768</v>
      </c>
      <c r="D3845" s="280" t="s">
        <v>1770</v>
      </c>
      <c r="E3845" s="280" t="s">
        <v>2945</v>
      </c>
      <c r="F3845" s="280" t="s">
        <v>673</v>
      </c>
      <c r="G3845" s="280" t="s">
        <v>673</v>
      </c>
      <c r="H3845" s="280" t="s">
        <v>673</v>
      </c>
      <c r="I3845" s="280" t="s">
        <v>1090</v>
      </c>
      <c r="J3845" s="280">
        <v>2.5565000000000002E-3</v>
      </c>
      <c r="K3845" s="372"/>
    </row>
    <row r="3846" spans="1:11" x14ac:dyDescent="0.3">
      <c r="A3846" s="281" t="s">
        <v>1785</v>
      </c>
      <c r="B3846" s="281" t="s">
        <v>2937</v>
      </c>
      <c r="C3846" s="281" t="s">
        <v>1768</v>
      </c>
      <c r="D3846" s="281" t="s">
        <v>1770</v>
      </c>
      <c r="E3846" s="281" t="s">
        <v>2945</v>
      </c>
      <c r="F3846" s="281" t="s">
        <v>673</v>
      </c>
      <c r="G3846" s="281" t="s">
        <v>673</v>
      </c>
      <c r="H3846" s="281" t="s">
        <v>673</v>
      </c>
      <c r="I3846" s="281" t="s">
        <v>1090</v>
      </c>
      <c r="J3846" s="281">
        <v>7.5674999999999996E-3</v>
      </c>
      <c r="K3846" s="372"/>
    </row>
    <row r="3847" spans="1:11" x14ac:dyDescent="0.3">
      <c r="A3847" s="280" t="s">
        <v>1785</v>
      </c>
      <c r="B3847" s="280" t="s">
        <v>2937</v>
      </c>
      <c r="C3847" s="280" t="s">
        <v>1768</v>
      </c>
      <c r="D3847" s="280" t="s">
        <v>1770</v>
      </c>
      <c r="E3847" s="280" t="s">
        <v>2949</v>
      </c>
      <c r="F3847" s="280" t="s">
        <v>673</v>
      </c>
      <c r="G3847" s="280" t="s">
        <v>673</v>
      </c>
      <c r="H3847" s="280" t="s">
        <v>673</v>
      </c>
      <c r="I3847" s="280" t="s">
        <v>1090</v>
      </c>
      <c r="J3847" s="280">
        <v>1.1335710000000001E-3</v>
      </c>
      <c r="K3847" s="372"/>
    </row>
    <row r="3848" spans="1:11" x14ac:dyDescent="0.3">
      <c r="A3848" s="281" t="s">
        <v>1785</v>
      </c>
      <c r="B3848" s="281" t="s">
        <v>2937</v>
      </c>
      <c r="C3848" s="281" t="s">
        <v>1768</v>
      </c>
      <c r="D3848" s="281" t="s">
        <v>1770</v>
      </c>
      <c r="E3848" s="281" t="s">
        <v>2949</v>
      </c>
      <c r="F3848" s="281" t="s">
        <v>673</v>
      </c>
      <c r="G3848" s="281" t="s">
        <v>673</v>
      </c>
      <c r="H3848" s="281" t="s">
        <v>673</v>
      </c>
      <c r="I3848" s="281" t="s">
        <v>1090</v>
      </c>
      <c r="J3848" s="281">
        <v>1.450071E-3</v>
      </c>
      <c r="K3848" s="372"/>
    </row>
    <row r="3849" spans="1:11" x14ac:dyDescent="0.3">
      <c r="A3849" s="280" t="s">
        <v>1785</v>
      </c>
      <c r="B3849" s="280" t="s">
        <v>2937</v>
      </c>
      <c r="C3849" s="280" t="s">
        <v>1768</v>
      </c>
      <c r="D3849" s="280" t="s">
        <v>1770</v>
      </c>
      <c r="E3849" s="280" t="s">
        <v>2949</v>
      </c>
      <c r="F3849" s="280" t="s">
        <v>673</v>
      </c>
      <c r="G3849" s="280" t="s">
        <v>673</v>
      </c>
      <c r="H3849" s="280" t="s">
        <v>673</v>
      </c>
      <c r="I3849" s="280" t="s">
        <v>1090</v>
      </c>
      <c r="J3849" s="280">
        <v>4.1025000000000002E-4</v>
      </c>
      <c r="K3849" s="372"/>
    </row>
    <row r="3850" spans="1:11" x14ac:dyDescent="0.3">
      <c r="A3850" s="281" t="s">
        <v>1785</v>
      </c>
      <c r="B3850" s="281" t="s">
        <v>2937</v>
      </c>
      <c r="C3850" s="281" t="s">
        <v>1768</v>
      </c>
      <c r="D3850" s="281" t="s">
        <v>1770</v>
      </c>
      <c r="E3850" s="281" t="s">
        <v>2949</v>
      </c>
      <c r="F3850" s="281" t="s">
        <v>673</v>
      </c>
      <c r="G3850" s="281" t="s">
        <v>673</v>
      </c>
      <c r="H3850" s="281" t="s">
        <v>673</v>
      </c>
      <c r="I3850" s="281" t="s">
        <v>1090</v>
      </c>
      <c r="J3850" s="281">
        <v>2.1100000000000001E-4</v>
      </c>
      <c r="K3850" s="372"/>
    </row>
    <row r="3851" spans="1:11" x14ac:dyDescent="0.3">
      <c r="A3851" s="280" t="s">
        <v>1785</v>
      </c>
      <c r="B3851" s="280" t="s">
        <v>2937</v>
      </c>
      <c r="C3851" s="280" t="s">
        <v>1768</v>
      </c>
      <c r="D3851" s="280" t="s">
        <v>1770</v>
      </c>
      <c r="E3851" s="280" t="s">
        <v>2949</v>
      </c>
      <c r="F3851" s="280" t="s">
        <v>673</v>
      </c>
      <c r="G3851" s="280" t="s">
        <v>673</v>
      </c>
      <c r="H3851" s="280" t="s">
        <v>673</v>
      </c>
      <c r="I3851" s="280" t="s">
        <v>1090</v>
      </c>
      <c r="J3851" s="280">
        <v>4.04571E-4</v>
      </c>
      <c r="K3851" s="372"/>
    </row>
    <row r="3852" spans="1:11" x14ac:dyDescent="0.3">
      <c r="A3852" s="281" t="s">
        <v>1785</v>
      </c>
      <c r="B3852" s="281" t="s">
        <v>2937</v>
      </c>
      <c r="C3852" s="281" t="s">
        <v>1768</v>
      </c>
      <c r="D3852" s="281" t="s">
        <v>1770</v>
      </c>
      <c r="E3852" s="281" t="s">
        <v>2949</v>
      </c>
      <c r="F3852" s="281" t="s">
        <v>673</v>
      </c>
      <c r="G3852" s="281" t="s">
        <v>673</v>
      </c>
      <c r="H3852" s="281" t="s">
        <v>673</v>
      </c>
      <c r="I3852" s="281" t="s">
        <v>1090</v>
      </c>
      <c r="J3852" s="281">
        <v>1.1392500000000001E-3</v>
      </c>
      <c r="K3852" s="372"/>
    </row>
    <row r="3853" spans="1:11" x14ac:dyDescent="0.3">
      <c r="A3853" s="280" t="s">
        <v>1785</v>
      </c>
      <c r="B3853" s="280" t="s">
        <v>2937</v>
      </c>
      <c r="C3853" s="280" t="s">
        <v>1768</v>
      </c>
      <c r="D3853" s="280" t="s">
        <v>1770</v>
      </c>
      <c r="E3853" s="280" t="s">
        <v>2949</v>
      </c>
      <c r="F3853" s="280" t="s">
        <v>673</v>
      </c>
      <c r="G3853" s="280" t="s">
        <v>673</v>
      </c>
      <c r="H3853" s="280" t="s">
        <v>673</v>
      </c>
      <c r="I3853" s="280" t="s">
        <v>1090</v>
      </c>
      <c r="J3853" s="280">
        <v>7.2900000000000005E-4</v>
      </c>
      <c r="K3853" s="372"/>
    </row>
    <row r="3854" spans="1:11" x14ac:dyDescent="0.3">
      <c r="A3854" s="281" t="s">
        <v>1785</v>
      </c>
      <c r="B3854" s="281" t="s">
        <v>2937</v>
      </c>
      <c r="C3854" s="281" t="s">
        <v>1768</v>
      </c>
      <c r="D3854" s="281" t="s">
        <v>1770</v>
      </c>
      <c r="E3854" s="281" t="s">
        <v>2949</v>
      </c>
      <c r="F3854" s="281" t="s">
        <v>673</v>
      </c>
      <c r="G3854" s="281" t="s">
        <v>673</v>
      </c>
      <c r="H3854" s="281" t="s">
        <v>673</v>
      </c>
      <c r="I3854" s="281" t="s">
        <v>1090</v>
      </c>
      <c r="J3854" s="281">
        <v>4.04571E-4</v>
      </c>
      <c r="K3854" s="372"/>
    </row>
    <row r="3855" spans="1:11" x14ac:dyDescent="0.3">
      <c r="A3855" s="280" t="s">
        <v>1785</v>
      </c>
      <c r="B3855" s="280" t="s">
        <v>2937</v>
      </c>
      <c r="C3855" s="280" t="s">
        <v>1768</v>
      </c>
      <c r="D3855" s="280" t="s">
        <v>1770</v>
      </c>
      <c r="E3855" s="280" t="s">
        <v>2949</v>
      </c>
      <c r="F3855" s="280" t="s">
        <v>673</v>
      </c>
      <c r="G3855" s="280" t="s">
        <v>673</v>
      </c>
      <c r="H3855" s="280" t="s">
        <v>673</v>
      </c>
      <c r="I3855" s="280" t="s">
        <v>1090</v>
      </c>
      <c r="J3855" s="280">
        <v>4.1025000000000002E-4</v>
      </c>
      <c r="K3855" s="372"/>
    </row>
    <row r="3856" spans="1:11" x14ac:dyDescent="0.3">
      <c r="A3856" s="281" t="s">
        <v>1785</v>
      </c>
      <c r="B3856" s="281" t="s">
        <v>2937</v>
      </c>
      <c r="C3856" s="281" t="s">
        <v>1768</v>
      </c>
      <c r="D3856" s="281" t="s">
        <v>1770</v>
      </c>
      <c r="E3856" s="281" t="s">
        <v>2950</v>
      </c>
      <c r="F3856" s="281" t="s">
        <v>673</v>
      </c>
      <c r="G3856" s="281" t="s">
        <v>673</v>
      </c>
      <c r="H3856" s="281" t="s">
        <v>673</v>
      </c>
      <c r="I3856" s="281" t="s">
        <v>1090</v>
      </c>
      <c r="J3856" s="281">
        <v>7.0083309999999996E-3</v>
      </c>
      <c r="K3856" s="372"/>
    </row>
    <row r="3857" spans="1:11" x14ac:dyDescent="0.3">
      <c r="A3857" s="280" t="s">
        <v>1785</v>
      </c>
      <c r="B3857" s="280" t="s">
        <v>2937</v>
      </c>
      <c r="C3857" s="280" t="s">
        <v>1768</v>
      </c>
      <c r="D3857" s="280" t="s">
        <v>1770</v>
      </c>
      <c r="E3857" s="280" t="s">
        <v>2950</v>
      </c>
      <c r="F3857" s="280" t="s">
        <v>673</v>
      </c>
      <c r="G3857" s="280" t="s">
        <v>673</v>
      </c>
      <c r="H3857" s="280" t="s">
        <v>673</v>
      </c>
      <c r="I3857" s="280" t="s">
        <v>1090</v>
      </c>
      <c r="J3857" s="280">
        <v>3.7127200000000002E-4</v>
      </c>
      <c r="K3857" s="372"/>
    </row>
    <row r="3858" spans="1:11" x14ac:dyDescent="0.3">
      <c r="A3858" s="281" t="s">
        <v>1785</v>
      </c>
      <c r="B3858" s="281" t="s">
        <v>2937</v>
      </c>
      <c r="C3858" s="281" t="s">
        <v>1768</v>
      </c>
      <c r="D3858" s="281" t="s">
        <v>1770</v>
      </c>
      <c r="E3858" s="281" t="s">
        <v>2950</v>
      </c>
      <c r="F3858" s="281" t="s">
        <v>673</v>
      </c>
      <c r="G3858" s="281" t="s">
        <v>673</v>
      </c>
      <c r="H3858" s="281" t="s">
        <v>673</v>
      </c>
      <c r="I3858" s="281" t="s">
        <v>1090</v>
      </c>
      <c r="J3858" s="281">
        <v>3.9117999999999998E-4</v>
      </c>
      <c r="K3858" s="372"/>
    </row>
    <row r="3859" spans="1:11" x14ac:dyDescent="0.3">
      <c r="A3859" s="280" t="s">
        <v>1785</v>
      </c>
      <c r="B3859" s="280" t="s">
        <v>2937</v>
      </c>
      <c r="C3859" s="280" t="s">
        <v>1768</v>
      </c>
      <c r="D3859" s="280" t="s">
        <v>1770</v>
      </c>
      <c r="E3859" s="280" t="s">
        <v>2950</v>
      </c>
      <c r="F3859" s="280" t="s">
        <v>673</v>
      </c>
      <c r="G3859" s="280" t="s">
        <v>673</v>
      </c>
      <c r="H3859" s="280" t="s">
        <v>673</v>
      </c>
      <c r="I3859" s="280" t="s">
        <v>1090</v>
      </c>
      <c r="J3859" s="280">
        <v>4.6596900000000002E-3</v>
      </c>
      <c r="K3859" s="372"/>
    </row>
    <row r="3860" spans="1:11" x14ac:dyDescent="0.3">
      <c r="A3860" s="281" t="s">
        <v>1785</v>
      </c>
      <c r="B3860" s="281" t="s">
        <v>2937</v>
      </c>
      <c r="C3860" s="281" t="s">
        <v>1768</v>
      </c>
      <c r="D3860" s="281" t="s">
        <v>1770</v>
      </c>
      <c r="E3860" s="281" t="s">
        <v>2950</v>
      </c>
      <c r="F3860" s="281" t="s">
        <v>673</v>
      </c>
      <c r="G3860" s="281" t="s">
        <v>673</v>
      </c>
      <c r="H3860" s="281" t="s">
        <v>673</v>
      </c>
      <c r="I3860" s="281" t="s">
        <v>1090</v>
      </c>
      <c r="J3860" s="281">
        <v>5.1010400000000005E-4</v>
      </c>
      <c r="K3860" s="372"/>
    </row>
    <row r="3861" spans="1:11" x14ac:dyDescent="0.3">
      <c r="A3861" s="280" t="s">
        <v>1785</v>
      </c>
      <c r="B3861" s="280" t="s">
        <v>2937</v>
      </c>
      <c r="C3861" s="280" t="s">
        <v>1768</v>
      </c>
      <c r="D3861" s="280" t="s">
        <v>1770</v>
      </c>
      <c r="E3861" s="280" t="s">
        <v>2950</v>
      </c>
      <c r="F3861" s="280" t="s">
        <v>673</v>
      </c>
      <c r="G3861" s="280" t="s">
        <v>673</v>
      </c>
      <c r="H3861" s="280" t="s">
        <v>673</v>
      </c>
      <c r="I3861" s="280" t="s">
        <v>1090</v>
      </c>
      <c r="J3861" s="280">
        <v>3.7127200000000002E-4</v>
      </c>
      <c r="K3861" s="372"/>
    </row>
    <row r="3862" spans="1:11" x14ac:dyDescent="0.3">
      <c r="A3862" s="281" t="s">
        <v>1785</v>
      </c>
      <c r="B3862" s="281" t="s">
        <v>2937</v>
      </c>
      <c r="C3862" s="281" t="s">
        <v>1768</v>
      </c>
      <c r="D3862" s="281" t="s">
        <v>1770</v>
      </c>
      <c r="E3862" s="281" t="s">
        <v>2950</v>
      </c>
      <c r="F3862" s="281" t="s">
        <v>673</v>
      </c>
      <c r="G3862" s="281" t="s">
        <v>673</v>
      </c>
      <c r="H3862" s="281" t="s">
        <v>673</v>
      </c>
      <c r="I3862" s="281" t="s">
        <v>1090</v>
      </c>
      <c r="J3862" s="281">
        <v>2.185672E-3</v>
      </c>
      <c r="K3862" s="372"/>
    </row>
    <row r="3863" spans="1:11" x14ac:dyDescent="0.3">
      <c r="A3863" s="280" t="s">
        <v>1785</v>
      </c>
      <c r="B3863" s="280" t="s">
        <v>2937</v>
      </c>
      <c r="C3863" s="280" t="s">
        <v>1768</v>
      </c>
      <c r="D3863" s="280" t="s">
        <v>1770</v>
      </c>
      <c r="E3863" s="280" t="s">
        <v>2950</v>
      </c>
      <c r="F3863" s="280" t="s">
        <v>673</v>
      </c>
      <c r="G3863" s="280" t="s">
        <v>673</v>
      </c>
      <c r="H3863" s="280" t="s">
        <v>673</v>
      </c>
      <c r="I3863" s="280" t="s">
        <v>1090</v>
      </c>
      <c r="J3863" s="280">
        <v>3.7127200000000002E-4</v>
      </c>
      <c r="K3863" s="372"/>
    </row>
    <row r="3864" spans="1:11" x14ac:dyDescent="0.3">
      <c r="A3864" s="281" t="s">
        <v>1785</v>
      </c>
      <c r="B3864" s="281" t="s">
        <v>2937</v>
      </c>
      <c r="C3864" s="281" t="s">
        <v>1768</v>
      </c>
      <c r="D3864" s="281" t="s">
        <v>1770</v>
      </c>
      <c r="E3864" s="281" t="s">
        <v>2950</v>
      </c>
      <c r="F3864" s="281" t="s">
        <v>673</v>
      </c>
      <c r="G3864" s="281" t="s">
        <v>673</v>
      </c>
      <c r="H3864" s="281" t="s">
        <v>673</v>
      </c>
      <c r="I3864" s="281" t="s">
        <v>1090</v>
      </c>
      <c r="J3864" s="281">
        <v>3.7127200000000002E-4</v>
      </c>
      <c r="K3864" s="372"/>
    </row>
    <row r="3865" spans="1:11" x14ac:dyDescent="0.3">
      <c r="A3865" s="280" t="s">
        <v>1785</v>
      </c>
      <c r="B3865" s="280" t="s">
        <v>2937</v>
      </c>
      <c r="C3865" s="280" t="s">
        <v>1768</v>
      </c>
      <c r="D3865" s="280" t="s">
        <v>1770</v>
      </c>
      <c r="E3865" s="280" t="s">
        <v>2950</v>
      </c>
      <c r="F3865" s="280" t="s">
        <v>673</v>
      </c>
      <c r="G3865" s="280" t="s">
        <v>673</v>
      </c>
      <c r="H3865" s="280" t="s">
        <v>673</v>
      </c>
      <c r="I3865" s="280" t="s">
        <v>1090</v>
      </c>
      <c r="J3865" s="280">
        <v>1.8935079999999999E-3</v>
      </c>
      <c r="K3865" s="372"/>
    </row>
    <row r="3866" spans="1:11" x14ac:dyDescent="0.3">
      <c r="A3866" s="281" t="s">
        <v>1785</v>
      </c>
      <c r="B3866" s="281" t="s">
        <v>2937</v>
      </c>
      <c r="C3866" s="281" t="s">
        <v>1768</v>
      </c>
      <c r="D3866" s="281" t="s">
        <v>1770</v>
      </c>
      <c r="E3866" s="281" t="s">
        <v>2950</v>
      </c>
      <c r="F3866" s="281" t="s">
        <v>673</v>
      </c>
      <c r="G3866" s="281" t="s">
        <v>673</v>
      </c>
      <c r="H3866" s="281" t="s">
        <v>673</v>
      </c>
      <c r="I3866" s="281" t="s">
        <v>1090</v>
      </c>
      <c r="J3866" s="281">
        <v>4.7437500000000002E-4</v>
      </c>
      <c r="K3866" s="372"/>
    </row>
    <row r="3867" spans="1:11" x14ac:dyDescent="0.3">
      <c r="A3867" s="280" t="s">
        <v>1785</v>
      </c>
      <c r="B3867" s="280" t="s">
        <v>2937</v>
      </c>
      <c r="C3867" s="280" t="s">
        <v>1768</v>
      </c>
      <c r="D3867" s="280" t="s">
        <v>1770</v>
      </c>
      <c r="E3867" s="280" t="s">
        <v>2950</v>
      </c>
      <c r="F3867" s="280" t="s">
        <v>673</v>
      </c>
      <c r="G3867" s="280" t="s">
        <v>673</v>
      </c>
      <c r="H3867" s="280" t="s">
        <v>673</v>
      </c>
      <c r="I3867" s="280" t="s">
        <v>1090</v>
      </c>
      <c r="J3867" s="280">
        <v>2.8028229999999999E-3</v>
      </c>
      <c r="K3867" s="372"/>
    </row>
    <row r="3868" spans="1:11" x14ac:dyDescent="0.3">
      <c r="A3868" s="281" t="s">
        <v>1785</v>
      </c>
      <c r="B3868" s="281" t="s">
        <v>2937</v>
      </c>
      <c r="C3868" s="281" t="s">
        <v>1768</v>
      </c>
      <c r="D3868" s="281" t="s">
        <v>1770</v>
      </c>
      <c r="E3868" s="281" t="s">
        <v>928</v>
      </c>
      <c r="F3868" s="281" t="s">
        <v>673</v>
      </c>
      <c r="G3868" s="281" t="s">
        <v>673</v>
      </c>
      <c r="H3868" s="281" t="s">
        <v>673</v>
      </c>
      <c r="I3868" s="281" t="s">
        <v>1090</v>
      </c>
      <c r="J3868" s="281">
        <v>8.9933600000000004E-4</v>
      </c>
      <c r="K3868" s="372"/>
    </row>
    <row r="3869" spans="1:11" x14ac:dyDescent="0.3">
      <c r="A3869" s="280" t="s">
        <v>1785</v>
      </c>
      <c r="B3869" s="280" t="s">
        <v>2937</v>
      </c>
      <c r="C3869" s="280" t="s">
        <v>1768</v>
      </c>
      <c r="D3869" s="280" t="s">
        <v>1770</v>
      </c>
      <c r="E3869" s="280" t="s">
        <v>928</v>
      </c>
      <c r="F3869" s="280" t="s">
        <v>673</v>
      </c>
      <c r="G3869" s="280" t="s">
        <v>673</v>
      </c>
      <c r="H3869" s="280" t="s">
        <v>673</v>
      </c>
      <c r="I3869" s="280" t="s">
        <v>1090</v>
      </c>
      <c r="J3869" s="280">
        <v>7.7077500000000002E-4</v>
      </c>
      <c r="K3869" s="372"/>
    </row>
    <row r="3870" spans="1:11" x14ac:dyDescent="0.3">
      <c r="A3870" s="281" t="s">
        <v>1785</v>
      </c>
      <c r="B3870" s="281" t="s">
        <v>2937</v>
      </c>
      <c r="C3870" s="281" t="s">
        <v>1768</v>
      </c>
      <c r="D3870" s="281" t="s">
        <v>1770</v>
      </c>
      <c r="E3870" s="281" t="s">
        <v>928</v>
      </c>
      <c r="F3870" s="281" t="s">
        <v>673</v>
      </c>
      <c r="G3870" s="281" t="s">
        <v>673</v>
      </c>
      <c r="H3870" s="281" t="s">
        <v>673</v>
      </c>
      <c r="I3870" s="281" t="s">
        <v>1090</v>
      </c>
      <c r="J3870" s="281">
        <v>6.2233999999999998E-4</v>
      </c>
      <c r="K3870" s="372"/>
    </row>
    <row r="3871" spans="1:11" x14ac:dyDescent="0.3">
      <c r="A3871" s="280" t="s">
        <v>1785</v>
      </c>
      <c r="B3871" s="280" t="s">
        <v>2937</v>
      </c>
      <c r="C3871" s="280" t="s">
        <v>1768</v>
      </c>
      <c r="D3871" s="280" t="s">
        <v>1770</v>
      </c>
      <c r="E3871" s="280" t="s">
        <v>928</v>
      </c>
      <c r="F3871" s="280" t="s">
        <v>673</v>
      </c>
      <c r="G3871" s="280" t="s">
        <v>673</v>
      </c>
      <c r="H3871" s="280" t="s">
        <v>673</v>
      </c>
      <c r="I3871" s="280" t="s">
        <v>1090</v>
      </c>
      <c r="J3871" s="280">
        <v>1.015085E-3</v>
      </c>
      <c r="K3871" s="372"/>
    </row>
    <row r="3872" spans="1:11" x14ac:dyDescent="0.3">
      <c r="A3872" s="281" t="s">
        <v>1785</v>
      </c>
      <c r="B3872" s="281" t="s">
        <v>2937</v>
      </c>
      <c r="C3872" s="281" t="s">
        <v>1768</v>
      </c>
      <c r="D3872" s="281" t="s">
        <v>1770</v>
      </c>
      <c r="E3872" s="281" t="s">
        <v>928</v>
      </c>
      <c r="F3872" s="281" t="s">
        <v>673</v>
      </c>
      <c r="G3872" s="281" t="s">
        <v>673</v>
      </c>
      <c r="H3872" s="281" t="s">
        <v>673</v>
      </c>
      <c r="I3872" s="281" t="s">
        <v>1090</v>
      </c>
      <c r="J3872" s="281">
        <v>6.0910800000000002E-4</v>
      </c>
      <c r="K3872" s="372"/>
    </row>
    <row r="3873" spans="1:11" x14ac:dyDescent="0.3">
      <c r="A3873" s="280" t="s">
        <v>1785</v>
      </c>
      <c r="B3873" s="280" t="s">
        <v>2937</v>
      </c>
      <c r="C3873" s="280" t="s">
        <v>1768</v>
      </c>
      <c r="D3873" s="280" t="s">
        <v>1770</v>
      </c>
      <c r="E3873" s="280" t="s">
        <v>928</v>
      </c>
      <c r="F3873" s="280" t="s">
        <v>673</v>
      </c>
      <c r="G3873" s="280" t="s">
        <v>673</v>
      </c>
      <c r="H3873" s="280" t="s">
        <v>673</v>
      </c>
      <c r="I3873" s="280" t="s">
        <v>1090</v>
      </c>
      <c r="J3873" s="280">
        <v>6.6257700000000002E-4</v>
      </c>
      <c r="K3873" s="372"/>
    </row>
    <row r="3874" spans="1:11" x14ac:dyDescent="0.3">
      <c r="A3874" s="281" t="s">
        <v>1785</v>
      </c>
      <c r="B3874" s="281" t="s">
        <v>2937</v>
      </c>
      <c r="C3874" s="281" t="s">
        <v>1768</v>
      </c>
      <c r="D3874" s="281" t="s">
        <v>1770</v>
      </c>
      <c r="E3874" s="281" t="s">
        <v>928</v>
      </c>
      <c r="F3874" s="281" t="s">
        <v>673</v>
      </c>
      <c r="G3874" s="281" t="s">
        <v>673</v>
      </c>
      <c r="H3874" s="281" t="s">
        <v>673</v>
      </c>
      <c r="I3874" s="281" t="s">
        <v>1090</v>
      </c>
      <c r="J3874" s="281">
        <v>1.0484159999999999E-3</v>
      </c>
      <c r="K3874" s="372"/>
    </row>
    <row r="3875" spans="1:11" x14ac:dyDescent="0.3">
      <c r="A3875" s="280" t="s">
        <v>1785</v>
      </c>
      <c r="B3875" s="280" t="s">
        <v>2937</v>
      </c>
      <c r="C3875" s="280" t="s">
        <v>1768</v>
      </c>
      <c r="D3875" s="280" t="s">
        <v>1770</v>
      </c>
      <c r="E3875" s="280" t="s">
        <v>928</v>
      </c>
      <c r="F3875" s="280" t="s">
        <v>673</v>
      </c>
      <c r="G3875" s="280" t="s">
        <v>673</v>
      </c>
      <c r="H3875" s="280" t="s">
        <v>673</v>
      </c>
      <c r="I3875" s="280" t="s">
        <v>1090</v>
      </c>
      <c r="J3875" s="280">
        <v>3.8704400000000002E-4</v>
      </c>
      <c r="K3875" s="372"/>
    </row>
    <row r="3876" spans="1:11" x14ac:dyDescent="0.3">
      <c r="A3876" s="281" t="s">
        <v>1785</v>
      </c>
      <c r="B3876" s="281" t="s">
        <v>2937</v>
      </c>
      <c r="C3876" s="281" t="s">
        <v>1768</v>
      </c>
      <c r="D3876" s="281" t="s">
        <v>1770</v>
      </c>
      <c r="E3876" s="281" t="s">
        <v>928</v>
      </c>
      <c r="F3876" s="281" t="s">
        <v>673</v>
      </c>
      <c r="G3876" s="281" t="s">
        <v>673</v>
      </c>
      <c r="H3876" s="281" t="s">
        <v>673</v>
      </c>
      <c r="I3876" s="281" t="s">
        <v>1090</v>
      </c>
      <c r="J3876" s="281">
        <v>7.5026699999999999E-4</v>
      </c>
      <c r="K3876" s="372"/>
    </row>
    <row r="3877" spans="1:11" x14ac:dyDescent="0.3">
      <c r="A3877" s="280" t="s">
        <v>1785</v>
      </c>
      <c r="B3877" s="280" t="s">
        <v>2937</v>
      </c>
      <c r="C3877" s="280" t="s">
        <v>1768</v>
      </c>
      <c r="D3877" s="280" t="s">
        <v>1770</v>
      </c>
      <c r="E3877" s="280" t="s">
        <v>928</v>
      </c>
      <c r="F3877" s="280" t="s">
        <v>673</v>
      </c>
      <c r="G3877" s="280" t="s">
        <v>673</v>
      </c>
      <c r="H3877" s="280" t="s">
        <v>673</v>
      </c>
      <c r="I3877" s="280" t="s">
        <v>1090</v>
      </c>
      <c r="J3877" s="280">
        <v>1.512493E-3</v>
      </c>
      <c r="K3877" s="372"/>
    </row>
    <row r="3878" spans="1:11" x14ac:dyDescent="0.3">
      <c r="A3878" s="281" t="s">
        <v>1785</v>
      </c>
      <c r="B3878" s="281" t="s">
        <v>2937</v>
      </c>
      <c r="C3878" s="281" t="s">
        <v>1768</v>
      </c>
      <c r="D3878" s="281" t="s">
        <v>1770</v>
      </c>
      <c r="E3878" s="281" t="s">
        <v>928</v>
      </c>
      <c r="F3878" s="281" t="s">
        <v>673</v>
      </c>
      <c r="G3878" s="281" t="s">
        <v>673</v>
      </c>
      <c r="H3878" s="281" t="s">
        <v>673</v>
      </c>
      <c r="I3878" s="281" t="s">
        <v>1090</v>
      </c>
      <c r="J3878" s="281">
        <v>1.1872370000000001E-3</v>
      </c>
      <c r="K3878" s="372"/>
    </row>
    <row r="3879" spans="1:11" x14ac:dyDescent="0.3">
      <c r="A3879" s="280" t="s">
        <v>1785</v>
      </c>
      <c r="B3879" s="280" t="s">
        <v>2937</v>
      </c>
      <c r="C3879" s="280" t="s">
        <v>1768</v>
      </c>
      <c r="D3879" s="280" t="s">
        <v>1770</v>
      </c>
      <c r="E3879" s="280" t="s">
        <v>928</v>
      </c>
      <c r="F3879" s="280" t="s">
        <v>673</v>
      </c>
      <c r="G3879" s="280" t="s">
        <v>673</v>
      </c>
      <c r="H3879" s="280" t="s">
        <v>673</v>
      </c>
      <c r="I3879" s="280" t="s">
        <v>1090</v>
      </c>
      <c r="J3879" s="280">
        <v>1.801586E-3</v>
      </c>
      <c r="K3879" s="372"/>
    </row>
    <row r="3880" spans="1:11" x14ac:dyDescent="0.3">
      <c r="A3880" s="281" t="s">
        <v>1785</v>
      </c>
      <c r="B3880" s="281" t="s">
        <v>2937</v>
      </c>
      <c r="C3880" s="281" t="s">
        <v>1768</v>
      </c>
      <c r="D3880" s="281" t="s">
        <v>1770</v>
      </c>
      <c r="E3880" s="281" t="s">
        <v>2951</v>
      </c>
      <c r="F3880" s="281" t="s">
        <v>673</v>
      </c>
      <c r="G3880" s="281" t="s">
        <v>673</v>
      </c>
      <c r="H3880" s="281" t="s">
        <v>673</v>
      </c>
      <c r="I3880" s="281" t="s">
        <v>1090</v>
      </c>
      <c r="J3880" s="281">
        <v>1.9999999999999999E-6</v>
      </c>
      <c r="K3880" s="372"/>
    </row>
    <row r="3881" spans="1:11" x14ac:dyDescent="0.3">
      <c r="A3881" s="280" t="s">
        <v>1785</v>
      </c>
      <c r="B3881" s="280" t="s">
        <v>2937</v>
      </c>
      <c r="C3881" s="280" t="s">
        <v>1768</v>
      </c>
      <c r="D3881" s="280" t="s">
        <v>1770</v>
      </c>
      <c r="E3881" s="280" t="s">
        <v>941</v>
      </c>
      <c r="F3881" s="280" t="s">
        <v>673</v>
      </c>
      <c r="G3881" s="280" t="s">
        <v>673</v>
      </c>
      <c r="H3881" s="280" t="s">
        <v>673</v>
      </c>
      <c r="I3881" s="280" t="s">
        <v>1090</v>
      </c>
      <c r="J3881" s="280">
        <v>3.0566249999999999E-3</v>
      </c>
      <c r="K3881" s="372"/>
    </row>
    <row r="3882" spans="1:11" x14ac:dyDescent="0.3">
      <c r="A3882" s="281" t="s">
        <v>1785</v>
      </c>
      <c r="B3882" s="281" t="s">
        <v>2937</v>
      </c>
      <c r="C3882" s="281" t="s">
        <v>1768</v>
      </c>
      <c r="D3882" s="281" t="s">
        <v>1770</v>
      </c>
      <c r="E3882" s="281" t="s">
        <v>941</v>
      </c>
      <c r="F3882" s="281" t="s">
        <v>673</v>
      </c>
      <c r="G3882" s="281" t="s">
        <v>673</v>
      </c>
      <c r="H3882" s="281" t="s">
        <v>673</v>
      </c>
      <c r="I3882" s="281" t="s">
        <v>1090</v>
      </c>
      <c r="J3882" s="281">
        <v>1.4611050000000001E-3</v>
      </c>
      <c r="K3882" s="372"/>
    </row>
    <row r="3883" spans="1:11" x14ac:dyDescent="0.3">
      <c r="A3883" s="280" t="s">
        <v>1785</v>
      </c>
      <c r="B3883" s="280" t="s">
        <v>2937</v>
      </c>
      <c r="C3883" s="280" t="s">
        <v>1768</v>
      </c>
      <c r="D3883" s="280" t="s">
        <v>1770</v>
      </c>
      <c r="E3883" s="280" t="s">
        <v>941</v>
      </c>
      <c r="F3883" s="280" t="s">
        <v>673</v>
      </c>
      <c r="G3883" s="280" t="s">
        <v>673</v>
      </c>
      <c r="H3883" s="280" t="s">
        <v>673</v>
      </c>
      <c r="I3883" s="280" t="s">
        <v>1090</v>
      </c>
      <c r="J3883" s="280">
        <v>1.4286749999999999E-3</v>
      </c>
      <c r="K3883" s="372"/>
    </row>
    <row r="3884" spans="1:11" x14ac:dyDescent="0.3">
      <c r="A3884" s="281" t="s">
        <v>1785</v>
      </c>
      <c r="B3884" s="281" t="s">
        <v>2937</v>
      </c>
      <c r="C3884" s="281" t="s">
        <v>1768</v>
      </c>
      <c r="D3884" s="281" t="s">
        <v>1770</v>
      </c>
      <c r="E3884" s="281" t="s">
        <v>941</v>
      </c>
      <c r="F3884" s="281" t="s">
        <v>673</v>
      </c>
      <c r="G3884" s="281" t="s">
        <v>673</v>
      </c>
      <c r="H3884" s="281" t="s">
        <v>673</v>
      </c>
      <c r="I3884" s="281" t="s">
        <v>1090</v>
      </c>
      <c r="J3884" s="281">
        <v>1.50041E-3</v>
      </c>
      <c r="K3884" s="372"/>
    </row>
    <row r="3885" spans="1:11" x14ac:dyDescent="0.3">
      <c r="A3885" s="280" t="s">
        <v>1785</v>
      </c>
      <c r="B3885" s="280" t="s">
        <v>2937</v>
      </c>
      <c r="C3885" s="280" t="s">
        <v>1768</v>
      </c>
      <c r="D3885" s="280" t="s">
        <v>1770</v>
      </c>
      <c r="E3885" s="280" t="s">
        <v>941</v>
      </c>
      <c r="F3885" s="280" t="s">
        <v>673</v>
      </c>
      <c r="G3885" s="280" t="s">
        <v>673</v>
      </c>
      <c r="H3885" s="280" t="s">
        <v>673</v>
      </c>
      <c r="I3885" s="280" t="s">
        <v>1090</v>
      </c>
      <c r="J3885" s="280">
        <v>2.732249E-3</v>
      </c>
      <c r="K3885" s="372"/>
    </row>
    <row r="3886" spans="1:11" x14ac:dyDescent="0.3">
      <c r="A3886" s="281" t="s">
        <v>1785</v>
      </c>
      <c r="B3886" s="281" t="s">
        <v>2937</v>
      </c>
      <c r="C3886" s="281" t="s">
        <v>1768</v>
      </c>
      <c r="D3886" s="281" t="s">
        <v>1770</v>
      </c>
      <c r="E3886" s="281" t="s">
        <v>941</v>
      </c>
      <c r="F3886" s="281" t="s">
        <v>673</v>
      </c>
      <c r="G3886" s="281" t="s">
        <v>673</v>
      </c>
      <c r="H3886" s="281" t="s">
        <v>673</v>
      </c>
      <c r="I3886" s="281" t="s">
        <v>1090</v>
      </c>
      <c r="J3886" s="281">
        <v>1.9484579999999999E-3</v>
      </c>
      <c r="K3886" s="372"/>
    </row>
    <row r="3887" spans="1:11" x14ac:dyDescent="0.3">
      <c r="A3887" s="280" t="s">
        <v>1785</v>
      </c>
      <c r="B3887" s="280" t="s">
        <v>2937</v>
      </c>
      <c r="C3887" s="280" t="s">
        <v>1768</v>
      </c>
      <c r="D3887" s="280" t="s">
        <v>1770</v>
      </c>
      <c r="E3887" s="280" t="s">
        <v>941</v>
      </c>
      <c r="F3887" s="280" t="s">
        <v>673</v>
      </c>
      <c r="G3887" s="280" t="s">
        <v>673</v>
      </c>
      <c r="H3887" s="280" t="s">
        <v>673</v>
      </c>
      <c r="I3887" s="280" t="s">
        <v>1090</v>
      </c>
      <c r="J3887" s="280">
        <v>1.81197E-3</v>
      </c>
      <c r="K3887" s="372"/>
    </row>
    <row r="3888" spans="1:11" x14ac:dyDescent="0.3">
      <c r="A3888" s="281" t="s">
        <v>1785</v>
      </c>
      <c r="B3888" s="281" t="s">
        <v>2937</v>
      </c>
      <c r="C3888" s="281" t="s">
        <v>1768</v>
      </c>
      <c r="D3888" s="281" t="s">
        <v>1770</v>
      </c>
      <c r="E3888" s="281" t="s">
        <v>941</v>
      </c>
      <c r="F3888" s="281" t="s">
        <v>673</v>
      </c>
      <c r="G3888" s="281" t="s">
        <v>673</v>
      </c>
      <c r="H3888" s="281" t="s">
        <v>673</v>
      </c>
      <c r="I3888" s="281" t="s">
        <v>1090</v>
      </c>
      <c r="J3888" s="281">
        <v>1.5831949999999999E-3</v>
      </c>
      <c r="K3888" s="372"/>
    </row>
    <row r="3889" spans="1:11" x14ac:dyDescent="0.3">
      <c r="A3889" s="280" t="s">
        <v>1785</v>
      </c>
      <c r="B3889" s="280" t="s">
        <v>2937</v>
      </c>
      <c r="C3889" s="280" t="s">
        <v>1768</v>
      </c>
      <c r="D3889" s="280" t="s">
        <v>1770</v>
      </c>
      <c r="E3889" s="280" t="s">
        <v>941</v>
      </c>
      <c r="F3889" s="280" t="s">
        <v>673</v>
      </c>
      <c r="G3889" s="280" t="s">
        <v>673</v>
      </c>
      <c r="H3889" s="280" t="s">
        <v>673</v>
      </c>
      <c r="I3889" s="280" t="s">
        <v>1090</v>
      </c>
      <c r="J3889" s="280">
        <v>1.500061E-3</v>
      </c>
      <c r="K3889" s="372"/>
    </row>
    <row r="3890" spans="1:11" x14ac:dyDescent="0.3">
      <c r="A3890" s="281" t="s">
        <v>1785</v>
      </c>
      <c r="B3890" s="281" t="s">
        <v>2937</v>
      </c>
      <c r="C3890" s="281" t="s">
        <v>1768</v>
      </c>
      <c r="D3890" s="281" t="s">
        <v>1770</v>
      </c>
      <c r="E3890" s="281" t="s">
        <v>941</v>
      </c>
      <c r="F3890" s="281" t="s">
        <v>673</v>
      </c>
      <c r="G3890" s="281" t="s">
        <v>673</v>
      </c>
      <c r="H3890" s="281" t="s">
        <v>673</v>
      </c>
      <c r="I3890" s="281" t="s">
        <v>1090</v>
      </c>
      <c r="J3890" s="281">
        <v>1.7259930000000001E-3</v>
      </c>
      <c r="K3890" s="372"/>
    </row>
    <row r="3891" spans="1:11" x14ac:dyDescent="0.3">
      <c r="A3891" s="280" t="s">
        <v>1785</v>
      </c>
      <c r="B3891" s="280" t="s">
        <v>2937</v>
      </c>
      <c r="C3891" s="280" t="s">
        <v>1768</v>
      </c>
      <c r="D3891" s="280" t="s">
        <v>1770</v>
      </c>
      <c r="E3891" s="280" t="s">
        <v>941</v>
      </c>
      <c r="F3891" s="280" t="s">
        <v>673</v>
      </c>
      <c r="G3891" s="280" t="s">
        <v>673</v>
      </c>
      <c r="H3891" s="280" t="s">
        <v>673</v>
      </c>
      <c r="I3891" s="280" t="s">
        <v>1090</v>
      </c>
      <c r="J3891" s="280">
        <v>1.527434E-3</v>
      </c>
      <c r="K3891" s="372"/>
    </row>
    <row r="3892" spans="1:11" x14ac:dyDescent="0.3">
      <c r="A3892" s="281" t="s">
        <v>1785</v>
      </c>
      <c r="B3892" s="281" t="s">
        <v>2937</v>
      </c>
      <c r="C3892" s="281" t="s">
        <v>1768</v>
      </c>
      <c r="D3892" s="281" t="s">
        <v>1770</v>
      </c>
      <c r="E3892" s="281" t="s">
        <v>941</v>
      </c>
      <c r="F3892" s="281" t="s">
        <v>673</v>
      </c>
      <c r="G3892" s="281" t="s">
        <v>673</v>
      </c>
      <c r="H3892" s="281" t="s">
        <v>673</v>
      </c>
      <c r="I3892" s="281" t="s">
        <v>1090</v>
      </c>
      <c r="J3892" s="281">
        <v>2.0093989999999998E-3</v>
      </c>
      <c r="K3892" s="372"/>
    </row>
    <row r="3893" spans="1:11" x14ac:dyDescent="0.3">
      <c r="A3893" s="280" t="s">
        <v>1785</v>
      </c>
      <c r="B3893" s="280" t="s">
        <v>2937</v>
      </c>
      <c r="C3893" s="280" t="s">
        <v>1768</v>
      </c>
      <c r="D3893" s="280" t="s">
        <v>1770</v>
      </c>
      <c r="E3893" s="280" t="s">
        <v>923</v>
      </c>
      <c r="F3893" s="280" t="s">
        <v>673</v>
      </c>
      <c r="G3893" s="280" t="s">
        <v>673</v>
      </c>
      <c r="H3893" s="280" t="s">
        <v>673</v>
      </c>
      <c r="I3893" s="280" t="s">
        <v>1090</v>
      </c>
      <c r="J3893" s="280">
        <v>1.5237285999999999E-2</v>
      </c>
      <c r="K3893" s="372"/>
    </row>
    <row r="3894" spans="1:11" x14ac:dyDescent="0.3">
      <c r="A3894" s="281" t="s">
        <v>1785</v>
      </c>
      <c r="B3894" s="281" t="s">
        <v>2937</v>
      </c>
      <c r="C3894" s="281" t="s">
        <v>1768</v>
      </c>
      <c r="D3894" s="281" t="s">
        <v>1770</v>
      </c>
      <c r="E3894" s="281" t="s">
        <v>923</v>
      </c>
      <c r="F3894" s="281" t="s">
        <v>673</v>
      </c>
      <c r="G3894" s="281" t="s">
        <v>673</v>
      </c>
      <c r="H3894" s="281" t="s">
        <v>673</v>
      </c>
      <c r="I3894" s="281" t="s">
        <v>1090</v>
      </c>
      <c r="J3894" s="281">
        <v>3.2670300000000002E-3</v>
      </c>
      <c r="K3894" s="372"/>
    </row>
    <row r="3895" spans="1:11" x14ac:dyDescent="0.3">
      <c r="A3895" s="280" t="s">
        <v>1785</v>
      </c>
      <c r="B3895" s="280" t="s">
        <v>2937</v>
      </c>
      <c r="C3895" s="280" t="s">
        <v>1768</v>
      </c>
      <c r="D3895" s="280" t="s">
        <v>1770</v>
      </c>
      <c r="E3895" s="280" t="s">
        <v>923</v>
      </c>
      <c r="F3895" s="280" t="s">
        <v>673</v>
      </c>
      <c r="G3895" s="280" t="s">
        <v>673</v>
      </c>
      <c r="H3895" s="280" t="s">
        <v>673</v>
      </c>
      <c r="I3895" s="280" t="s">
        <v>1090</v>
      </c>
      <c r="J3895" s="280">
        <v>3.9240389999999998E-3</v>
      </c>
      <c r="K3895" s="372"/>
    </row>
    <row r="3896" spans="1:11" x14ac:dyDescent="0.3">
      <c r="A3896" s="281" t="s">
        <v>1785</v>
      </c>
      <c r="B3896" s="281" t="s">
        <v>2937</v>
      </c>
      <c r="C3896" s="281" t="s">
        <v>1768</v>
      </c>
      <c r="D3896" s="281" t="s">
        <v>1770</v>
      </c>
      <c r="E3896" s="281" t="s">
        <v>923</v>
      </c>
      <c r="F3896" s="281" t="s">
        <v>673</v>
      </c>
      <c r="G3896" s="281" t="s">
        <v>673</v>
      </c>
      <c r="H3896" s="281" t="s">
        <v>673</v>
      </c>
      <c r="I3896" s="281" t="s">
        <v>1090</v>
      </c>
      <c r="J3896" s="281">
        <v>3.8859583000000003E-2</v>
      </c>
      <c r="K3896" s="372"/>
    </row>
    <row r="3897" spans="1:11" x14ac:dyDescent="0.3">
      <c r="A3897" s="280" t="s">
        <v>1785</v>
      </c>
      <c r="B3897" s="280" t="s">
        <v>2937</v>
      </c>
      <c r="C3897" s="280" t="s">
        <v>1768</v>
      </c>
      <c r="D3897" s="280" t="s">
        <v>1770</v>
      </c>
      <c r="E3897" s="280" t="s">
        <v>923</v>
      </c>
      <c r="F3897" s="280" t="s">
        <v>673</v>
      </c>
      <c r="G3897" s="280" t="s">
        <v>673</v>
      </c>
      <c r="H3897" s="280" t="s">
        <v>673</v>
      </c>
      <c r="I3897" s="280" t="s">
        <v>1090</v>
      </c>
      <c r="J3897" s="280">
        <v>3.7663789999999998E-3</v>
      </c>
      <c r="K3897" s="372"/>
    </row>
    <row r="3898" spans="1:11" x14ac:dyDescent="0.3">
      <c r="A3898" s="281" t="s">
        <v>1785</v>
      </c>
      <c r="B3898" s="281" t="s">
        <v>2937</v>
      </c>
      <c r="C3898" s="281" t="s">
        <v>1768</v>
      </c>
      <c r="D3898" s="281" t="s">
        <v>1770</v>
      </c>
      <c r="E3898" s="281" t="s">
        <v>923</v>
      </c>
      <c r="F3898" s="281" t="s">
        <v>673</v>
      </c>
      <c r="G3898" s="281" t="s">
        <v>673</v>
      </c>
      <c r="H3898" s="281" t="s">
        <v>673</v>
      </c>
      <c r="I3898" s="281" t="s">
        <v>1090</v>
      </c>
      <c r="J3898" s="281">
        <v>2.4854030000000002E-3</v>
      </c>
      <c r="K3898" s="372"/>
    </row>
    <row r="3899" spans="1:11" x14ac:dyDescent="0.3">
      <c r="A3899" s="280" t="s">
        <v>1785</v>
      </c>
      <c r="B3899" s="280" t="s">
        <v>2937</v>
      </c>
      <c r="C3899" s="280" t="s">
        <v>1768</v>
      </c>
      <c r="D3899" s="280" t="s">
        <v>1770</v>
      </c>
      <c r="E3899" s="280" t="s">
        <v>923</v>
      </c>
      <c r="F3899" s="280" t="s">
        <v>673</v>
      </c>
      <c r="G3899" s="280" t="s">
        <v>673</v>
      </c>
      <c r="H3899" s="280" t="s">
        <v>673</v>
      </c>
      <c r="I3899" s="280" t="s">
        <v>1090</v>
      </c>
      <c r="J3899" s="280">
        <v>4.5132779999999999E-3</v>
      </c>
      <c r="K3899" s="372"/>
    </row>
    <row r="3900" spans="1:11" x14ac:dyDescent="0.3">
      <c r="A3900" s="281" t="s">
        <v>1785</v>
      </c>
      <c r="B3900" s="281" t="s">
        <v>2937</v>
      </c>
      <c r="C3900" s="281" t="s">
        <v>1768</v>
      </c>
      <c r="D3900" s="281" t="s">
        <v>1770</v>
      </c>
      <c r="E3900" s="281" t="s">
        <v>923</v>
      </c>
      <c r="F3900" s="281" t="s">
        <v>673</v>
      </c>
      <c r="G3900" s="281" t="s">
        <v>673</v>
      </c>
      <c r="H3900" s="281" t="s">
        <v>673</v>
      </c>
      <c r="I3900" s="281" t="s">
        <v>1090</v>
      </c>
      <c r="J3900" s="281">
        <v>3.0674270000000002E-3</v>
      </c>
      <c r="K3900" s="372"/>
    </row>
    <row r="3901" spans="1:11" x14ac:dyDescent="0.3">
      <c r="A3901" s="280" t="s">
        <v>1785</v>
      </c>
      <c r="B3901" s="280" t="s">
        <v>2937</v>
      </c>
      <c r="C3901" s="280" t="s">
        <v>1768</v>
      </c>
      <c r="D3901" s="280" t="s">
        <v>1770</v>
      </c>
      <c r="E3901" s="280" t="s">
        <v>923</v>
      </c>
      <c r="F3901" s="280" t="s">
        <v>673</v>
      </c>
      <c r="G3901" s="280" t="s">
        <v>673</v>
      </c>
      <c r="H3901" s="280" t="s">
        <v>673</v>
      </c>
      <c r="I3901" s="280" t="s">
        <v>1090</v>
      </c>
      <c r="J3901" s="280">
        <v>8.0073000000000004E-4</v>
      </c>
      <c r="K3901" s="372"/>
    </row>
    <row r="3902" spans="1:11" x14ac:dyDescent="0.3">
      <c r="A3902" s="281" t="s">
        <v>1785</v>
      </c>
      <c r="B3902" s="281" t="s">
        <v>2937</v>
      </c>
      <c r="C3902" s="281" t="s">
        <v>1768</v>
      </c>
      <c r="D3902" s="281" t="s">
        <v>1770</v>
      </c>
      <c r="E3902" s="281" t="s">
        <v>923</v>
      </c>
      <c r="F3902" s="281" t="s">
        <v>673</v>
      </c>
      <c r="G3902" s="281" t="s">
        <v>673</v>
      </c>
      <c r="H3902" s="281" t="s">
        <v>673</v>
      </c>
      <c r="I3902" s="281" t="s">
        <v>1090</v>
      </c>
      <c r="J3902" s="281">
        <v>3.9448799999999996E-3</v>
      </c>
      <c r="K3902" s="372"/>
    </row>
    <row r="3903" spans="1:11" x14ac:dyDescent="0.3">
      <c r="A3903" s="280" t="s">
        <v>1785</v>
      </c>
      <c r="B3903" s="280" t="s">
        <v>2937</v>
      </c>
      <c r="C3903" s="280" t="s">
        <v>1768</v>
      </c>
      <c r="D3903" s="280" t="s">
        <v>1770</v>
      </c>
      <c r="E3903" s="280" t="s">
        <v>923</v>
      </c>
      <c r="F3903" s="280" t="s">
        <v>673</v>
      </c>
      <c r="G3903" s="280" t="s">
        <v>673</v>
      </c>
      <c r="H3903" s="280" t="s">
        <v>673</v>
      </c>
      <c r="I3903" s="280" t="s">
        <v>1090</v>
      </c>
      <c r="J3903" s="280">
        <v>9.2792000000000002E-5</v>
      </c>
      <c r="K3903" s="372"/>
    </row>
    <row r="3904" spans="1:11" x14ac:dyDescent="0.3">
      <c r="A3904" s="281" t="s">
        <v>1785</v>
      </c>
      <c r="B3904" s="281" t="s">
        <v>2937</v>
      </c>
      <c r="C3904" s="281" t="s">
        <v>1768</v>
      </c>
      <c r="D3904" s="281" t="s">
        <v>1770</v>
      </c>
      <c r="E3904" s="281" t="s">
        <v>923</v>
      </c>
      <c r="F3904" s="281" t="s">
        <v>673</v>
      </c>
      <c r="G3904" s="281" t="s">
        <v>673</v>
      </c>
      <c r="H3904" s="281" t="s">
        <v>673</v>
      </c>
      <c r="I3904" s="281" t="s">
        <v>1090</v>
      </c>
      <c r="J3904" s="281">
        <v>3.0006759999999999E-3</v>
      </c>
      <c r="K3904" s="372"/>
    </row>
    <row r="3905" spans="1:11" x14ac:dyDescent="0.3">
      <c r="A3905" s="280" t="s">
        <v>1785</v>
      </c>
      <c r="B3905" s="280" t="s">
        <v>2938</v>
      </c>
      <c r="C3905" s="280" t="s">
        <v>1768</v>
      </c>
      <c r="D3905" s="280" t="s">
        <v>1770</v>
      </c>
      <c r="E3905" s="280" t="s">
        <v>2944</v>
      </c>
      <c r="F3905" s="280" t="s">
        <v>673</v>
      </c>
      <c r="G3905" s="280" t="s">
        <v>673</v>
      </c>
      <c r="H3905" s="280" t="s">
        <v>673</v>
      </c>
      <c r="I3905" s="280" t="s">
        <v>1090</v>
      </c>
      <c r="J3905" s="280">
        <v>0.29215731900000003</v>
      </c>
      <c r="K3905" s="372"/>
    </row>
    <row r="3906" spans="1:11" x14ac:dyDescent="0.3">
      <c r="A3906" s="281" t="s">
        <v>1785</v>
      </c>
      <c r="B3906" s="281" t="s">
        <v>2938</v>
      </c>
      <c r="C3906" s="281" t="s">
        <v>1768</v>
      </c>
      <c r="D3906" s="281" t="s">
        <v>1770</v>
      </c>
      <c r="E3906" s="281" t="s">
        <v>2944</v>
      </c>
      <c r="F3906" s="281" t="s">
        <v>673</v>
      </c>
      <c r="G3906" s="281" t="s">
        <v>673</v>
      </c>
      <c r="H3906" s="281" t="s">
        <v>673</v>
      </c>
      <c r="I3906" s="281" t="s">
        <v>1090</v>
      </c>
      <c r="J3906" s="281">
        <v>0.39247284999999998</v>
      </c>
      <c r="K3906" s="372"/>
    </row>
    <row r="3907" spans="1:11" x14ac:dyDescent="0.3">
      <c r="A3907" s="280" t="s">
        <v>1785</v>
      </c>
      <c r="B3907" s="280" t="s">
        <v>2938</v>
      </c>
      <c r="C3907" s="280" t="s">
        <v>1768</v>
      </c>
      <c r="D3907" s="280" t="s">
        <v>1770</v>
      </c>
      <c r="E3907" s="280" t="s">
        <v>2944</v>
      </c>
      <c r="F3907" s="280" t="s">
        <v>673</v>
      </c>
      <c r="G3907" s="280" t="s">
        <v>673</v>
      </c>
      <c r="H3907" s="280" t="s">
        <v>673</v>
      </c>
      <c r="I3907" s="280" t="s">
        <v>1090</v>
      </c>
      <c r="J3907" s="280">
        <v>0.39247284999999998</v>
      </c>
      <c r="K3907" s="372"/>
    </row>
    <row r="3908" spans="1:11" x14ac:dyDescent="0.3">
      <c r="A3908" s="281" t="s">
        <v>1785</v>
      </c>
      <c r="B3908" s="281" t="s">
        <v>2938</v>
      </c>
      <c r="C3908" s="281" t="s">
        <v>1768</v>
      </c>
      <c r="D3908" s="281" t="s">
        <v>1770</v>
      </c>
      <c r="E3908" s="281" t="s">
        <v>958</v>
      </c>
      <c r="F3908" s="281" t="s">
        <v>673</v>
      </c>
      <c r="G3908" s="281" t="s">
        <v>673</v>
      </c>
      <c r="H3908" s="281" t="s">
        <v>673</v>
      </c>
      <c r="I3908" s="281" t="s">
        <v>1090</v>
      </c>
      <c r="J3908" s="281">
        <v>1.7100000000000001E-4</v>
      </c>
      <c r="K3908" s="372"/>
    </row>
    <row r="3909" spans="1:11" x14ac:dyDescent="0.3">
      <c r="A3909" s="280" t="s">
        <v>1785</v>
      </c>
      <c r="B3909" s="280" t="s">
        <v>2938</v>
      </c>
      <c r="C3909" s="280" t="s">
        <v>1768</v>
      </c>
      <c r="D3909" s="280" t="s">
        <v>1770</v>
      </c>
      <c r="E3909" s="280" t="s">
        <v>958</v>
      </c>
      <c r="F3909" s="280" t="s">
        <v>673</v>
      </c>
      <c r="G3909" s="280" t="s">
        <v>673</v>
      </c>
      <c r="H3909" s="280" t="s">
        <v>673</v>
      </c>
      <c r="I3909" s="280" t="s">
        <v>1090</v>
      </c>
      <c r="J3909" s="280">
        <v>2.0283399999999999E-4</v>
      </c>
      <c r="K3909" s="372"/>
    </row>
    <row r="3910" spans="1:11" x14ac:dyDescent="0.3">
      <c r="A3910" s="281" t="s">
        <v>1785</v>
      </c>
      <c r="B3910" s="281" t="s">
        <v>2938</v>
      </c>
      <c r="C3910" s="281" t="s">
        <v>1768</v>
      </c>
      <c r="D3910" s="281" t="s">
        <v>1770</v>
      </c>
      <c r="E3910" s="281" t="s">
        <v>958</v>
      </c>
      <c r="F3910" s="281" t="s">
        <v>673</v>
      </c>
      <c r="G3910" s="281" t="s">
        <v>673</v>
      </c>
      <c r="H3910" s="281" t="s">
        <v>673</v>
      </c>
      <c r="I3910" s="281" t="s">
        <v>1090</v>
      </c>
      <c r="J3910" s="281">
        <v>6.0000000000000002E-6</v>
      </c>
      <c r="K3910" s="372"/>
    </row>
    <row r="3911" spans="1:11" x14ac:dyDescent="0.3">
      <c r="A3911" s="280" t="s">
        <v>1785</v>
      </c>
      <c r="B3911" s="280" t="s">
        <v>2938</v>
      </c>
      <c r="C3911" s="280" t="s">
        <v>1768</v>
      </c>
      <c r="D3911" s="280" t="s">
        <v>1770</v>
      </c>
      <c r="E3911" s="280" t="s">
        <v>958</v>
      </c>
      <c r="F3911" s="280" t="s">
        <v>673</v>
      </c>
      <c r="G3911" s="280" t="s">
        <v>673</v>
      </c>
      <c r="H3911" s="280" t="s">
        <v>673</v>
      </c>
      <c r="I3911" s="280" t="s">
        <v>1090</v>
      </c>
      <c r="J3911" s="280">
        <v>6.0000000000000002E-6</v>
      </c>
      <c r="K3911" s="372"/>
    </row>
    <row r="3912" spans="1:11" x14ac:dyDescent="0.3">
      <c r="A3912" s="281" t="s">
        <v>1785</v>
      </c>
      <c r="B3912" s="281" t="s">
        <v>2938</v>
      </c>
      <c r="C3912" s="281" t="s">
        <v>1768</v>
      </c>
      <c r="D3912" s="281" t="s">
        <v>1770</v>
      </c>
      <c r="E3912" s="281" t="s">
        <v>958</v>
      </c>
      <c r="F3912" s="281" t="s">
        <v>673</v>
      </c>
      <c r="G3912" s="281" t="s">
        <v>673</v>
      </c>
      <c r="H3912" s="281" t="s">
        <v>673</v>
      </c>
      <c r="I3912" s="281" t="s">
        <v>1090</v>
      </c>
      <c r="J3912" s="281">
        <v>6.0000000000000002E-6</v>
      </c>
      <c r="K3912" s="372"/>
    </row>
    <row r="3913" spans="1:11" x14ac:dyDescent="0.3">
      <c r="A3913" s="280" t="s">
        <v>1785</v>
      </c>
      <c r="B3913" s="280" t="s">
        <v>2938</v>
      </c>
      <c r="C3913" s="280" t="s">
        <v>1768</v>
      </c>
      <c r="D3913" s="280" t="s">
        <v>1770</v>
      </c>
      <c r="E3913" s="280" t="s">
        <v>958</v>
      </c>
      <c r="F3913" s="280" t="s">
        <v>673</v>
      </c>
      <c r="G3913" s="280" t="s">
        <v>673</v>
      </c>
      <c r="H3913" s="280" t="s">
        <v>673</v>
      </c>
      <c r="I3913" s="280" t="s">
        <v>1090</v>
      </c>
      <c r="J3913" s="280">
        <v>6.0000000000000002E-6</v>
      </c>
      <c r="K3913" s="372"/>
    </row>
    <row r="3914" spans="1:11" x14ac:dyDescent="0.3">
      <c r="A3914" s="281" t="s">
        <v>1785</v>
      </c>
      <c r="B3914" s="281" t="s">
        <v>2938</v>
      </c>
      <c r="C3914" s="281" t="s">
        <v>1768</v>
      </c>
      <c r="D3914" s="281" t="s">
        <v>1770</v>
      </c>
      <c r="E3914" s="281" t="s">
        <v>958</v>
      </c>
      <c r="F3914" s="281" t="s">
        <v>673</v>
      </c>
      <c r="G3914" s="281" t="s">
        <v>673</v>
      </c>
      <c r="H3914" s="281" t="s">
        <v>673</v>
      </c>
      <c r="I3914" s="281" t="s">
        <v>1090</v>
      </c>
      <c r="J3914" s="281">
        <v>6.0000000000000002E-6</v>
      </c>
      <c r="K3914" s="372"/>
    </row>
    <row r="3915" spans="1:11" x14ac:dyDescent="0.3">
      <c r="A3915" s="280" t="s">
        <v>1785</v>
      </c>
      <c r="B3915" s="280" t="s">
        <v>2938</v>
      </c>
      <c r="C3915" s="280" t="s">
        <v>1768</v>
      </c>
      <c r="D3915" s="280" t="s">
        <v>1770</v>
      </c>
      <c r="E3915" s="280" t="s">
        <v>958</v>
      </c>
      <c r="F3915" s="280" t="s">
        <v>673</v>
      </c>
      <c r="G3915" s="280" t="s">
        <v>673</v>
      </c>
      <c r="H3915" s="280" t="s">
        <v>673</v>
      </c>
      <c r="I3915" s="280" t="s">
        <v>1090</v>
      </c>
      <c r="J3915" s="280">
        <v>6.0000000000000002E-6</v>
      </c>
      <c r="K3915" s="372"/>
    </row>
    <row r="3916" spans="1:11" x14ac:dyDescent="0.3">
      <c r="A3916" s="281" t="s">
        <v>1785</v>
      </c>
      <c r="B3916" s="281" t="s">
        <v>2938</v>
      </c>
      <c r="C3916" s="281" t="s">
        <v>1768</v>
      </c>
      <c r="D3916" s="281" t="s">
        <v>1770</v>
      </c>
      <c r="E3916" s="281" t="s">
        <v>958</v>
      </c>
      <c r="F3916" s="281" t="s">
        <v>673</v>
      </c>
      <c r="G3916" s="281" t="s">
        <v>673</v>
      </c>
      <c r="H3916" s="281" t="s">
        <v>673</v>
      </c>
      <c r="I3916" s="281" t="s">
        <v>1090</v>
      </c>
      <c r="J3916" s="281">
        <v>6.0000000000000002E-6</v>
      </c>
      <c r="K3916" s="372"/>
    </row>
    <row r="3917" spans="1:11" x14ac:dyDescent="0.3">
      <c r="A3917" s="280" t="s">
        <v>1785</v>
      </c>
      <c r="B3917" s="280" t="s">
        <v>2938</v>
      </c>
      <c r="C3917" s="280" t="s">
        <v>1768</v>
      </c>
      <c r="D3917" s="280" t="s">
        <v>1770</v>
      </c>
      <c r="E3917" s="280" t="s">
        <v>931</v>
      </c>
      <c r="F3917" s="280" t="s">
        <v>673</v>
      </c>
      <c r="G3917" s="280" t="s">
        <v>673</v>
      </c>
      <c r="H3917" s="280" t="s">
        <v>673</v>
      </c>
      <c r="I3917" s="280" t="s">
        <v>1090</v>
      </c>
      <c r="J3917" s="280">
        <v>0.10150400399999999</v>
      </c>
      <c r="K3917" s="372"/>
    </row>
    <row r="3918" spans="1:11" x14ac:dyDescent="0.3">
      <c r="A3918" s="281" t="s">
        <v>1785</v>
      </c>
      <c r="B3918" s="281" t="s">
        <v>2938</v>
      </c>
      <c r="C3918" s="281" t="s">
        <v>1768</v>
      </c>
      <c r="D3918" s="281" t="s">
        <v>1770</v>
      </c>
      <c r="E3918" s="281" t="s">
        <v>931</v>
      </c>
      <c r="F3918" s="281" t="s">
        <v>673</v>
      </c>
      <c r="G3918" s="281" t="s">
        <v>673</v>
      </c>
      <c r="H3918" s="281" t="s">
        <v>673</v>
      </c>
      <c r="I3918" s="281" t="s">
        <v>1090</v>
      </c>
      <c r="J3918" s="281">
        <v>0.169735785</v>
      </c>
      <c r="K3918" s="372"/>
    </row>
    <row r="3919" spans="1:11" x14ac:dyDescent="0.3">
      <c r="A3919" s="280" t="s">
        <v>1785</v>
      </c>
      <c r="B3919" s="280" t="s">
        <v>2938</v>
      </c>
      <c r="C3919" s="280" t="s">
        <v>1768</v>
      </c>
      <c r="D3919" s="280" t="s">
        <v>1770</v>
      </c>
      <c r="E3919" s="280" t="s">
        <v>914</v>
      </c>
      <c r="F3919" s="280" t="s">
        <v>673</v>
      </c>
      <c r="G3919" s="280" t="s">
        <v>673</v>
      </c>
      <c r="H3919" s="280" t="s">
        <v>673</v>
      </c>
      <c r="I3919" s="280" t="s">
        <v>1090</v>
      </c>
      <c r="J3919" s="280">
        <v>0.67807016499999995</v>
      </c>
      <c r="K3919" s="372"/>
    </row>
    <row r="3920" spans="1:11" x14ac:dyDescent="0.3">
      <c r="A3920" s="281" t="s">
        <v>1785</v>
      </c>
      <c r="B3920" s="281" t="s">
        <v>2938</v>
      </c>
      <c r="C3920" s="281" t="s">
        <v>1768</v>
      </c>
      <c r="D3920" s="281" t="s">
        <v>1770</v>
      </c>
      <c r="E3920" s="281" t="s">
        <v>917</v>
      </c>
      <c r="F3920" s="281" t="s">
        <v>673</v>
      </c>
      <c r="G3920" s="281" t="s">
        <v>673</v>
      </c>
      <c r="H3920" s="281" t="s">
        <v>673</v>
      </c>
      <c r="I3920" s="281" t="s">
        <v>1090</v>
      </c>
      <c r="J3920" s="281">
        <v>5.5925983999999998E-2</v>
      </c>
      <c r="K3920" s="372"/>
    </row>
    <row r="3921" spans="1:11" x14ac:dyDescent="0.3">
      <c r="A3921" s="280" t="s">
        <v>1785</v>
      </c>
      <c r="B3921" s="280" t="s">
        <v>2938</v>
      </c>
      <c r="C3921" s="280" t="s">
        <v>1768</v>
      </c>
      <c r="D3921" s="280" t="s">
        <v>1770</v>
      </c>
      <c r="E3921" s="280" t="s">
        <v>917</v>
      </c>
      <c r="F3921" s="280" t="s">
        <v>673</v>
      </c>
      <c r="G3921" s="280" t="s">
        <v>673</v>
      </c>
      <c r="H3921" s="280" t="s">
        <v>673</v>
      </c>
      <c r="I3921" s="280" t="s">
        <v>1090</v>
      </c>
      <c r="J3921" s="280">
        <v>2.0263758E-2</v>
      </c>
      <c r="K3921" s="372"/>
    </row>
    <row r="3922" spans="1:11" x14ac:dyDescent="0.3">
      <c r="A3922" s="281" t="s">
        <v>1785</v>
      </c>
      <c r="B3922" s="281" t="s">
        <v>2938</v>
      </c>
      <c r="C3922" s="281" t="s">
        <v>1768</v>
      </c>
      <c r="D3922" s="281" t="s">
        <v>1770</v>
      </c>
      <c r="E3922" s="281" t="s">
        <v>917</v>
      </c>
      <c r="F3922" s="281" t="s">
        <v>673</v>
      </c>
      <c r="G3922" s="281" t="s">
        <v>673</v>
      </c>
      <c r="H3922" s="281" t="s">
        <v>673</v>
      </c>
      <c r="I3922" s="281" t="s">
        <v>1090</v>
      </c>
      <c r="J3922" s="281">
        <v>2.3425722999999999E-2</v>
      </c>
      <c r="K3922" s="372"/>
    </row>
    <row r="3923" spans="1:11" x14ac:dyDescent="0.3">
      <c r="A3923" s="280" t="s">
        <v>1785</v>
      </c>
      <c r="B3923" s="280" t="s">
        <v>2938</v>
      </c>
      <c r="C3923" s="280" t="s">
        <v>1768</v>
      </c>
      <c r="D3923" s="280" t="s">
        <v>1770</v>
      </c>
      <c r="E3923" s="280" t="s">
        <v>917</v>
      </c>
      <c r="F3923" s="280" t="s">
        <v>673</v>
      </c>
      <c r="G3923" s="280" t="s">
        <v>673</v>
      </c>
      <c r="H3923" s="280" t="s">
        <v>673</v>
      </c>
      <c r="I3923" s="280" t="s">
        <v>1090</v>
      </c>
      <c r="J3923" s="280">
        <v>2.5351161000000001E-2</v>
      </c>
      <c r="K3923" s="372"/>
    </row>
    <row r="3924" spans="1:11" x14ac:dyDescent="0.3">
      <c r="A3924" s="281" t="s">
        <v>1785</v>
      </c>
      <c r="B3924" s="281" t="s">
        <v>2938</v>
      </c>
      <c r="C3924" s="281" t="s">
        <v>1768</v>
      </c>
      <c r="D3924" s="281" t="s">
        <v>1770</v>
      </c>
      <c r="E3924" s="281" t="s">
        <v>917</v>
      </c>
      <c r="F3924" s="281" t="s">
        <v>673</v>
      </c>
      <c r="G3924" s="281" t="s">
        <v>673</v>
      </c>
      <c r="H3924" s="281" t="s">
        <v>673</v>
      </c>
      <c r="I3924" s="281" t="s">
        <v>1090</v>
      </c>
      <c r="J3924" s="281">
        <v>2.8469171000000001E-2</v>
      </c>
      <c r="K3924" s="372"/>
    </row>
    <row r="3925" spans="1:11" x14ac:dyDescent="0.3">
      <c r="A3925" s="280" t="s">
        <v>1785</v>
      </c>
      <c r="B3925" s="280" t="s">
        <v>2938</v>
      </c>
      <c r="C3925" s="280" t="s">
        <v>1768</v>
      </c>
      <c r="D3925" s="280" t="s">
        <v>1770</v>
      </c>
      <c r="E3925" s="280" t="s">
        <v>917</v>
      </c>
      <c r="F3925" s="280" t="s">
        <v>673</v>
      </c>
      <c r="G3925" s="280" t="s">
        <v>673</v>
      </c>
      <c r="H3925" s="280" t="s">
        <v>673</v>
      </c>
      <c r="I3925" s="280" t="s">
        <v>1090</v>
      </c>
      <c r="J3925" s="280">
        <v>2.7951968000000001E-2</v>
      </c>
      <c r="K3925" s="372"/>
    </row>
    <row r="3926" spans="1:11" x14ac:dyDescent="0.3">
      <c r="A3926" s="281" t="s">
        <v>1785</v>
      </c>
      <c r="B3926" s="281" t="s">
        <v>2938</v>
      </c>
      <c r="C3926" s="281" t="s">
        <v>1768</v>
      </c>
      <c r="D3926" s="281" t="s">
        <v>1770</v>
      </c>
      <c r="E3926" s="281" t="s">
        <v>917</v>
      </c>
      <c r="F3926" s="281" t="s">
        <v>673</v>
      </c>
      <c r="G3926" s="281" t="s">
        <v>673</v>
      </c>
      <c r="H3926" s="281" t="s">
        <v>673</v>
      </c>
      <c r="I3926" s="281" t="s">
        <v>1090</v>
      </c>
      <c r="J3926" s="281">
        <v>2.8936771E-2</v>
      </c>
      <c r="K3926" s="372"/>
    </row>
    <row r="3927" spans="1:11" x14ac:dyDescent="0.3">
      <c r="A3927" s="280" t="s">
        <v>1785</v>
      </c>
      <c r="B3927" s="280" t="s">
        <v>2938</v>
      </c>
      <c r="C3927" s="280" t="s">
        <v>1768</v>
      </c>
      <c r="D3927" s="280" t="s">
        <v>1770</v>
      </c>
      <c r="E3927" s="280" t="s">
        <v>917</v>
      </c>
      <c r="F3927" s="280" t="s">
        <v>673</v>
      </c>
      <c r="G3927" s="280" t="s">
        <v>673</v>
      </c>
      <c r="H3927" s="280" t="s">
        <v>673</v>
      </c>
      <c r="I3927" s="280" t="s">
        <v>1090</v>
      </c>
      <c r="J3927" s="280">
        <v>2.7242311000000002E-2</v>
      </c>
      <c r="K3927" s="372"/>
    </row>
    <row r="3928" spans="1:11" x14ac:dyDescent="0.3">
      <c r="A3928" s="281" t="s">
        <v>1785</v>
      </c>
      <c r="B3928" s="281" t="s">
        <v>2938</v>
      </c>
      <c r="C3928" s="281" t="s">
        <v>1768</v>
      </c>
      <c r="D3928" s="281" t="s">
        <v>1770</v>
      </c>
      <c r="E3928" s="281" t="s">
        <v>917</v>
      </c>
      <c r="F3928" s="281" t="s">
        <v>673</v>
      </c>
      <c r="G3928" s="281" t="s">
        <v>673</v>
      </c>
      <c r="H3928" s="281" t="s">
        <v>673</v>
      </c>
      <c r="I3928" s="281" t="s">
        <v>1090</v>
      </c>
      <c r="J3928" s="281">
        <v>2.8372847E-2</v>
      </c>
      <c r="K3928" s="372"/>
    </row>
    <row r="3929" spans="1:11" x14ac:dyDescent="0.3">
      <c r="A3929" s="280" t="s">
        <v>1785</v>
      </c>
      <c r="B3929" s="280" t="s">
        <v>2938</v>
      </c>
      <c r="C3929" s="280" t="s">
        <v>1768</v>
      </c>
      <c r="D3929" s="280" t="s">
        <v>1770</v>
      </c>
      <c r="E3929" s="280" t="s">
        <v>917</v>
      </c>
      <c r="F3929" s="280" t="s">
        <v>673</v>
      </c>
      <c r="G3929" s="280" t="s">
        <v>673</v>
      </c>
      <c r="H3929" s="280" t="s">
        <v>673</v>
      </c>
      <c r="I3929" s="280" t="s">
        <v>1090</v>
      </c>
      <c r="J3929" s="280">
        <v>2.6639157E-2</v>
      </c>
      <c r="K3929" s="372"/>
    </row>
    <row r="3930" spans="1:11" x14ac:dyDescent="0.3">
      <c r="A3930" s="281" t="s">
        <v>1785</v>
      </c>
      <c r="B3930" s="281" t="s">
        <v>2938</v>
      </c>
      <c r="C3930" s="281" t="s">
        <v>1768</v>
      </c>
      <c r="D3930" s="281" t="s">
        <v>1770</v>
      </c>
      <c r="E3930" s="281" t="s">
        <v>917</v>
      </c>
      <c r="F3930" s="281" t="s">
        <v>673</v>
      </c>
      <c r="G3930" s="281" t="s">
        <v>673</v>
      </c>
      <c r="H3930" s="281" t="s">
        <v>673</v>
      </c>
      <c r="I3930" s="281" t="s">
        <v>1090</v>
      </c>
      <c r="J3930" s="281">
        <v>2.8552113E-2</v>
      </c>
      <c r="K3930" s="372"/>
    </row>
    <row r="3931" spans="1:11" x14ac:dyDescent="0.3">
      <c r="A3931" s="280" t="s">
        <v>1785</v>
      </c>
      <c r="B3931" s="280" t="s">
        <v>2938</v>
      </c>
      <c r="C3931" s="280" t="s">
        <v>1768</v>
      </c>
      <c r="D3931" s="280" t="s">
        <v>1770</v>
      </c>
      <c r="E3931" s="280" t="s">
        <v>917</v>
      </c>
      <c r="F3931" s="280" t="s">
        <v>673</v>
      </c>
      <c r="G3931" s="280" t="s">
        <v>673</v>
      </c>
      <c r="H3931" s="280" t="s">
        <v>673</v>
      </c>
      <c r="I3931" s="280" t="s">
        <v>1090</v>
      </c>
      <c r="J3931" s="280">
        <v>2.5627257000000001E-2</v>
      </c>
      <c r="K3931" s="372"/>
    </row>
    <row r="3932" spans="1:11" x14ac:dyDescent="0.3">
      <c r="A3932" s="281" t="s">
        <v>1785</v>
      </c>
      <c r="B3932" s="281" t="s">
        <v>2938</v>
      </c>
      <c r="C3932" s="281" t="s">
        <v>1768</v>
      </c>
      <c r="D3932" s="281" t="s">
        <v>1770</v>
      </c>
      <c r="E3932" s="281" t="s">
        <v>2945</v>
      </c>
      <c r="F3932" s="281" t="s">
        <v>673</v>
      </c>
      <c r="G3932" s="281" t="s">
        <v>673</v>
      </c>
      <c r="H3932" s="281" t="s">
        <v>673</v>
      </c>
      <c r="I3932" s="281" t="s">
        <v>1090</v>
      </c>
      <c r="J3932" s="281">
        <v>6.4485560000000003E-3</v>
      </c>
      <c r="K3932" s="372"/>
    </row>
    <row r="3933" spans="1:11" x14ac:dyDescent="0.3">
      <c r="A3933" s="280" t="s">
        <v>1785</v>
      </c>
      <c r="B3933" s="280" t="s">
        <v>2938</v>
      </c>
      <c r="C3933" s="280" t="s">
        <v>1768</v>
      </c>
      <c r="D3933" s="280" t="s">
        <v>1770</v>
      </c>
      <c r="E3933" s="280" t="s">
        <v>2945</v>
      </c>
      <c r="F3933" s="280" t="s">
        <v>673</v>
      </c>
      <c r="G3933" s="280" t="s">
        <v>673</v>
      </c>
      <c r="H3933" s="280" t="s">
        <v>673</v>
      </c>
      <c r="I3933" s="280" t="s">
        <v>1090</v>
      </c>
      <c r="J3933" s="280">
        <v>3.5830039999999999E-3</v>
      </c>
      <c r="K3933" s="372"/>
    </row>
    <row r="3934" spans="1:11" x14ac:dyDescent="0.3">
      <c r="A3934" s="281" t="s">
        <v>1785</v>
      </c>
      <c r="B3934" s="281" t="s">
        <v>2938</v>
      </c>
      <c r="C3934" s="281" t="s">
        <v>1768</v>
      </c>
      <c r="D3934" s="281" t="s">
        <v>1770</v>
      </c>
      <c r="E3934" s="281" t="s">
        <v>2945</v>
      </c>
      <c r="F3934" s="281" t="s">
        <v>673</v>
      </c>
      <c r="G3934" s="281" t="s">
        <v>673</v>
      </c>
      <c r="H3934" s="281" t="s">
        <v>673</v>
      </c>
      <c r="I3934" s="281" t="s">
        <v>1090</v>
      </c>
      <c r="J3934" s="281">
        <v>3.5667440000000002E-3</v>
      </c>
      <c r="K3934" s="372"/>
    </row>
    <row r="3935" spans="1:11" x14ac:dyDescent="0.3">
      <c r="A3935" s="280" t="s">
        <v>1785</v>
      </c>
      <c r="B3935" s="280" t="s">
        <v>2938</v>
      </c>
      <c r="C3935" s="280" t="s">
        <v>1768</v>
      </c>
      <c r="D3935" s="280" t="s">
        <v>1770</v>
      </c>
      <c r="E3935" s="280" t="s">
        <v>2946</v>
      </c>
      <c r="F3935" s="280" t="s">
        <v>673</v>
      </c>
      <c r="G3935" s="280" t="s">
        <v>673</v>
      </c>
      <c r="H3935" s="280" t="s">
        <v>673</v>
      </c>
      <c r="I3935" s="280" t="s">
        <v>1090</v>
      </c>
      <c r="J3935" s="280">
        <v>5.0699999999999999E-5</v>
      </c>
      <c r="K3935" s="372"/>
    </row>
    <row r="3936" spans="1:11" x14ac:dyDescent="0.3">
      <c r="A3936" s="281" t="s">
        <v>1785</v>
      </c>
      <c r="B3936" s="281" t="s">
        <v>2938</v>
      </c>
      <c r="C3936" s="281" t="s">
        <v>1768</v>
      </c>
      <c r="D3936" s="281" t="s">
        <v>1770</v>
      </c>
      <c r="E3936" s="281" t="s">
        <v>2948</v>
      </c>
      <c r="F3936" s="281" t="s">
        <v>673</v>
      </c>
      <c r="G3936" s="281" t="s">
        <v>673</v>
      </c>
      <c r="H3936" s="281" t="s">
        <v>673</v>
      </c>
      <c r="I3936" s="281" t="s">
        <v>1090</v>
      </c>
      <c r="J3936" s="281">
        <v>1.9999999999999999E-6</v>
      </c>
      <c r="K3936" s="372"/>
    </row>
    <row r="3937" spans="1:11" x14ac:dyDescent="0.3">
      <c r="A3937" s="280" t="s">
        <v>1785</v>
      </c>
      <c r="B3937" s="280" t="s">
        <v>2938</v>
      </c>
      <c r="C3937" s="280" t="s">
        <v>1768</v>
      </c>
      <c r="D3937" s="280" t="s">
        <v>1770</v>
      </c>
      <c r="E3937" s="280" t="s">
        <v>2948</v>
      </c>
      <c r="F3937" s="280" t="s">
        <v>673</v>
      </c>
      <c r="G3937" s="280" t="s">
        <v>673</v>
      </c>
      <c r="H3937" s="280" t="s">
        <v>673</v>
      </c>
      <c r="I3937" s="280" t="s">
        <v>1090</v>
      </c>
      <c r="J3937" s="280">
        <v>3.9999999999999998E-6</v>
      </c>
      <c r="K3937" s="372"/>
    </row>
    <row r="3938" spans="1:11" x14ac:dyDescent="0.3">
      <c r="A3938" s="281" t="s">
        <v>1785</v>
      </c>
      <c r="B3938" s="281" t="s">
        <v>2938</v>
      </c>
      <c r="C3938" s="281" t="s">
        <v>1768</v>
      </c>
      <c r="D3938" s="281" t="s">
        <v>1770</v>
      </c>
      <c r="E3938" s="281" t="s">
        <v>2949</v>
      </c>
      <c r="F3938" s="281" t="s">
        <v>673</v>
      </c>
      <c r="G3938" s="281" t="s">
        <v>673</v>
      </c>
      <c r="H3938" s="281" t="s">
        <v>673</v>
      </c>
      <c r="I3938" s="281" t="s">
        <v>1090</v>
      </c>
      <c r="J3938" s="281">
        <v>7.1208E-5</v>
      </c>
      <c r="K3938" s="372"/>
    </row>
    <row r="3939" spans="1:11" x14ac:dyDescent="0.3">
      <c r="A3939" s="280" t="s">
        <v>1785</v>
      </c>
      <c r="B3939" s="280" t="s">
        <v>2938</v>
      </c>
      <c r="C3939" s="280" t="s">
        <v>1768</v>
      </c>
      <c r="D3939" s="280" t="s">
        <v>1770</v>
      </c>
      <c r="E3939" s="280" t="s">
        <v>2949</v>
      </c>
      <c r="F3939" s="280" t="s">
        <v>673</v>
      </c>
      <c r="G3939" s="280" t="s">
        <v>673</v>
      </c>
      <c r="H3939" s="280" t="s">
        <v>673</v>
      </c>
      <c r="I3939" s="280" t="s">
        <v>1090</v>
      </c>
      <c r="J3939" s="280">
        <v>7.31517E-4</v>
      </c>
      <c r="K3939" s="372"/>
    </row>
    <row r="3940" spans="1:11" x14ac:dyDescent="0.3">
      <c r="A3940" s="281" t="s">
        <v>1785</v>
      </c>
      <c r="B3940" s="281" t="s">
        <v>2938</v>
      </c>
      <c r="C3940" s="281" t="s">
        <v>1768</v>
      </c>
      <c r="D3940" s="281" t="s">
        <v>1770</v>
      </c>
      <c r="E3940" s="281" t="s">
        <v>2949</v>
      </c>
      <c r="F3940" s="281" t="s">
        <v>673</v>
      </c>
      <c r="G3940" s="281" t="s">
        <v>673</v>
      </c>
      <c r="H3940" s="281" t="s">
        <v>673</v>
      </c>
      <c r="I3940" s="281" t="s">
        <v>1090</v>
      </c>
      <c r="J3940" s="281">
        <v>1.565304E-3</v>
      </c>
      <c r="K3940" s="372"/>
    </row>
    <row r="3941" spans="1:11" x14ac:dyDescent="0.3">
      <c r="A3941" s="280" t="s">
        <v>1785</v>
      </c>
      <c r="B3941" s="280" t="s">
        <v>2938</v>
      </c>
      <c r="C3941" s="280" t="s">
        <v>1768</v>
      </c>
      <c r="D3941" s="280" t="s">
        <v>1770</v>
      </c>
      <c r="E3941" s="280" t="s">
        <v>2949</v>
      </c>
      <c r="F3941" s="280" t="s">
        <v>673</v>
      </c>
      <c r="G3941" s="280" t="s">
        <v>673</v>
      </c>
      <c r="H3941" s="280" t="s">
        <v>673</v>
      </c>
      <c r="I3941" s="280" t="s">
        <v>1090</v>
      </c>
      <c r="J3941" s="280">
        <v>1.1997749999999999E-3</v>
      </c>
      <c r="K3941" s="372"/>
    </row>
    <row r="3942" spans="1:11" x14ac:dyDescent="0.3">
      <c r="A3942" s="281" t="s">
        <v>1785</v>
      </c>
      <c r="B3942" s="281" t="s">
        <v>2938</v>
      </c>
      <c r="C3942" s="281" t="s">
        <v>1768</v>
      </c>
      <c r="D3942" s="281" t="s">
        <v>1770</v>
      </c>
      <c r="E3942" s="281" t="s">
        <v>2949</v>
      </c>
      <c r="F3942" s="281" t="s">
        <v>673</v>
      </c>
      <c r="G3942" s="281" t="s">
        <v>673</v>
      </c>
      <c r="H3942" s="281" t="s">
        <v>673</v>
      </c>
      <c r="I3942" s="281" t="s">
        <v>1090</v>
      </c>
      <c r="J3942" s="281">
        <v>7.8251700000000004E-4</v>
      </c>
      <c r="K3942" s="372"/>
    </row>
    <row r="3943" spans="1:11" x14ac:dyDescent="0.3">
      <c r="A3943" s="280" t="s">
        <v>1785</v>
      </c>
      <c r="B3943" s="280" t="s">
        <v>2938</v>
      </c>
      <c r="C3943" s="280" t="s">
        <v>1768</v>
      </c>
      <c r="D3943" s="280" t="s">
        <v>1770</v>
      </c>
      <c r="E3943" s="280" t="s">
        <v>2949</v>
      </c>
      <c r="F3943" s="280" t="s">
        <v>673</v>
      </c>
      <c r="G3943" s="280" t="s">
        <v>673</v>
      </c>
      <c r="H3943" s="280" t="s">
        <v>673</v>
      </c>
      <c r="I3943" s="280" t="s">
        <v>1090</v>
      </c>
      <c r="J3943" s="280">
        <v>7.1473100000000003E-4</v>
      </c>
      <c r="K3943" s="372"/>
    </row>
    <row r="3944" spans="1:11" x14ac:dyDescent="0.3">
      <c r="A3944" s="281" t="s">
        <v>1785</v>
      </c>
      <c r="B3944" s="281" t="s">
        <v>2938</v>
      </c>
      <c r="C3944" s="281" t="s">
        <v>1768</v>
      </c>
      <c r="D3944" s="281" t="s">
        <v>1770</v>
      </c>
      <c r="E3944" s="281" t="s">
        <v>2949</v>
      </c>
      <c r="F3944" s="281" t="s">
        <v>673</v>
      </c>
      <c r="G3944" s="281" t="s">
        <v>673</v>
      </c>
      <c r="H3944" s="281" t="s">
        <v>673</v>
      </c>
      <c r="I3944" s="281" t="s">
        <v>1090</v>
      </c>
      <c r="J3944" s="281">
        <v>3.9171099999999999E-4</v>
      </c>
      <c r="K3944" s="372"/>
    </row>
    <row r="3945" spans="1:11" x14ac:dyDescent="0.3">
      <c r="A3945" s="280" t="s">
        <v>1785</v>
      </c>
      <c r="B3945" s="280" t="s">
        <v>2938</v>
      </c>
      <c r="C3945" s="280" t="s">
        <v>1768</v>
      </c>
      <c r="D3945" s="280" t="s">
        <v>1770</v>
      </c>
      <c r="E3945" s="280" t="s">
        <v>2949</v>
      </c>
      <c r="F3945" s="280" t="s">
        <v>673</v>
      </c>
      <c r="G3945" s="280" t="s">
        <v>673</v>
      </c>
      <c r="H3945" s="280" t="s">
        <v>673</v>
      </c>
      <c r="I3945" s="280" t="s">
        <v>1090</v>
      </c>
      <c r="J3945" s="280">
        <v>4.8125000000000002E-4</v>
      </c>
      <c r="K3945" s="372"/>
    </row>
    <row r="3946" spans="1:11" x14ac:dyDescent="0.3">
      <c r="A3946" s="281" t="s">
        <v>1785</v>
      </c>
      <c r="B3946" s="281" t="s">
        <v>2938</v>
      </c>
      <c r="C3946" s="281" t="s">
        <v>1768</v>
      </c>
      <c r="D3946" s="281" t="s">
        <v>1770</v>
      </c>
      <c r="E3946" s="281" t="s">
        <v>2949</v>
      </c>
      <c r="F3946" s="281" t="s">
        <v>673</v>
      </c>
      <c r="G3946" s="281" t="s">
        <v>673</v>
      </c>
      <c r="H3946" s="281" t="s">
        <v>673</v>
      </c>
      <c r="I3946" s="281" t="s">
        <v>1090</v>
      </c>
      <c r="J3946" s="281">
        <v>5.2789500000000001E-4</v>
      </c>
      <c r="K3946" s="372"/>
    </row>
    <row r="3947" spans="1:11" x14ac:dyDescent="0.3">
      <c r="A3947" s="280" t="s">
        <v>1785</v>
      </c>
      <c r="B3947" s="280" t="s">
        <v>2938</v>
      </c>
      <c r="C3947" s="280" t="s">
        <v>1768</v>
      </c>
      <c r="D3947" s="280" t="s">
        <v>1770</v>
      </c>
      <c r="E3947" s="280" t="s">
        <v>2949</v>
      </c>
      <c r="F3947" s="280" t="s">
        <v>673</v>
      </c>
      <c r="G3947" s="280" t="s">
        <v>673</v>
      </c>
      <c r="H3947" s="280" t="s">
        <v>673</v>
      </c>
      <c r="I3947" s="280" t="s">
        <v>1090</v>
      </c>
      <c r="J3947" s="280">
        <v>5.5303399999999999E-4</v>
      </c>
      <c r="K3947" s="372"/>
    </row>
    <row r="3948" spans="1:11" x14ac:dyDescent="0.3">
      <c r="A3948" s="281" t="s">
        <v>1785</v>
      </c>
      <c r="B3948" s="281" t="s">
        <v>2938</v>
      </c>
      <c r="C3948" s="281" t="s">
        <v>1768</v>
      </c>
      <c r="D3948" s="281" t="s">
        <v>1770</v>
      </c>
      <c r="E3948" s="281" t="s">
        <v>2949</v>
      </c>
      <c r="F3948" s="281" t="s">
        <v>673</v>
      </c>
      <c r="G3948" s="281" t="s">
        <v>673</v>
      </c>
      <c r="H3948" s="281" t="s">
        <v>673</v>
      </c>
      <c r="I3948" s="281" t="s">
        <v>1090</v>
      </c>
      <c r="J3948" s="281">
        <v>1.366452E-3</v>
      </c>
      <c r="K3948" s="372"/>
    </row>
    <row r="3949" spans="1:11" x14ac:dyDescent="0.3">
      <c r="A3949" s="280" t="s">
        <v>1785</v>
      </c>
      <c r="B3949" s="280" t="s">
        <v>2938</v>
      </c>
      <c r="C3949" s="280" t="s">
        <v>1768</v>
      </c>
      <c r="D3949" s="280" t="s">
        <v>1770</v>
      </c>
      <c r="E3949" s="280" t="s">
        <v>2949</v>
      </c>
      <c r="F3949" s="280" t="s">
        <v>673</v>
      </c>
      <c r="G3949" s="280" t="s">
        <v>673</v>
      </c>
      <c r="H3949" s="280" t="s">
        <v>673</v>
      </c>
      <c r="I3949" s="280" t="s">
        <v>1090</v>
      </c>
      <c r="J3949" s="280">
        <v>4.1089300000000001E-4</v>
      </c>
      <c r="K3949" s="372"/>
    </row>
    <row r="3950" spans="1:11" x14ac:dyDescent="0.3">
      <c r="A3950" s="281" t="s">
        <v>1785</v>
      </c>
      <c r="B3950" s="281" t="s">
        <v>2938</v>
      </c>
      <c r="C3950" s="281" t="s">
        <v>1768</v>
      </c>
      <c r="D3950" s="281" t="s">
        <v>1770</v>
      </c>
      <c r="E3950" s="281" t="s">
        <v>2949</v>
      </c>
      <c r="F3950" s="281" t="s">
        <v>673</v>
      </c>
      <c r="G3950" s="281" t="s">
        <v>673</v>
      </c>
      <c r="H3950" s="281" t="s">
        <v>673</v>
      </c>
      <c r="I3950" s="281" t="s">
        <v>1090</v>
      </c>
      <c r="J3950" s="281">
        <v>4.9932199999999996E-4</v>
      </c>
      <c r="K3950" s="372"/>
    </row>
    <row r="3951" spans="1:11" x14ac:dyDescent="0.3">
      <c r="A3951" s="280" t="s">
        <v>1785</v>
      </c>
      <c r="B3951" s="280" t="s">
        <v>2938</v>
      </c>
      <c r="C3951" s="280" t="s">
        <v>1768</v>
      </c>
      <c r="D3951" s="280" t="s">
        <v>1770</v>
      </c>
      <c r="E3951" s="280" t="s">
        <v>2950</v>
      </c>
      <c r="F3951" s="280" t="s">
        <v>673</v>
      </c>
      <c r="G3951" s="280" t="s">
        <v>673</v>
      </c>
      <c r="H3951" s="280" t="s">
        <v>673</v>
      </c>
      <c r="I3951" s="280" t="s">
        <v>1090</v>
      </c>
      <c r="J3951" s="280">
        <v>1.9917054999999999E-2</v>
      </c>
      <c r="K3951" s="372"/>
    </row>
    <row r="3952" spans="1:11" x14ac:dyDescent="0.3">
      <c r="A3952" s="281" t="s">
        <v>1785</v>
      </c>
      <c r="B3952" s="281" t="s">
        <v>2938</v>
      </c>
      <c r="C3952" s="281" t="s">
        <v>1768</v>
      </c>
      <c r="D3952" s="281" t="s">
        <v>1770</v>
      </c>
      <c r="E3952" s="281" t="s">
        <v>2950</v>
      </c>
      <c r="F3952" s="281" t="s">
        <v>673</v>
      </c>
      <c r="G3952" s="281" t="s">
        <v>673</v>
      </c>
      <c r="H3952" s="281" t="s">
        <v>673</v>
      </c>
      <c r="I3952" s="281" t="s">
        <v>1090</v>
      </c>
      <c r="J3952" s="281">
        <v>2.3734868999999999E-2</v>
      </c>
      <c r="K3952" s="372"/>
    </row>
    <row r="3953" spans="1:11" x14ac:dyDescent="0.3">
      <c r="A3953" s="280" t="s">
        <v>1785</v>
      </c>
      <c r="B3953" s="280" t="s">
        <v>2938</v>
      </c>
      <c r="C3953" s="280" t="s">
        <v>1768</v>
      </c>
      <c r="D3953" s="280" t="s">
        <v>1770</v>
      </c>
      <c r="E3953" s="280" t="s">
        <v>2950</v>
      </c>
      <c r="F3953" s="280" t="s">
        <v>673</v>
      </c>
      <c r="G3953" s="280" t="s">
        <v>673</v>
      </c>
      <c r="H3953" s="280" t="s">
        <v>673</v>
      </c>
      <c r="I3953" s="280" t="s">
        <v>1090</v>
      </c>
      <c r="J3953" s="280">
        <v>1.8971306E-2</v>
      </c>
      <c r="K3953" s="372"/>
    </row>
    <row r="3954" spans="1:11" x14ac:dyDescent="0.3">
      <c r="A3954" s="281" t="s">
        <v>1785</v>
      </c>
      <c r="B3954" s="281" t="s">
        <v>2938</v>
      </c>
      <c r="C3954" s="281" t="s">
        <v>1768</v>
      </c>
      <c r="D3954" s="281" t="s">
        <v>1770</v>
      </c>
      <c r="E3954" s="281" t="s">
        <v>2950</v>
      </c>
      <c r="F3954" s="281" t="s">
        <v>673</v>
      </c>
      <c r="G3954" s="281" t="s">
        <v>673</v>
      </c>
      <c r="H3954" s="281" t="s">
        <v>673</v>
      </c>
      <c r="I3954" s="281" t="s">
        <v>1090</v>
      </c>
      <c r="J3954" s="281">
        <v>2.2753181000000001E-2</v>
      </c>
      <c r="K3954" s="372"/>
    </row>
    <row r="3955" spans="1:11" x14ac:dyDescent="0.3">
      <c r="A3955" s="280" t="s">
        <v>1785</v>
      </c>
      <c r="B3955" s="280" t="s">
        <v>2938</v>
      </c>
      <c r="C3955" s="280" t="s">
        <v>1768</v>
      </c>
      <c r="D3955" s="280" t="s">
        <v>1770</v>
      </c>
      <c r="E3955" s="280" t="s">
        <v>2950</v>
      </c>
      <c r="F3955" s="280" t="s">
        <v>673</v>
      </c>
      <c r="G3955" s="280" t="s">
        <v>673</v>
      </c>
      <c r="H3955" s="280" t="s">
        <v>673</v>
      </c>
      <c r="I3955" s="280" t="s">
        <v>1090</v>
      </c>
      <c r="J3955" s="280">
        <v>2.2770081000000001E-2</v>
      </c>
      <c r="K3955" s="372"/>
    </row>
    <row r="3956" spans="1:11" x14ac:dyDescent="0.3">
      <c r="A3956" s="281" t="s">
        <v>1785</v>
      </c>
      <c r="B3956" s="281" t="s">
        <v>2938</v>
      </c>
      <c r="C3956" s="281" t="s">
        <v>1768</v>
      </c>
      <c r="D3956" s="281" t="s">
        <v>1770</v>
      </c>
      <c r="E3956" s="281" t="s">
        <v>2950</v>
      </c>
      <c r="F3956" s="281" t="s">
        <v>673</v>
      </c>
      <c r="G3956" s="281" t="s">
        <v>673</v>
      </c>
      <c r="H3956" s="281" t="s">
        <v>673</v>
      </c>
      <c r="I3956" s="281" t="s">
        <v>1090</v>
      </c>
      <c r="J3956" s="281">
        <v>2.5539909E-2</v>
      </c>
      <c r="K3956" s="372"/>
    </row>
    <row r="3957" spans="1:11" x14ac:dyDescent="0.3">
      <c r="A3957" s="280" t="s">
        <v>1785</v>
      </c>
      <c r="B3957" s="280" t="s">
        <v>2938</v>
      </c>
      <c r="C3957" s="280" t="s">
        <v>1768</v>
      </c>
      <c r="D3957" s="280" t="s">
        <v>1770</v>
      </c>
      <c r="E3957" s="280" t="s">
        <v>2950</v>
      </c>
      <c r="F3957" s="280" t="s">
        <v>673</v>
      </c>
      <c r="G3957" s="280" t="s">
        <v>673</v>
      </c>
      <c r="H3957" s="280" t="s">
        <v>673</v>
      </c>
      <c r="I3957" s="280" t="s">
        <v>1090</v>
      </c>
      <c r="J3957" s="280">
        <v>2.8432836999999999E-2</v>
      </c>
      <c r="K3957" s="372"/>
    </row>
    <row r="3958" spans="1:11" x14ac:dyDescent="0.3">
      <c r="A3958" s="281" t="s">
        <v>1785</v>
      </c>
      <c r="B3958" s="281" t="s">
        <v>2938</v>
      </c>
      <c r="C3958" s="281" t="s">
        <v>1768</v>
      </c>
      <c r="D3958" s="281" t="s">
        <v>1770</v>
      </c>
      <c r="E3958" s="281" t="s">
        <v>2950</v>
      </c>
      <c r="F3958" s="281" t="s">
        <v>673</v>
      </c>
      <c r="G3958" s="281" t="s">
        <v>673</v>
      </c>
      <c r="H3958" s="281" t="s">
        <v>673</v>
      </c>
      <c r="I3958" s="281" t="s">
        <v>1090</v>
      </c>
      <c r="J3958" s="281">
        <v>2.7289635999999999E-2</v>
      </c>
      <c r="K3958" s="372"/>
    </row>
    <row r="3959" spans="1:11" x14ac:dyDescent="0.3">
      <c r="A3959" s="280" t="s">
        <v>1785</v>
      </c>
      <c r="B3959" s="280" t="s">
        <v>2938</v>
      </c>
      <c r="C3959" s="280" t="s">
        <v>1768</v>
      </c>
      <c r="D3959" s="280" t="s">
        <v>1770</v>
      </c>
      <c r="E3959" s="280" t="s">
        <v>2950</v>
      </c>
      <c r="F3959" s="280" t="s">
        <v>673</v>
      </c>
      <c r="G3959" s="280" t="s">
        <v>673</v>
      </c>
      <c r="H3959" s="280" t="s">
        <v>673</v>
      </c>
      <c r="I3959" s="280" t="s">
        <v>1090</v>
      </c>
      <c r="J3959" s="280">
        <v>2.1308529999999999E-2</v>
      </c>
      <c r="K3959" s="372"/>
    </row>
    <row r="3960" spans="1:11" x14ac:dyDescent="0.3">
      <c r="A3960" s="281" t="s">
        <v>1785</v>
      </c>
      <c r="B3960" s="281" t="s">
        <v>2938</v>
      </c>
      <c r="C3960" s="281" t="s">
        <v>1768</v>
      </c>
      <c r="D3960" s="281" t="s">
        <v>1770</v>
      </c>
      <c r="E3960" s="281" t="s">
        <v>2950</v>
      </c>
      <c r="F3960" s="281" t="s">
        <v>673</v>
      </c>
      <c r="G3960" s="281" t="s">
        <v>673</v>
      </c>
      <c r="H3960" s="281" t="s">
        <v>673</v>
      </c>
      <c r="I3960" s="281" t="s">
        <v>1090</v>
      </c>
      <c r="J3960" s="281">
        <v>2.2596130999999998E-2</v>
      </c>
      <c r="K3960" s="372"/>
    </row>
    <row r="3961" spans="1:11" x14ac:dyDescent="0.3">
      <c r="A3961" s="280" t="s">
        <v>1785</v>
      </c>
      <c r="B3961" s="280" t="s">
        <v>2938</v>
      </c>
      <c r="C3961" s="280" t="s">
        <v>1768</v>
      </c>
      <c r="D3961" s="280" t="s">
        <v>1770</v>
      </c>
      <c r="E3961" s="280" t="s">
        <v>2950</v>
      </c>
      <c r="F3961" s="280" t="s">
        <v>673</v>
      </c>
      <c r="G3961" s="280" t="s">
        <v>673</v>
      </c>
      <c r="H3961" s="280" t="s">
        <v>673</v>
      </c>
      <c r="I3961" s="280" t="s">
        <v>1090</v>
      </c>
      <c r="J3961" s="280">
        <v>2.5234896E-2</v>
      </c>
      <c r="K3961" s="372"/>
    </row>
    <row r="3962" spans="1:11" x14ac:dyDescent="0.3">
      <c r="A3962" s="281" t="s">
        <v>1785</v>
      </c>
      <c r="B3962" s="281" t="s">
        <v>2938</v>
      </c>
      <c r="C3962" s="281" t="s">
        <v>1768</v>
      </c>
      <c r="D3962" s="281" t="s">
        <v>1770</v>
      </c>
      <c r="E3962" s="281" t="s">
        <v>2950</v>
      </c>
      <c r="F3962" s="281" t="s">
        <v>673</v>
      </c>
      <c r="G3962" s="281" t="s">
        <v>673</v>
      </c>
      <c r="H3962" s="281" t="s">
        <v>673</v>
      </c>
      <c r="I3962" s="281" t="s">
        <v>1090</v>
      </c>
      <c r="J3962" s="281">
        <v>2.5438722E-2</v>
      </c>
      <c r="K3962" s="372"/>
    </row>
    <row r="3963" spans="1:11" x14ac:dyDescent="0.3">
      <c r="A3963" s="280" t="s">
        <v>1785</v>
      </c>
      <c r="B3963" s="280" t="s">
        <v>2938</v>
      </c>
      <c r="C3963" s="280" t="s">
        <v>1768</v>
      </c>
      <c r="D3963" s="280" t="s">
        <v>1770</v>
      </c>
      <c r="E3963" s="280" t="s">
        <v>928</v>
      </c>
      <c r="F3963" s="280" t="s">
        <v>673</v>
      </c>
      <c r="G3963" s="280" t="s">
        <v>673</v>
      </c>
      <c r="H3963" s="280" t="s">
        <v>673</v>
      </c>
      <c r="I3963" s="280" t="s">
        <v>1090</v>
      </c>
      <c r="J3963" s="280">
        <v>2.790154E-3</v>
      </c>
      <c r="K3963" s="372"/>
    </row>
    <row r="3964" spans="1:11" x14ac:dyDescent="0.3">
      <c r="A3964" s="281" t="s">
        <v>1785</v>
      </c>
      <c r="B3964" s="281" t="s">
        <v>2938</v>
      </c>
      <c r="C3964" s="281" t="s">
        <v>1768</v>
      </c>
      <c r="D3964" s="281" t="s">
        <v>1770</v>
      </c>
      <c r="E3964" s="281" t="s">
        <v>928</v>
      </c>
      <c r="F3964" s="281" t="s">
        <v>673</v>
      </c>
      <c r="G3964" s="281" t="s">
        <v>673</v>
      </c>
      <c r="H3964" s="281" t="s">
        <v>673</v>
      </c>
      <c r="I3964" s="281" t="s">
        <v>1090</v>
      </c>
      <c r="J3964" s="281">
        <v>2.301708E-3</v>
      </c>
      <c r="K3964" s="372"/>
    </row>
    <row r="3965" spans="1:11" x14ac:dyDescent="0.3">
      <c r="A3965" s="280" t="s">
        <v>1785</v>
      </c>
      <c r="B3965" s="280" t="s">
        <v>2938</v>
      </c>
      <c r="C3965" s="280" t="s">
        <v>1768</v>
      </c>
      <c r="D3965" s="280" t="s">
        <v>1770</v>
      </c>
      <c r="E3965" s="280" t="s">
        <v>928</v>
      </c>
      <c r="F3965" s="280" t="s">
        <v>673</v>
      </c>
      <c r="G3965" s="280" t="s">
        <v>673</v>
      </c>
      <c r="H3965" s="280" t="s">
        <v>673</v>
      </c>
      <c r="I3965" s="280" t="s">
        <v>1090</v>
      </c>
      <c r="J3965" s="280">
        <v>4.4414620000000002E-3</v>
      </c>
      <c r="K3965" s="372"/>
    </row>
    <row r="3966" spans="1:11" x14ac:dyDescent="0.3">
      <c r="A3966" s="281" t="s">
        <v>1785</v>
      </c>
      <c r="B3966" s="281" t="s">
        <v>2938</v>
      </c>
      <c r="C3966" s="281" t="s">
        <v>1768</v>
      </c>
      <c r="D3966" s="281" t="s">
        <v>1770</v>
      </c>
      <c r="E3966" s="281" t="s">
        <v>928</v>
      </c>
      <c r="F3966" s="281" t="s">
        <v>673</v>
      </c>
      <c r="G3966" s="281" t="s">
        <v>673</v>
      </c>
      <c r="H3966" s="281" t="s">
        <v>673</v>
      </c>
      <c r="I3966" s="281" t="s">
        <v>1090</v>
      </c>
      <c r="J3966" s="281">
        <v>3.3543399999999999E-3</v>
      </c>
      <c r="K3966" s="372"/>
    </row>
    <row r="3967" spans="1:11" x14ac:dyDescent="0.3">
      <c r="A3967" s="280" t="s">
        <v>1785</v>
      </c>
      <c r="B3967" s="280" t="s">
        <v>2938</v>
      </c>
      <c r="C3967" s="280" t="s">
        <v>1768</v>
      </c>
      <c r="D3967" s="280" t="s">
        <v>1770</v>
      </c>
      <c r="E3967" s="280" t="s">
        <v>928</v>
      </c>
      <c r="F3967" s="280" t="s">
        <v>673</v>
      </c>
      <c r="G3967" s="280" t="s">
        <v>673</v>
      </c>
      <c r="H3967" s="280" t="s">
        <v>673</v>
      </c>
      <c r="I3967" s="280" t="s">
        <v>1090</v>
      </c>
      <c r="J3967" s="280">
        <v>4.5845570000000004E-3</v>
      </c>
      <c r="K3967" s="372"/>
    </row>
    <row r="3968" spans="1:11" x14ac:dyDescent="0.3">
      <c r="A3968" s="281" t="s">
        <v>1785</v>
      </c>
      <c r="B3968" s="281" t="s">
        <v>2938</v>
      </c>
      <c r="C3968" s="281" t="s">
        <v>1768</v>
      </c>
      <c r="D3968" s="281" t="s">
        <v>1770</v>
      </c>
      <c r="E3968" s="281" t="s">
        <v>928</v>
      </c>
      <c r="F3968" s="281" t="s">
        <v>673</v>
      </c>
      <c r="G3968" s="281" t="s">
        <v>673</v>
      </c>
      <c r="H3968" s="281" t="s">
        <v>673</v>
      </c>
      <c r="I3968" s="281" t="s">
        <v>1090</v>
      </c>
      <c r="J3968" s="281">
        <v>2.047101E-3</v>
      </c>
      <c r="K3968" s="372"/>
    </row>
    <row r="3969" spans="1:11" x14ac:dyDescent="0.3">
      <c r="A3969" s="280" t="s">
        <v>1785</v>
      </c>
      <c r="B3969" s="280" t="s">
        <v>2938</v>
      </c>
      <c r="C3969" s="280" t="s">
        <v>1768</v>
      </c>
      <c r="D3969" s="280" t="s">
        <v>1770</v>
      </c>
      <c r="E3969" s="280" t="s">
        <v>928</v>
      </c>
      <c r="F3969" s="280" t="s">
        <v>673</v>
      </c>
      <c r="G3969" s="280" t="s">
        <v>673</v>
      </c>
      <c r="H3969" s="280" t="s">
        <v>673</v>
      </c>
      <c r="I3969" s="280" t="s">
        <v>1090</v>
      </c>
      <c r="J3969" s="280">
        <v>3.1892689999999998E-3</v>
      </c>
      <c r="K3969" s="372"/>
    </row>
    <row r="3970" spans="1:11" x14ac:dyDescent="0.3">
      <c r="A3970" s="281" t="s">
        <v>1785</v>
      </c>
      <c r="B3970" s="281" t="s">
        <v>2938</v>
      </c>
      <c r="C3970" s="281" t="s">
        <v>1768</v>
      </c>
      <c r="D3970" s="281" t="s">
        <v>1770</v>
      </c>
      <c r="E3970" s="281" t="s">
        <v>928</v>
      </c>
      <c r="F3970" s="281" t="s">
        <v>673</v>
      </c>
      <c r="G3970" s="281" t="s">
        <v>673</v>
      </c>
      <c r="H3970" s="281" t="s">
        <v>673</v>
      </c>
      <c r="I3970" s="281" t="s">
        <v>1090</v>
      </c>
      <c r="J3970" s="281">
        <v>5.7459640000000001E-3</v>
      </c>
      <c r="K3970" s="372"/>
    </row>
    <row r="3971" spans="1:11" x14ac:dyDescent="0.3">
      <c r="A3971" s="280" t="s">
        <v>1785</v>
      </c>
      <c r="B3971" s="280" t="s">
        <v>2938</v>
      </c>
      <c r="C3971" s="280" t="s">
        <v>1768</v>
      </c>
      <c r="D3971" s="280" t="s">
        <v>1770</v>
      </c>
      <c r="E3971" s="280" t="s">
        <v>928</v>
      </c>
      <c r="F3971" s="280" t="s">
        <v>673</v>
      </c>
      <c r="G3971" s="280" t="s">
        <v>673</v>
      </c>
      <c r="H3971" s="280" t="s">
        <v>673</v>
      </c>
      <c r="I3971" s="280" t="s">
        <v>1090</v>
      </c>
      <c r="J3971" s="280">
        <v>9.3249930000000002E-3</v>
      </c>
      <c r="K3971" s="372"/>
    </row>
    <row r="3972" spans="1:11" x14ac:dyDescent="0.3">
      <c r="A3972" s="281" t="s">
        <v>1785</v>
      </c>
      <c r="B3972" s="281" t="s">
        <v>2938</v>
      </c>
      <c r="C3972" s="281" t="s">
        <v>1768</v>
      </c>
      <c r="D3972" s="281" t="s">
        <v>1770</v>
      </c>
      <c r="E3972" s="281" t="s">
        <v>928</v>
      </c>
      <c r="F3972" s="281" t="s">
        <v>673</v>
      </c>
      <c r="G3972" s="281" t="s">
        <v>673</v>
      </c>
      <c r="H3972" s="281" t="s">
        <v>673</v>
      </c>
      <c r="I3972" s="281" t="s">
        <v>1090</v>
      </c>
      <c r="J3972" s="281">
        <v>3.529192E-3</v>
      </c>
      <c r="K3972" s="372"/>
    </row>
    <row r="3973" spans="1:11" x14ac:dyDescent="0.3">
      <c r="A3973" s="280" t="s">
        <v>1785</v>
      </c>
      <c r="B3973" s="280" t="s">
        <v>2938</v>
      </c>
      <c r="C3973" s="280" t="s">
        <v>1768</v>
      </c>
      <c r="D3973" s="280" t="s">
        <v>1770</v>
      </c>
      <c r="E3973" s="280" t="s">
        <v>928</v>
      </c>
      <c r="F3973" s="280" t="s">
        <v>673</v>
      </c>
      <c r="G3973" s="280" t="s">
        <v>673</v>
      </c>
      <c r="H3973" s="280" t="s">
        <v>673</v>
      </c>
      <c r="I3973" s="280" t="s">
        <v>1090</v>
      </c>
      <c r="J3973" s="280">
        <v>3.844447E-3</v>
      </c>
      <c r="K3973" s="372"/>
    </row>
    <row r="3974" spans="1:11" x14ac:dyDescent="0.3">
      <c r="A3974" s="281" t="s">
        <v>1785</v>
      </c>
      <c r="B3974" s="281" t="s">
        <v>2938</v>
      </c>
      <c r="C3974" s="281" t="s">
        <v>1768</v>
      </c>
      <c r="D3974" s="281" t="s">
        <v>1770</v>
      </c>
      <c r="E3974" s="281" t="s">
        <v>928</v>
      </c>
      <c r="F3974" s="281" t="s">
        <v>673</v>
      </c>
      <c r="G3974" s="281" t="s">
        <v>673</v>
      </c>
      <c r="H3974" s="281" t="s">
        <v>673</v>
      </c>
      <c r="I3974" s="281" t="s">
        <v>1090</v>
      </c>
      <c r="J3974" s="281">
        <v>3.507151E-3</v>
      </c>
      <c r="K3974" s="372"/>
    </row>
    <row r="3975" spans="1:11" x14ac:dyDescent="0.3">
      <c r="A3975" s="280" t="s">
        <v>1785</v>
      </c>
      <c r="B3975" s="280" t="s">
        <v>2938</v>
      </c>
      <c r="C3975" s="280" t="s">
        <v>1768</v>
      </c>
      <c r="D3975" s="280" t="s">
        <v>1770</v>
      </c>
      <c r="E3975" s="280" t="s">
        <v>2951</v>
      </c>
      <c r="F3975" s="280" t="s">
        <v>673</v>
      </c>
      <c r="G3975" s="280" t="s">
        <v>673</v>
      </c>
      <c r="H3975" s="280" t="s">
        <v>673</v>
      </c>
      <c r="I3975" s="280" t="s">
        <v>1090</v>
      </c>
      <c r="J3975" s="280">
        <v>1.9999999999999999E-6</v>
      </c>
      <c r="K3975" s="372"/>
    </row>
    <row r="3976" spans="1:11" x14ac:dyDescent="0.3">
      <c r="A3976" s="281" t="s">
        <v>1785</v>
      </c>
      <c r="B3976" s="281" t="s">
        <v>2938</v>
      </c>
      <c r="C3976" s="281" t="s">
        <v>1768</v>
      </c>
      <c r="D3976" s="281" t="s">
        <v>1770</v>
      </c>
      <c r="E3976" s="281" t="s">
        <v>941</v>
      </c>
      <c r="F3976" s="281" t="s">
        <v>673</v>
      </c>
      <c r="G3976" s="281" t="s">
        <v>673</v>
      </c>
      <c r="H3976" s="281" t="s">
        <v>673</v>
      </c>
      <c r="I3976" s="281" t="s">
        <v>1090</v>
      </c>
      <c r="J3976" s="281">
        <v>1.1942095E-2</v>
      </c>
      <c r="K3976" s="372"/>
    </row>
    <row r="3977" spans="1:11" x14ac:dyDescent="0.3">
      <c r="A3977" s="280" t="s">
        <v>1785</v>
      </c>
      <c r="B3977" s="280" t="s">
        <v>2938</v>
      </c>
      <c r="C3977" s="280" t="s">
        <v>1768</v>
      </c>
      <c r="D3977" s="280" t="s">
        <v>1770</v>
      </c>
      <c r="E3977" s="280" t="s">
        <v>941</v>
      </c>
      <c r="F3977" s="280" t="s">
        <v>673</v>
      </c>
      <c r="G3977" s="280" t="s">
        <v>673</v>
      </c>
      <c r="H3977" s="280" t="s">
        <v>673</v>
      </c>
      <c r="I3977" s="280" t="s">
        <v>1090</v>
      </c>
      <c r="J3977" s="280">
        <v>4.8096190000000002E-3</v>
      </c>
      <c r="K3977" s="372"/>
    </row>
    <row r="3978" spans="1:11" x14ac:dyDescent="0.3">
      <c r="A3978" s="281" t="s">
        <v>1785</v>
      </c>
      <c r="B3978" s="281" t="s">
        <v>2938</v>
      </c>
      <c r="C3978" s="281" t="s">
        <v>1768</v>
      </c>
      <c r="D3978" s="281" t="s">
        <v>1770</v>
      </c>
      <c r="E3978" s="281" t="s">
        <v>941</v>
      </c>
      <c r="F3978" s="281" t="s">
        <v>673</v>
      </c>
      <c r="G3978" s="281" t="s">
        <v>673</v>
      </c>
      <c r="H3978" s="281" t="s">
        <v>673</v>
      </c>
      <c r="I3978" s="281" t="s">
        <v>1090</v>
      </c>
      <c r="J3978" s="281">
        <v>5.3962280000000003E-3</v>
      </c>
      <c r="K3978" s="372"/>
    </row>
    <row r="3979" spans="1:11" x14ac:dyDescent="0.3">
      <c r="A3979" s="280" t="s">
        <v>1785</v>
      </c>
      <c r="B3979" s="280" t="s">
        <v>2938</v>
      </c>
      <c r="C3979" s="280" t="s">
        <v>1768</v>
      </c>
      <c r="D3979" s="280" t="s">
        <v>1770</v>
      </c>
      <c r="E3979" s="280" t="s">
        <v>941</v>
      </c>
      <c r="F3979" s="280" t="s">
        <v>673</v>
      </c>
      <c r="G3979" s="280" t="s">
        <v>673</v>
      </c>
      <c r="H3979" s="280" t="s">
        <v>673</v>
      </c>
      <c r="I3979" s="280" t="s">
        <v>1090</v>
      </c>
      <c r="J3979" s="280">
        <v>5.7896479999999997E-3</v>
      </c>
      <c r="K3979" s="372"/>
    </row>
    <row r="3980" spans="1:11" x14ac:dyDescent="0.3">
      <c r="A3980" s="281" t="s">
        <v>1785</v>
      </c>
      <c r="B3980" s="281" t="s">
        <v>2938</v>
      </c>
      <c r="C3980" s="281" t="s">
        <v>1768</v>
      </c>
      <c r="D3980" s="281" t="s">
        <v>1770</v>
      </c>
      <c r="E3980" s="281" t="s">
        <v>941</v>
      </c>
      <c r="F3980" s="281" t="s">
        <v>673</v>
      </c>
      <c r="G3980" s="281" t="s">
        <v>673</v>
      </c>
      <c r="H3980" s="281" t="s">
        <v>673</v>
      </c>
      <c r="I3980" s="281" t="s">
        <v>1090</v>
      </c>
      <c r="J3980" s="281">
        <v>6.4562819999999998E-3</v>
      </c>
      <c r="K3980" s="372"/>
    </row>
    <row r="3981" spans="1:11" x14ac:dyDescent="0.3">
      <c r="A3981" s="280" t="s">
        <v>1785</v>
      </c>
      <c r="B3981" s="280" t="s">
        <v>2938</v>
      </c>
      <c r="C3981" s="280" t="s">
        <v>1768</v>
      </c>
      <c r="D3981" s="280" t="s">
        <v>1770</v>
      </c>
      <c r="E3981" s="280" t="s">
        <v>941</v>
      </c>
      <c r="F3981" s="280" t="s">
        <v>673</v>
      </c>
      <c r="G3981" s="280" t="s">
        <v>673</v>
      </c>
      <c r="H3981" s="280" t="s">
        <v>673</v>
      </c>
      <c r="I3981" s="280" t="s">
        <v>1090</v>
      </c>
      <c r="J3981" s="280">
        <v>6.3810760000000003E-3</v>
      </c>
      <c r="K3981" s="372"/>
    </row>
    <row r="3982" spans="1:11" x14ac:dyDescent="0.3">
      <c r="A3982" s="281" t="s">
        <v>1785</v>
      </c>
      <c r="B3982" s="281" t="s">
        <v>2938</v>
      </c>
      <c r="C3982" s="281" t="s">
        <v>1768</v>
      </c>
      <c r="D3982" s="281" t="s">
        <v>1770</v>
      </c>
      <c r="E3982" s="281" t="s">
        <v>941</v>
      </c>
      <c r="F3982" s="281" t="s">
        <v>673</v>
      </c>
      <c r="G3982" s="281" t="s">
        <v>673</v>
      </c>
      <c r="H3982" s="281" t="s">
        <v>673</v>
      </c>
      <c r="I3982" s="281" t="s">
        <v>1090</v>
      </c>
      <c r="J3982" s="281">
        <v>6.5576569999999997E-3</v>
      </c>
      <c r="K3982" s="372"/>
    </row>
    <row r="3983" spans="1:11" x14ac:dyDescent="0.3">
      <c r="A3983" s="280" t="s">
        <v>1785</v>
      </c>
      <c r="B3983" s="280" t="s">
        <v>2938</v>
      </c>
      <c r="C3983" s="280" t="s">
        <v>1768</v>
      </c>
      <c r="D3983" s="280" t="s">
        <v>1770</v>
      </c>
      <c r="E3983" s="280" t="s">
        <v>941</v>
      </c>
      <c r="F3983" s="280" t="s">
        <v>673</v>
      </c>
      <c r="G3983" s="280" t="s">
        <v>673</v>
      </c>
      <c r="H3983" s="280" t="s">
        <v>673</v>
      </c>
      <c r="I3983" s="280" t="s">
        <v>1090</v>
      </c>
      <c r="J3983" s="280">
        <v>6.36397E-3</v>
      </c>
      <c r="K3983" s="372"/>
    </row>
    <row r="3984" spans="1:11" x14ac:dyDescent="0.3">
      <c r="A3984" s="281" t="s">
        <v>1785</v>
      </c>
      <c r="B3984" s="281" t="s">
        <v>2938</v>
      </c>
      <c r="C3984" s="281" t="s">
        <v>1768</v>
      </c>
      <c r="D3984" s="281" t="s">
        <v>1770</v>
      </c>
      <c r="E3984" s="281" t="s">
        <v>941</v>
      </c>
      <c r="F3984" s="281" t="s">
        <v>673</v>
      </c>
      <c r="G3984" s="281" t="s">
        <v>673</v>
      </c>
      <c r="H3984" s="281" t="s">
        <v>673</v>
      </c>
      <c r="I3984" s="281" t="s">
        <v>1090</v>
      </c>
      <c r="J3984" s="281">
        <v>6.6236410000000004E-3</v>
      </c>
      <c r="K3984" s="372"/>
    </row>
    <row r="3985" spans="1:11" x14ac:dyDescent="0.3">
      <c r="A3985" s="280" t="s">
        <v>1785</v>
      </c>
      <c r="B3985" s="280" t="s">
        <v>2938</v>
      </c>
      <c r="C3985" s="280" t="s">
        <v>1768</v>
      </c>
      <c r="D3985" s="280" t="s">
        <v>1770</v>
      </c>
      <c r="E3985" s="280" t="s">
        <v>941</v>
      </c>
      <c r="F3985" s="280" t="s">
        <v>673</v>
      </c>
      <c r="G3985" s="280" t="s">
        <v>673</v>
      </c>
      <c r="H3985" s="280" t="s">
        <v>673</v>
      </c>
      <c r="I3985" s="280" t="s">
        <v>1090</v>
      </c>
      <c r="J3985" s="280">
        <v>6.3049350000000002E-3</v>
      </c>
      <c r="K3985" s="372"/>
    </row>
    <row r="3986" spans="1:11" x14ac:dyDescent="0.3">
      <c r="A3986" s="281" t="s">
        <v>1785</v>
      </c>
      <c r="B3986" s="281" t="s">
        <v>2938</v>
      </c>
      <c r="C3986" s="281" t="s">
        <v>1768</v>
      </c>
      <c r="D3986" s="281" t="s">
        <v>1770</v>
      </c>
      <c r="E3986" s="281" t="s">
        <v>941</v>
      </c>
      <c r="F3986" s="281" t="s">
        <v>673</v>
      </c>
      <c r="G3986" s="281" t="s">
        <v>673</v>
      </c>
      <c r="H3986" s="281" t="s">
        <v>673</v>
      </c>
      <c r="I3986" s="281" t="s">
        <v>1090</v>
      </c>
      <c r="J3986" s="281">
        <v>6.588984E-3</v>
      </c>
      <c r="K3986" s="372"/>
    </row>
    <row r="3987" spans="1:11" x14ac:dyDescent="0.3">
      <c r="A3987" s="280" t="s">
        <v>1785</v>
      </c>
      <c r="B3987" s="280" t="s">
        <v>2938</v>
      </c>
      <c r="C3987" s="280" t="s">
        <v>1768</v>
      </c>
      <c r="D3987" s="280" t="s">
        <v>1770</v>
      </c>
      <c r="E3987" s="280" t="s">
        <v>941</v>
      </c>
      <c r="F3987" s="280" t="s">
        <v>673</v>
      </c>
      <c r="G3987" s="280" t="s">
        <v>673</v>
      </c>
      <c r="H3987" s="280" t="s">
        <v>673</v>
      </c>
      <c r="I3987" s="280" t="s">
        <v>1090</v>
      </c>
      <c r="J3987" s="280">
        <v>6.0844209999999996E-3</v>
      </c>
      <c r="K3987" s="372"/>
    </row>
    <row r="3988" spans="1:11" x14ac:dyDescent="0.3">
      <c r="A3988" s="281" t="s">
        <v>1785</v>
      </c>
      <c r="B3988" s="281" t="s">
        <v>2938</v>
      </c>
      <c r="C3988" s="281" t="s">
        <v>1768</v>
      </c>
      <c r="D3988" s="281" t="s">
        <v>1770</v>
      </c>
      <c r="E3988" s="281" t="s">
        <v>923</v>
      </c>
      <c r="F3988" s="281" t="s">
        <v>673</v>
      </c>
      <c r="G3988" s="281" t="s">
        <v>673</v>
      </c>
      <c r="H3988" s="281" t="s">
        <v>673</v>
      </c>
      <c r="I3988" s="281" t="s">
        <v>1090</v>
      </c>
      <c r="J3988" s="281">
        <v>1.5626233999999999E-2</v>
      </c>
      <c r="K3988" s="372"/>
    </row>
    <row r="3989" spans="1:11" x14ac:dyDescent="0.3">
      <c r="A3989" s="280" t="s">
        <v>1785</v>
      </c>
      <c r="B3989" s="280" t="s">
        <v>2938</v>
      </c>
      <c r="C3989" s="280" t="s">
        <v>1768</v>
      </c>
      <c r="D3989" s="280" t="s">
        <v>1770</v>
      </c>
      <c r="E3989" s="280" t="s">
        <v>923</v>
      </c>
      <c r="F3989" s="280" t="s">
        <v>673</v>
      </c>
      <c r="G3989" s="280" t="s">
        <v>673</v>
      </c>
      <c r="H3989" s="280" t="s">
        <v>673</v>
      </c>
      <c r="I3989" s="280" t="s">
        <v>1090</v>
      </c>
      <c r="J3989" s="280">
        <v>0.101806458</v>
      </c>
      <c r="K3989" s="372"/>
    </row>
    <row r="3990" spans="1:11" x14ac:dyDescent="0.3">
      <c r="A3990" s="281" t="s">
        <v>1785</v>
      </c>
      <c r="B3990" s="281" t="s">
        <v>2938</v>
      </c>
      <c r="C3990" s="281" t="s">
        <v>1768</v>
      </c>
      <c r="D3990" s="281" t="s">
        <v>1770</v>
      </c>
      <c r="E3990" s="281" t="s">
        <v>923</v>
      </c>
      <c r="F3990" s="281" t="s">
        <v>673</v>
      </c>
      <c r="G3990" s="281" t="s">
        <v>673</v>
      </c>
      <c r="H3990" s="281" t="s">
        <v>673</v>
      </c>
      <c r="I3990" s="281" t="s">
        <v>1090</v>
      </c>
      <c r="J3990" s="281">
        <v>1.8635632999999999E-2</v>
      </c>
      <c r="K3990" s="372"/>
    </row>
    <row r="3991" spans="1:11" x14ac:dyDescent="0.3">
      <c r="A3991" s="280" t="s">
        <v>1785</v>
      </c>
      <c r="B3991" s="280" t="s">
        <v>2938</v>
      </c>
      <c r="C3991" s="280" t="s">
        <v>1768</v>
      </c>
      <c r="D3991" s="280" t="s">
        <v>1770</v>
      </c>
      <c r="E3991" s="280" t="s">
        <v>923</v>
      </c>
      <c r="F3991" s="280" t="s">
        <v>673</v>
      </c>
      <c r="G3991" s="280" t="s">
        <v>673</v>
      </c>
      <c r="H3991" s="280" t="s">
        <v>673</v>
      </c>
      <c r="I3991" s="280" t="s">
        <v>1090</v>
      </c>
      <c r="J3991" s="280">
        <v>7.9991544999999997E-2</v>
      </c>
      <c r="K3991" s="372"/>
    </row>
    <row r="3992" spans="1:11" x14ac:dyDescent="0.3">
      <c r="A3992" s="281" t="s">
        <v>1785</v>
      </c>
      <c r="B3992" s="281" t="s">
        <v>2938</v>
      </c>
      <c r="C3992" s="281" t="s">
        <v>1768</v>
      </c>
      <c r="D3992" s="281" t="s">
        <v>1770</v>
      </c>
      <c r="E3992" s="281" t="s">
        <v>923</v>
      </c>
      <c r="F3992" s="281" t="s">
        <v>673</v>
      </c>
      <c r="G3992" s="281" t="s">
        <v>673</v>
      </c>
      <c r="H3992" s="281" t="s">
        <v>673</v>
      </c>
      <c r="I3992" s="281" t="s">
        <v>1090</v>
      </c>
      <c r="J3992" s="281">
        <v>1.4911209999999999E-2</v>
      </c>
      <c r="K3992" s="372"/>
    </row>
    <row r="3993" spans="1:11" x14ac:dyDescent="0.3">
      <c r="A3993" s="280" t="s">
        <v>1785</v>
      </c>
      <c r="B3993" s="280" t="s">
        <v>2938</v>
      </c>
      <c r="C3993" s="280" t="s">
        <v>1768</v>
      </c>
      <c r="D3993" s="280" t="s">
        <v>1770</v>
      </c>
      <c r="E3993" s="280" t="s">
        <v>923</v>
      </c>
      <c r="F3993" s="280" t="s">
        <v>673</v>
      </c>
      <c r="G3993" s="280" t="s">
        <v>673</v>
      </c>
      <c r="H3993" s="280" t="s">
        <v>673</v>
      </c>
      <c r="I3993" s="280" t="s">
        <v>1090</v>
      </c>
      <c r="J3993" s="280">
        <v>1.7402997999999999E-2</v>
      </c>
      <c r="K3993" s="372"/>
    </row>
    <row r="3994" spans="1:11" x14ac:dyDescent="0.3">
      <c r="A3994" s="281" t="s">
        <v>1785</v>
      </c>
      <c r="B3994" s="281" t="s">
        <v>2938</v>
      </c>
      <c r="C3994" s="281" t="s">
        <v>1768</v>
      </c>
      <c r="D3994" s="281" t="s">
        <v>1770</v>
      </c>
      <c r="E3994" s="281" t="s">
        <v>923</v>
      </c>
      <c r="F3994" s="281" t="s">
        <v>673</v>
      </c>
      <c r="G3994" s="281" t="s">
        <v>673</v>
      </c>
      <c r="H3994" s="281" t="s">
        <v>673</v>
      </c>
      <c r="I3994" s="281" t="s">
        <v>1090</v>
      </c>
      <c r="J3994" s="281">
        <v>0.23013525400000001</v>
      </c>
      <c r="K3994" s="372"/>
    </row>
    <row r="3995" spans="1:11" x14ac:dyDescent="0.3">
      <c r="A3995" s="280" t="s">
        <v>1785</v>
      </c>
      <c r="B3995" s="280" t="s">
        <v>2938</v>
      </c>
      <c r="C3995" s="280" t="s">
        <v>1768</v>
      </c>
      <c r="D3995" s="280" t="s">
        <v>1770</v>
      </c>
      <c r="E3995" s="280" t="s">
        <v>923</v>
      </c>
      <c r="F3995" s="280" t="s">
        <v>673</v>
      </c>
      <c r="G3995" s="280" t="s">
        <v>673</v>
      </c>
      <c r="H3995" s="280" t="s">
        <v>673</v>
      </c>
      <c r="I3995" s="280" t="s">
        <v>1090</v>
      </c>
      <c r="J3995" s="280">
        <v>1.8050680999999999E-2</v>
      </c>
      <c r="K3995" s="372"/>
    </row>
    <row r="3996" spans="1:11" x14ac:dyDescent="0.3">
      <c r="A3996" s="281" t="s">
        <v>1785</v>
      </c>
      <c r="B3996" s="281" t="s">
        <v>2938</v>
      </c>
      <c r="C3996" s="281" t="s">
        <v>1768</v>
      </c>
      <c r="D3996" s="281" t="s">
        <v>1770</v>
      </c>
      <c r="E3996" s="281" t="s">
        <v>923</v>
      </c>
      <c r="F3996" s="281" t="s">
        <v>673</v>
      </c>
      <c r="G3996" s="281" t="s">
        <v>673</v>
      </c>
      <c r="H3996" s="281" t="s">
        <v>673</v>
      </c>
      <c r="I3996" s="281" t="s">
        <v>1090</v>
      </c>
      <c r="J3996" s="281">
        <v>6.8769421999999997E-2</v>
      </c>
      <c r="K3996" s="372"/>
    </row>
    <row r="3997" spans="1:11" x14ac:dyDescent="0.3">
      <c r="A3997" s="280" t="s">
        <v>1785</v>
      </c>
      <c r="B3997" s="280" t="s">
        <v>2938</v>
      </c>
      <c r="C3997" s="280" t="s">
        <v>1768</v>
      </c>
      <c r="D3997" s="280" t="s">
        <v>1770</v>
      </c>
      <c r="E3997" s="280" t="s">
        <v>923</v>
      </c>
      <c r="F3997" s="280" t="s">
        <v>673</v>
      </c>
      <c r="G3997" s="280" t="s">
        <v>673</v>
      </c>
      <c r="H3997" s="280" t="s">
        <v>673</v>
      </c>
      <c r="I3997" s="280" t="s">
        <v>1090</v>
      </c>
      <c r="J3997" s="280">
        <v>1.8495863000000001E-2</v>
      </c>
      <c r="K3997" s="372"/>
    </row>
    <row r="3998" spans="1:11" x14ac:dyDescent="0.3">
      <c r="A3998" s="281" t="s">
        <v>1785</v>
      </c>
      <c r="B3998" s="281" t="s">
        <v>2938</v>
      </c>
      <c r="C3998" s="281" t="s">
        <v>1768</v>
      </c>
      <c r="D3998" s="281" t="s">
        <v>1770</v>
      </c>
      <c r="E3998" s="281" t="s">
        <v>923</v>
      </c>
      <c r="F3998" s="281" t="s">
        <v>673</v>
      </c>
      <c r="G3998" s="281" t="s">
        <v>673</v>
      </c>
      <c r="H3998" s="281" t="s">
        <v>673</v>
      </c>
      <c r="I3998" s="281" t="s">
        <v>1090</v>
      </c>
      <c r="J3998" s="281">
        <v>0.223506858</v>
      </c>
      <c r="K3998" s="372"/>
    </row>
    <row r="3999" spans="1:11" x14ac:dyDescent="0.3">
      <c r="A3999" s="280" t="s">
        <v>1785</v>
      </c>
      <c r="B3999" s="280" t="s">
        <v>2938</v>
      </c>
      <c r="C3999" s="280" t="s">
        <v>1768</v>
      </c>
      <c r="D3999" s="280" t="s">
        <v>1770</v>
      </c>
      <c r="E3999" s="280" t="s">
        <v>923</v>
      </c>
      <c r="F3999" s="280" t="s">
        <v>673</v>
      </c>
      <c r="G3999" s="280" t="s">
        <v>673</v>
      </c>
      <c r="H3999" s="280" t="s">
        <v>673</v>
      </c>
      <c r="I3999" s="280" t="s">
        <v>1090</v>
      </c>
      <c r="J3999" s="280">
        <v>2.2677846000000002E-2</v>
      </c>
      <c r="K3999" s="372"/>
    </row>
    <row r="4000" spans="1:11" x14ac:dyDescent="0.3">
      <c r="A4000" s="281" t="s">
        <v>1785</v>
      </c>
      <c r="B4000" s="281" t="s">
        <v>2938</v>
      </c>
      <c r="C4000" s="281" t="s">
        <v>1768</v>
      </c>
      <c r="D4000" s="281" t="s">
        <v>1770</v>
      </c>
      <c r="E4000" s="281" t="s">
        <v>923</v>
      </c>
      <c r="F4000" s="281" t="s">
        <v>673</v>
      </c>
      <c r="G4000" s="281" t="s">
        <v>673</v>
      </c>
      <c r="H4000" s="281" t="s">
        <v>673</v>
      </c>
      <c r="I4000" s="281" t="s">
        <v>1090</v>
      </c>
      <c r="J4000" s="281">
        <v>0.12325602500000001</v>
      </c>
      <c r="K4000" s="372"/>
    </row>
    <row r="4001" spans="1:11" x14ac:dyDescent="0.3">
      <c r="A4001" s="280" t="s">
        <v>1785</v>
      </c>
      <c r="B4001" s="280" t="s">
        <v>2938</v>
      </c>
      <c r="C4001" s="280" t="s">
        <v>1768</v>
      </c>
      <c r="D4001" s="280" t="s">
        <v>1770</v>
      </c>
      <c r="E4001" s="280" t="s">
        <v>923</v>
      </c>
      <c r="F4001" s="280" t="s">
        <v>673</v>
      </c>
      <c r="G4001" s="280" t="s">
        <v>673</v>
      </c>
      <c r="H4001" s="280" t="s">
        <v>673</v>
      </c>
      <c r="I4001" s="280" t="s">
        <v>1090</v>
      </c>
      <c r="J4001" s="280">
        <v>5.2211891000000003E-2</v>
      </c>
      <c r="K4001" s="372"/>
    </row>
    <row r="4002" spans="1:11" x14ac:dyDescent="0.3">
      <c r="A4002" s="281" t="s">
        <v>1785</v>
      </c>
      <c r="B4002" s="281" t="s">
        <v>2938</v>
      </c>
      <c r="C4002" s="281" t="s">
        <v>1768</v>
      </c>
      <c r="D4002" s="281" t="s">
        <v>1770</v>
      </c>
      <c r="E4002" s="281" t="s">
        <v>923</v>
      </c>
      <c r="F4002" s="281" t="s">
        <v>673</v>
      </c>
      <c r="G4002" s="281" t="s">
        <v>673</v>
      </c>
      <c r="H4002" s="281" t="s">
        <v>673</v>
      </c>
      <c r="I4002" s="281" t="s">
        <v>1090</v>
      </c>
      <c r="J4002" s="281">
        <v>0.24619603600000001</v>
      </c>
      <c r="K4002" s="372"/>
    </row>
    <row r="4003" spans="1:11" x14ac:dyDescent="0.3">
      <c r="A4003" s="280" t="s">
        <v>1785</v>
      </c>
      <c r="B4003" s="280" t="s">
        <v>2938</v>
      </c>
      <c r="C4003" s="280" t="s">
        <v>1768</v>
      </c>
      <c r="D4003" s="280" t="s">
        <v>1770</v>
      </c>
      <c r="E4003" s="280" t="s">
        <v>923</v>
      </c>
      <c r="F4003" s="280" t="s">
        <v>673</v>
      </c>
      <c r="G4003" s="280" t="s">
        <v>673</v>
      </c>
      <c r="H4003" s="280" t="s">
        <v>673</v>
      </c>
      <c r="I4003" s="280" t="s">
        <v>1090</v>
      </c>
      <c r="J4003" s="280">
        <v>2.0842161000000001E-2</v>
      </c>
      <c r="K4003" s="372"/>
    </row>
    <row r="4004" spans="1:11" x14ac:dyDescent="0.3">
      <c r="A4004" s="281" t="s">
        <v>1785</v>
      </c>
      <c r="B4004" s="281" t="s">
        <v>2938</v>
      </c>
      <c r="C4004" s="281" t="s">
        <v>1768</v>
      </c>
      <c r="D4004" s="281" t="s">
        <v>1770</v>
      </c>
      <c r="E4004" s="281" t="s">
        <v>923</v>
      </c>
      <c r="F4004" s="281" t="s">
        <v>673</v>
      </c>
      <c r="G4004" s="281" t="s">
        <v>673</v>
      </c>
      <c r="H4004" s="281" t="s">
        <v>673</v>
      </c>
      <c r="I4004" s="281" t="s">
        <v>1090</v>
      </c>
      <c r="J4004" s="281">
        <v>0.14061660300000001</v>
      </c>
      <c r="K4004" s="372"/>
    </row>
    <row r="4005" spans="1:11" x14ac:dyDescent="0.3">
      <c r="A4005" s="280" t="s">
        <v>1785</v>
      </c>
      <c r="B4005" s="280" t="s">
        <v>2938</v>
      </c>
      <c r="C4005" s="280" t="s">
        <v>1768</v>
      </c>
      <c r="D4005" s="280" t="s">
        <v>1770</v>
      </c>
      <c r="E4005" s="280" t="s">
        <v>923</v>
      </c>
      <c r="F4005" s="280" t="s">
        <v>673</v>
      </c>
      <c r="G4005" s="280" t="s">
        <v>673</v>
      </c>
      <c r="H4005" s="280" t="s">
        <v>673</v>
      </c>
      <c r="I4005" s="280" t="s">
        <v>1090</v>
      </c>
      <c r="J4005" s="280">
        <v>2.3867573999999999E-2</v>
      </c>
      <c r="K4005" s="372"/>
    </row>
    <row r="4006" spans="1:11" x14ac:dyDescent="0.3">
      <c r="A4006" s="281" t="s">
        <v>1785</v>
      </c>
      <c r="B4006" s="281" t="s">
        <v>2938</v>
      </c>
      <c r="C4006" s="281" t="s">
        <v>1768</v>
      </c>
      <c r="D4006" s="281" t="s">
        <v>1770</v>
      </c>
      <c r="E4006" s="281" t="s">
        <v>923</v>
      </c>
      <c r="F4006" s="281" t="s">
        <v>673</v>
      </c>
      <c r="G4006" s="281" t="s">
        <v>673</v>
      </c>
      <c r="H4006" s="281" t="s">
        <v>673</v>
      </c>
      <c r="I4006" s="281" t="s">
        <v>1090</v>
      </c>
      <c r="J4006" s="281">
        <v>2.3657746E-2</v>
      </c>
      <c r="K4006" s="372"/>
    </row>
    <row r="4007" spans="1:11" x14ac:dyDescent="0.3">
      <c r="A4007" s="280" t="s">
        <v>1785</v>
      </c>
      <c r="B4007" s="280" t="s">
        <v>2938</v>
      </c>
      <c r="C4007" s="280" t="s">
        <v>1768</v>
      </c>
      <c r="D4007" s="280" t="s">
        <v>1770</v>
      </c>
      <c r="E4007" s="280" t="s">
        <v>923</v>
      </c>
      <c r="F4007" s="280" t="s">
        <v>673</v>
      </c>
      <c r="G4007" s="280" t="s">
        <v>673</v>
      </c>
      <c r="H4007" s="280" t="s">
        <v>673</v>
      </c>
      <c r="I4007" s="280" t="s">
        <v>1090</v>
      </c>
      <c r="J4007" s="280">
        <v>0.105303277</v>
      </c>
      <c r="K4007" s="372"/>
    </row>
    <row r="4008" spans="1:11" x14ac:dyDescent="0.3">
      <c r="A4008" s="281" t="s">
        <v>1785</v>
      </c>
      <c r="B4008" s="281" t="s">
        <v>2938</v>
      </c>
      <c r="C4008" s="281" t="s">
        <v>1768</v>
      </c>
      <c r="D4008" s="281" t="s">
        <v>1770</v>
      </c>
      <c r="E4008" s="281" t="s">
        <v>923</v>
      </c>
      <c r="F4008" s="281" t="s">
        <v>673</v>
      </c>
      <c r="G4008" s="281" t="s">
        <v>673</v>
      </c>
      <c r="H4008" s="281" t="s">
        <v>673</v>
      </c>
      <c r="I4008" s="281" t="s">
        <v>1090</v>
      </c>
      <c r="J4008" s="281">
        <v>2.3954454999999999E-2</v>
      </c>
      <c r="K4008" s="372"/>
    </row>
    <row r="4009" spans="1:11" x14ac:dyDescent="0.3">
      <c r="A4009" s="280" t="s">
        <v>1785</v>
      </c>
      <c r="B4009" s="280" t="s">
        <v>2938</v>
      </c>
      <c r="C4009" s="280" t="s">
        <v>1768</v>
      </c>
      <c r="D4009" s="280" t="s">
        <v>1770</v>
      </c>
      <c r="E4009" s="280" t="s">
        <v>2953</v>
      </c>
      <c r="F4009" s="280" t="s">
        <v>673</v>
      </c>
      <c r="G4009" s="280" t="s">
        <v>673</v>
      </c>
      <c r="H4009" s="280" t="s">
        <v>673</v>
      </c>
      <c r="I4009" s="280" t="s">
        <v>1090</v>
      </c>
      <c r="J4009" s="280">
        <v>2.7799999999999999E-3</v>
      </c>
      <c r="K4009" s="372"/>
    </row>
    <row r="4010" spans="1:11" x14ac:dyDescent="0.3">
      <c r="A4010" s="281" t="s">
        <v>1785</v>
      </c>
      <c r="B4010" s="281" t="s">
        <v>2938</v>
      </c>
      <c r="C4010" s="281" t="s">
        <v>1768</v>
      </c>
      <c r="D4010" s="281" t="s">
        <v>1770</v>
      </c>
      <c r="E4010" s="281" t="s">
        <v>2953</v>
      </c>
      <c r="F4010" s="281" t="s">
        <v>673</v>
      </c>
      <c r="G4010" s="281" t="s">
        <v>673</v>
      </c>
      <c r="H4010" s="281" t="s">
        <v>673</v>
      </c>
      <c r="I4010" s="281" t="s">
        <v>1090</v>
      </c>
      <c r="J4010" s="281">
        <v>1.0000000000000001E-5</v>
      </c>
      <c r="K4010" s="372"/>
    </row>
    <row r="4011" spans="1:11" x14ac:dyDescent="0.3">
      <c r="A4011" s="280" t="s">
        <v>1785</v>
      </c>
      <c r="B4011" s="280" t="s">
        <v>2938</v>
      </c>
      <c r="C4011" s="280" t="s">
        <v>1768</v>
      </c>
      <c r="D4011" s="280" t="s">
        <v>1770</v>
      </c>
      <c r="E4011" s="280" t="s">
        <v>2953</v>
      </c>
      <c r="F4011" s="280" t="s">
        <v>673</v>
      </c>
      <c r="G4011" s="280" t="s">
        <v>673</v>
      </c>
      <c r="H4011" s="280" t="s">
        <v>673</v>
      </c>
      <c r="I4011" s="280" t="s">
        <v>1090</v>
      </c>
      <c r="J4011" s="280">
        <v>1.0000000000000001E-5</v>
      </c>
      <c r="K4011" s="372"/>
    </row>
    <row r="4012" spans="1:11" x14ac:dyDescent="0.3">
      <c r="A4012" s="281" t="s">
        <v>1785</v>
      </c>
      <c r="B4012" s="281" t="s">
        <v>2938</v>
      </c>
      <c r="C4012" s="281" t="s">
        <v>1768</v>
      </c>
      <c r="D4012" s="281" t="s">
        <v>1770</v>
      </c>
      <c r="E4012" s="281" t="s">
        <v>2953</v>
      </c>
      <c r="F4012" s="281" t="s">
        <v>673</v>
      </c>
      <c r="G4012" s="281" t="s">
        <v>673</v>
      </c>
      <c r="H4012" s="281" t="s">
        <v>673</v>
      </c>
      <c r="I4012" s="281" t="s">
        <v>1090</v>
      </c>
      <c r="J4012" s="281">
        <v>2.0000000000000002E-5</v>
      </c>
      <c r="K4012" s="372"/>
    </row>
    <row r="4013" spans="1:11" x14ac:dyDescent="0.3">
      <c r="A4013" s="280" t="s">
        <v>1785</v>
      </c>
      <c r="B4013" s="280" t="s">
        <v>2941</v>
      </c>
      <c r="C4013" s="280" t="s">
        <v>1768</v>
      </c>
      <c r="D4013" s="280" t="s">
        <v>1770</v>
      </c>
      <c r="E4013" s="280" t="s">
        <v>2944</v>
      </c>
      <c r="F4013" s="280" t="s">
        <v>673</v>
      </c>
      <c r="G4013" s="280" t="s">
        <v>673</v>
      </c>
      <c r="H4013" s="280" t="s">
        <v>673</v>
      </c>
      <c r="I4013" s="280" t="s">
        <v>1090</v>
      </c>
      <c r="J4013" s="280">
        <v>0.23418482500000001</v>
      </c>
      <c r="K4013" s="372"/>
    </row>
    <row r="4014" spans="1:11" x14ac:dyDescent="0.3">
      <c r="A4014" s="281" t="s">
        <v>1785</v>
      </c>
      <c r="B4014" s="281" t="s">
        <v>2941</v>
      </c>
      <c r="C4014" s="281" t="s">
        <v>1768</v>
      </c>
      <c r="D4014" s="281" t="s">
        <v>1770</v>
      </c>
      <c r="E4014" s="281" t="s">
        <v>2944</v>
      </c>
      <c r="F4014" s="281" t="s">
        <v>673</v>
      </c>
      <c r="G4014" s="281" t="s">
        <v>673</v>
      </c>
      <c r="H4014" s="281" t="s">
        <v>673</v>
      </c>
      <c r="I4014" s="281" t="s">
        <v>1090</v>
      </c>
      <c r="J4014" s="281">
        <v>6.6184224999999999E-2</v>
      </c>
      <c r="K4014" s="372"/>
    </row>
    <row r="4015" spans="1:11" x14ac:dyDescent="0.3">
      <c r="A4015" s="280" t="s">
        <v>1785</v>
      </c>
      <c r="B4015" s="280" t="s">
        <v>2941</v>
      </c>
      <c r="C4015" s="280" t="s">
        <v>1768</v>
      </c>
      <c r="D4015" s="280" t="s">
        <v>1770</v>
      </c>
      <c r="E4015" s="280" t="s">
        <v>2944</v>
      </c>
      <c r="F4015" s="280" t="s">
        <v>673</v>
      </c>
      <c r="G4015" s="280" t="s">
        <v>673</v>
      </c>
      <c r="H4015" s="280" t="s">
        <v>673</v>
      </c>
      <c r="I4015" s="280" t="s">
        <v>1090</v>
      </c>
      <c r="J4015" s="280">
        <v>6.6184224999999999E-2</v>
      </c>
      <c r="K4015" s="372"/>
    </row>
    <row r="4016" spans="1:11" x14ac:dyDescent="0.3">
      <c r="A4016" s="281" t="s">
        <v>1785</v>
      </c>
      <c r="B4016" s="281" t="s">
        <v>2941</v>
      </c>
      <c r="C4016" s="281" t="s">
        <v>1768</v>
      </c>
      <c r="D4016" s="281" t="s">
        <v>1770</v>
      </c>
      <c r="E4016" s="281" t="s">
        <v>958</v>
      </c>
      <c r="F4016" s="281" t="s">
        <v>673</v>
      </c>
      <c r="G4016" s="281" t="s">
        <v>673</v>
      </c>
      <c r="H4016" s="281" t="s">
        <v>673</v>
      </c>
      <c r="I4016" s="281" t="s">
        <v>1090</v>
      </c>
      <c r="J4016" s="281">
        <v>6.0000000000000002E-6</v>
      </c>
      <c r="K4016" s="372"/>
    </row>
    <row r="4017" spans="1:11" x14ac:dyDescent="0.3">
      <c r="A4017" s="280" t="s">
        <v>1785</v>
      </c>
      <c r="B4017" s="280" t="s">
        <v>2941</v>
      </c>
      <c r="C4017" s="280" t="s">
        <v>1768</v>
      </c>
      <c r="D4017" s="280" t="s">
        <v>1770</v>
      </c>
      <c r="E4017" s="280" t="s">
        <v>958</v>
      </c>
      <c r="F4017" s="280" t="s">
        <v>673</v>
      </c>
      <c r="G4017" s="280" t="s">
        <v>673</v>
      </c>
      <c r="H4017" s="280" t="s">
        <v>673</v>
      </c>
      <c r="I4017" s="280" t="s">
        <v>1090</v>
      </c>
      <c r="J4017" s="280">
        <v>3.6980999999999998E-4</v>
      </c>
      <c r="K4017" s="372"/>
    </row>
    <row r="4018" spans="1:11" x14ac:dyDescent="0.3">
      <c r="A4018" s="281" t="s">
        <v>1785</v>
      </c>
      <c r="B4018" s="281" t="s">
        <v>2941</v>
      </c>
      <c r="C4018" s="281" t="s">
        <v>1768</v>
      </c>
      <c r="D4018" s="281" t="s">
        <v>1770</v>
      </c>
      <c r="E4018" s="281" t="s">
        <v>931</v>
      </c>
      <c r="F4018" s="281" t="s">
        <v>673</v>
      </c>
      <c r="G4018" s="281" t="s">
        <v>673</v>
      </c>
      <c r="H4018" s="281" t="s">
        <v>673</v>
      </c>
      <c r="I4018" s="281" t="s">
        <v>1090</v>
      </c>
      <c r="J4018" s="281">
        <v>5.5E-2</v>
      </c>
      <c r="K4018" s="372"/>
    </row>
    <row r="4019" spans="1:11" x14ac:dyDescent="0.3">
      <c r="A4019" s="280" t="s">
        <v>1785</v>
      </c>
      <c r="B4019" s="280" t="s">
        <v>2941</v>
      </c>
      <c r="C4019" s="280" t="s">
        <v>1768</v>
      </c>
      <c r="D4019" s="280" t="s">
        <v>1770</v>
      </c>
      <c r="E4019" s="280" t="s">
        <v>917</v>
      </c>
      <c r="F4019" s="280" t="s">
        <v>673</v>
      </c>
      <c r="G4019" s="280" t="s">
        <v>673</v>
      </c>
      <c r="H4019" s="280" t="s">
        <v>673</v>
      </c>
      <c r="I4019" s="280" t="s">
        <v>1090</v>
      </c>
      <c r="J4019" s="280">
        <v>1.5243319999999999E-2</v>
      </c>
      <c r="K4019" s="372"/>
    </row>
    <row r="4020" spans="1:11" x14ac:dyDescent="0.3">
      <c r="A4020" s="281" t="s">
        <v>1785</v>
      </c>
      <c r="B4020" s="281" t="s">
        <v>2941</v>
      </c>
      <c r="C4020" s="281" t="s">
        <v>1768</v>
      </c>
      <c r="D4020" s="281" t="s">
        <v>1770</v>
      </c>
      <c r="E4020" s="281" t="s">
        <v>917</v>
      </c>
      <c r="F4020" s="281" t="s">
        <v>673</v>
      </c>
      <c r="G4020" s="281" t="s">
        <v>673</v>
      </c>
      <c r="H4020" s="281" t="s">
        <v>673</v>
      </c>
      <c r="I4020" s="281" t="s">
        <v>1090</v>
      </c>
      <c r="J4020" s="281">
        <v>1.1463671E-2</v>
      </c>
      <c r="K4020" s="372"/>
    </row>
    <row r="4021" spans="1:11" x14ac:dyDescent="0.3">
      <c r="A4021" s="280" t="s">
        <v>1785</v>
      </c>
      <c r="B4021" s="280" t="s">
        <v>2941</v>
      </c>
      <c r="C4021" s="280" t="s">
        <v>1768</v>
      </c>
      <c r="D4021" s="280" t="s">
        <v>1770</v>
      </c>
      <c r="E4021" s="280" t="s">
        <v>917</v>
      </c>
      <c r="F4021" s="280" t="s">
        <v>673</v>
      </c>
      <c r="G4021" s="280" t="s">
        <v>673</v>
      </c>
      <c r="H4021" s="280" t="s">
        <v>673</v>
      </c>
      <c r="I4021" s="280" t="s">
        <v>1090</v>
      </c>
      <c r="J4021" s="280">
        <v>3.8156236000000003E-2</v>
      </c>
      <c r="K4021" s="372"/>
    </row>
    <row r="4022" spans="1:11" x14ac:dyDescent="0.3">
      <c r="A4022" s="281" t="s">
        <v>1785</v>
      </c>
      <c r="B4022" s="281" t="s">
        <v>2941</v>
      </c>
      <c r="C4022" s="281" t="s">
        <v>1768</v>
      </c>
      <c r="D4022" s="281" t="s">
        <v>1770</v>
      </c>
      <c r="E4022" s="281" t="s">
        <v>917</v>
      </c>
      <c r="F4022" s="281" t="s">
        <v>673</v>
      </c>
      <c r="G4022" s="281" t="s">
        <v>673</v>
      </c>
      <c r="H4022" s="281" t="s">
        <v>673</v>
      </c>
      <c r="I4022" s="281" t="s">
        <v>1090</v>
      </c>
      <c r="J4022" s="281">
        <v>9.7127310000000005E-3</v>
      </c>
      <c r="K4022" s="372"/>
    </row>
    <row r="4023" spans="1:11" x14ac:dyDescent="0.3">
      <c r="A4023" s="280" t="s">
        <v>1785</v>
      </c>
      <c r="B4023" s="280" t="s">
        <v>2941</v>
      </c>
      <c r="C4023" s="280" t="s">
        <v>1768</v>
      </c>
      <c r="D4023" s="280" t="s">
        <v>1770</v>
      </c>
      <c r="E4023" s="280" t="s">
        <v>917</v>
      </c>
      <c r="F4023" s="280" t="s">
        <v>673</v>
      </c>
      <c r="G4023" s="280" t="s">
        <v>673</v>
      </c>
      <c r="H4023" s="280" t="s">
        <v>673</v>
      </c>
      <c r="I4023" s="280" t="s">
        <v>1090</v>
      </c>
      <c r="J4023" s="280">
        <v>9.6706329999999997E-3</v>
      </c>
      <c r="K4023" s="372"/>
    </row>
    <row r="4024" spans="1:11" x14ac:dyDescent="0.3">
      <c r="A4024" s="281" t="s">
        <v>1785</v>
      </c>
      <c r="B4024" s="281" t="s">
        <v>2941</v>
      </c>
      <c r="C4024" s="281" t="s">
        <v>1768</v>
      </c>
      <c r="D4024" s="281" t="s">
        <v>1770</v>
      </c>
      <c r="E4024" s="281" t="s">
        <v>917</v>
      </c>
      <c r="F4024" s="281" t="s">
        <v>673</v>
      </c>
      <c r="G4024" s="281" t="s">
        <v>673</v>
      </c>
      <c r="H4024" s="281" t="s">
        <v>673</v>
      </c>
      <c r="I4024" s="281" t="s">
        <v>1090</v>
      </c>
      <c r="J4024" s="281">
        <v>1.0047103E-2</v>
      </c>
      <c r="K4024" s="372"/>
    </row>
    <row r="4025" spans="1:11" x14ac:dyDescent="0.3">
      <c r="A4025" s="280" t="s">
        <v>1785</v>
      </c>
      <c r="B4025" s="280" t="s">
        <v>2941</v>
      </c>
      <c r="C4025" s="280" t="s">
        <v>1768</v>
      </c>
      <c r="D4025" s="280" t="s">
        <v>1770</v>
      </c>
      <c r="E4025" s="280" t="s">
        <v>917</v>
      </c>
      <c r="F4025" s="280" t="s">
        <v>673</v>
      </c>
      <c r="G4025" s="280" t="s">
        <v>673</v>
      </c>
      <c r="H4025" s="280" t="s">
        <v>673</v>
      </c>
      <c r="I4025" s="280" t="s">
        <v>1090</v>
      </c>
      <c r="J4025" s="280">
        <v>1.1406496E-2</v>
      </c>
      <c r="K4025" s="372"/>
    </row>
    <row r="4026" spans="1:11" x14ac:dyDescent="0.3">
      <c r="A4026" s="281" t="s">
        <v>1785</v>
      </c>
      <c r="B4026" s="281" t="s">
        <v>2941</v>
      </c>
      <c r="C4026" s="281" t="s">
        <v>1768</v>
      </c>
      <c r="D4026" s="281" t="s">
        <v>1770</v>
      </c>
      <c r="E4026" s="281" t="s">
        <v>917</v>
      </c>
      <c r="F4026" s="281" t="s">
        <v>673</v>
      </c>
      <c r="G4026" s="281" t="s">
        <v>673</v>
      </c>
      <c r="H4026" s="281" t="s">
        <v>673</v>
      </c>
      <c r="I4026" s="281" t="s">
        <v>1090</v>
      </c>
      <c r="J4026" s="281">
        <v>6.398758E-3</v>
      </c>
      <c r="K4026" s="372"/>
    </row>
    <row r="4027" spans="1:11" x14ac:dyDescent="0.3">
      <c r="A4027" s="280" t="s">
        <v>1785</v>
      </c>
      <c r="B4027" s="280" t="s">
        <v>2941</v>
      </c>
      <c r="C4027" s="280" t="s">
        <v>1768</v>
      </c>
      <c r="D4027" s="280" t="s">
        <v>1770</v>
      </c>
      <c r="E4027" s="280" t="s">
        <v>917</v>
      </c>
      <c r="F4027" s="280" t="s">
        <v>673</v>
      </c>
      <c r="G4027" s="280" t="s">
        <v>673</v>
      </c>
      <c r="H4027" s="280" t="s">
        <v>673</v>
      </c>
      <c r="I4027" s="280" t="s">
        <v>1090</v>
      </c>
      <c r="J4027" s="280">
        <v>6.1267759999999996E-3</v>
      </c>
      <c r="K4027" s="372"/>
    </row>
    <row r="4028" spans="1:11" x14ac:dyDescent="0.3">
      <c r="A4028" s="281" t="s">
        <v>1785</v>
      </c>
      <c r="B4028" s="281" t="s">
        <v>2941</v>
      </c>
      <c r="C4028" s="281" t="s">
        <v>1768</v>
      </c>
      <c r="D4028" s="281" t="s">
        <v>1770</v>
      </c>
      <c r="E4028" s="281" t="s">
        <v>917</v>
      </c>
      <c r="F4028" s="281" t="s">
        <v>673</v>
      </c>
      <c r="G4028" s="281" t="s">
        <v>673</v>
      </c>
      <c r="H4028" s="281" t="s">
        <v>673</v>
      </c>
      <c r="I4028" s="281" t="s">
        <v>1090</v>
      </c>
      <c r="J4028" s="281">
        <v>1.1066721999999999E-2</v>
      </c>
      <c r="K4028" s="372"/>
    </row>
    <row r="4029" spans="1:11" x14ac:dyDescent="0.3">
      <c r="A4029" s="280" t="s">
        <v>1785</v>
      </c>
      <c r="B4029" s="280" t="s">
        <v>2941</v>
      </c>
      <c r="C4029" s="280" t="s">
        <v>1768</v>
      </c>
      <c r="D4029" s="280" t="s">
        <v>1770</v>
      </c>
      <c r="E4029" s="280" t="s">
        <v>917</v>
      </c>
      <c r="F4029" s="280" t="s">
        <v>673</v>
      </c>
      <c r="G4029" s="280" t="s">
        <v>673</v>
      </c>
      <c r="H4029" s="280" t="s">
        <v>673</v>
      </c>
      <c r="I4029" s="280" t="s">
        <v>1090</v>
      </c>
      <c r="J4029" s="280">
        <v>1.3266403E-2</v>
      </c>
      <c r="K4029" s="372"/>
    </row>
    <row r="4030" spans="1:11" x14ac:dyDescent="0.3">
      <c r="A4030" s="281" t="s">
        <v>1785</v>
      </c>
      <c r="B4030" s="281" t="s">
        <v>2941</v>
      </c>
      <c r="C4030" s="281" t="s">
        <v>1768</v>
      </c>
      <c r="D4030" s="281" t="s">
        <v>1770</v>
      </c>
      <c r="E4030" s="281" t="s">
        <v>917</v>
      </c>
      <c r="F4030" s="281" t="s">
        <v>673</v>
      </c>
      <c r="G4030" s="281" t="s">
        <v>673</v>
      </c>
      <c r="H4030" s="281" t="s">
        <v>673</v>
      </c>
      <c r="I4030" s="281" t="s">
        <v>1090</v>
      </c>
      <c r="J4030" s="281">
        <v>3.0347389999999998E-3</v>
      </c>
      <c r="K4030" s="372"/>
    </row>
    <row r="4031" spans="1:11" x14ac:dyDescent="0.3">
      <c r="A4031" s="280" t="s">
        <v>1785</v>
      </c>
      <c r="B4031" s="280" t="s">
        <v>2941</v>
      </c>
      <c r="C4031" s="280" t="s">
        <v>1768</v>
      </c>
      <c r="D4031" s="280" t="s">
        <v>1770</v>
      </c>
      <c r="E4031" s="280" t="s">
        <v>917</v>
      </c>
      <c r="F4031" s="280" t="s">
        <v>673</v>
      </c>
      <c r="G4031" s="280" t="s">
        <v>673</v>
      </c>
      <c r="H4031" s="280" t="s">
        <v>673</v>
      </c>
      <c r="I4031" s="280" t="s">
        <v>1090</v>
      </c>
      <c r="J4031" s="280">
        <v>1.0281945000000001E-2</v>
      </c>
      <c r="K4031" s="372"/>
    </row>
    <row r="4032" spans="1:11" x14ac:dyDescent="0.3">
      <c r="A4032" s="281" t="s">
        <v>1785</v>
      </c>
      <c r="B4032" s="281" t="s">
        <v>2941</v>
      </c>
      <c r="C4032" s="281" t="s">
        <v>1768</v>
      </c>
      <c r="D4032" s="281" t="s">
        <v>1770</v>
      </c>
      <c r="E4032" s="281" t="s">
        <v>917</v>
      </c>
      <c r="F4032" s="281" t="s">
        <v>673</v>
      </c>
      <c r="G4032" s="281" t="s">
        <v>673</v>
      </c>
      <c r="H4032" s="281" t="s">
        <v>673</v>
      </c>
      <c r="I4032" s="281" t="s">
        <v>1090</v>
      </c>
      <c r="J4032" s="281">
        <v>9.8762109999999993E-3</v>
      </c>
      <c r="K4032" s="372"/>
    </row>
    <row r="4033" spans="1:11" x14ac:dyDescent="0.3">
      <c r="A4033" s="280" t="s">
        <v>1785</v>
      </c>
      <c r="B4033" s="280" t="s">
        <v>2941</v>
      </c>
      <c r="C4033" s="280" t="s">
        <v>1768</v>
      </c>
      <c r="D4033" s="280" t="s">
        <v>1770</v>
      </c>
      <c r="E4033" s="280" t="s">
        <v>917</v>
      </c>
      <c r="F4033" s="280" t="s">
        <v>673</v>
      </c>
      <c r="G4033" s="280" t="s">
        <v>673</v>
      </c>
      <c r="H4033" s="280" t="s">
        <v>673</v>
      </c>
      <c r="I4033" s="280" t="s">
        <v>1090</v>
      </c>
      <c r="J4033" s="280">
        <v>1.1231313999999999E-2</v>
      </c>
      <c r="K4033" s="372"/>
    </row>
    <row r="4034" spans="1:11" x14ac:dyDescent="0.3">
      <c r="A4034" s="281" t="s">
        <v>1785</v>
      </c>
      <c r="B4034" s="281" t="s">
        <v>2941</v>
      </c>
      <c r="C4034" s="281" t="s">
        <v>1768</v>
      </c>
      <c r="D4034" s="281" t="s">
        <v>1770</v>
      </c>
      <c r="E4034" s="281" t="s">
        <v>2945</v>
      </c>
      <c r="F4034" s="281" t="s">
        <v>673</v>
      </c>
      <c r="G4034" s="281" t="s">
        <v>673</v>
      </c>
      <c r="H4034" s="281" t="s">
        <v>673</v>
      </c>
      <c r="I4034" s="281" t="s">
        <v>1090</v>
      </c>
      <c r="J4034" s="281">
        <v>2.6502161E-2</v>
      </c>
      <c r="K4034" s="372"/>
    </row>
    <row r="4035" spans="1:11" x14ac:dyDescent="0.3">
      <c r="A4035" s="280" t="s">
        <v>1785</v>
      </c>
      <c r="B4035" s="280" t="s">
        <v>2941</v>
      </c>
      <c r="C4035" s="280" t="s">
        <v>1768</v>
      </c>
      <c r="D4035" s="280" t="s">
        <v>1770</v>
      </c>
      <c r="E4035" s="280" t="s">
        <v>2946</v>
      </c>
      <c r="F4035" s="280" t="s">
        <v>673</v>
      </c>
      <c r="G4035" s="280" t="s">
        <v>673</v>
      </c>
      <c r="H4035" s="280" t="s">
        <v>673</v>
      </c>
      <c r="I4035" s="280" t="s">
        <v>1090</v>
      </c>
      <c r="J4035" s="280">
        <v>3E-9</v>
      </c>
      <c r="K4035" s="372"/>
    </row>
    <row r="4036" spans="1:11" x14ac:dyDescent="0.3">
      <c r="A4036" s="281" t="s">
        <v>1785</v>
      </c>
      <c r="B4036" s="281" t="s">
        <v>2941</v>
      </c>
      <c r="C4036" s="281" t="s">
        <v>1768</v>
      </c>
      <c r="D4036" s="281" t="s">
        <v>1770</v>
      </c>
      <c r="E4036" s="281" t="s">
        <v>2949</v>
      </c>
      <c r="F4036" s="281" t="s">
        <v>673</v>
      </c>
      <c r="G4036" s="281" t="s">
        <v>673</v>
      </c>
      <c r="H4036" s="281" t="s">
        <v>673</v>
      </c>
      <c r="I4036" s="281" t="s">
        <v>1090</v>
      </c>
      <c r="J4036" s="281">
        <v>8.4914400000000003E-4</v>
      </c>
      <c r="K4036" s="372"/>
    </row>
    <row r="4037" spans="1:11" x14ac:dyDescent="0.3">
      <c r="A4037" s="280" t="s">
        <v>1785</v>
      </c>
      <c r="B4037" s="280" t="s">
        <v>2941</v>
      </c>
      <c r="C4037" s="280" t="s">
        <v>1768</v>
      </c>
      <c r="D4037" s="280" t="s">
        <v>1770</v>
      </c>
      <c r="E4037" s="280" t="s">
        <v>2949</v>
      </c>
      <c r="F4037" s="280" t="s">
        <v>673</v>
      </c>
      <c r="G4037" s="280" t="s">
        <v>673</v>
      </c>
      <c r="H4037" s="280" t="s">
        <v>673</v>
      </c>
      <c r="I4037" s="280" t="s">
        <v>1090</v>
      </c>
      <c r="J4037" s="280">
        <v>8.4857000000000004E-5</v>
      </c>
      <c r="K4037" s="372"/>
    </row>
    <row r="4038" spans="1:11" x14ac:dyDescent="0.3">
      <c r="A4038" s="281" t="s">
        <v>1785</v>
      </c>
      <c r="B4038" s="281" t="s">
        <v>2941</v>
      </c>
      <c r="C4038" s="281" t="s">
        <v>1768</v>
      </c>
      <c r="D4038" s="281" t="s">
        <v>1770</v>
      </c>
      <c r="E4038" s="281" t="s">
        <v>2949</v>
      </c>
      <c r="F4038" s="281" t="s">
        <v>673</v>
      </c>
      <c r="G4038" s="281" t="s">
        <v>673</v>
      </c>
      <c r="H4038" s="281" t="s">
        <v>673</v>
      </c>
      <c r="I4038" s="281" t="s">
        <v>1090</v>
      </c>
      <c r="J4038" s="281">
        <v>5.0542800000000004E-4</v>
      </c>
      <c r="K4038" s="372"/>
    </row>
    <row r="4039" spans="1:11" x14ac:dyDescent="0.3">
      <c r="A4039" s="280" t="s">
        <v>1785</v>
      </c>
      <c r="B4039" s="280" t="s">
        <v>2941</v>
      </c>
      <c r="C4039" s="280" t="s">
        <v>1768</v>
      </c>
      <c r="D4039" s="280" t="s">
        <v>1770</v>
      </c>
      <c r="E4039" s="280" t="s">
        <v>2949</v>
      </c>
      <c r="F4039" s="280" t="s">
        <v>673</v>
      </c>
      <c r="G4039" s="280" t="s">
        <v>673</v>
      </c>
      <c r="H4039" s="280" t="s">
        <v>673</v>
      </c>
      <c r="I4039" s="280" t="s">
        <v>1090</v>
      </c>
      <c r="J4039" s="280">
        <v>8.4857000000000004E-5</v>
      </c>
      <c r="K4039" s="372"/>
    </row>
    <row r="4040" spans="1:11" x14ac:dyDescent="0.3">
      <c r="A4040" s="281" t="s">
        <v>1785</v>
      </c>
      <c r="B4040" s="281" t="s">
        <v>2941</v>
      </c>
      <c r="C4040" s="281" t="s">
        <v>1768</v>
      </c>
      <c r="D4040" s="281" t="s">
        <v>1770</v>
      </c>
      <c r="E4040" s="281" t="s">
        <v>2949</v>
      </c>
      <c r="F4040" s="281" t="s">
        <v>673</v>
      </c>
      <c r="G4040" s="281" t="s">
        <v>673</v>
      </c>
      <c r="H4040" s="281" t="s">
        <v>673</v>
      </c>
      <c r="I4040" s="281" t="s">
        <v>1090</v>
      </c>
      <c r="J4040" s="281">
        <v>8.4857000000000004E-5</v>
      </c>
      <c r="K4040" s="372"/>
    </row>
    <row r="4041" spans="1:11" x14ac:dyDescent="0.3">
      <c r="A4041" s="280" t="s">
        <v>1785</v>
      </c>
      <c r="B4041" s="280" t="s">
        <v>2941</v>
      </c>
      <c r="C4041" s="280" t="s">
        <v>1768</v>
      </c>
      <c r="D4041" s="280" t="s">
        <v>1770</v>
      </c>
      <c r="E4041" s="280" t="s">
        <v>2949</v>
      </c>
      <c r="F4041" s="280" t="s">
        <v>673</v>
      </c>
      <c r="G4041" s="280" t="s">
        <v>673</v>
      </c>
      <c r="H4041" s="280" t="s">
        <v>673</v>
      </c>
      <c r="I4041" s="280" t="s">
        <v>1090</v>
      </c>
      <c r="J4041" s="280">
        <v>4.8942799999999998E-4</v>
      </c>
      <c r="K4041" s="372"/>
    </row>
    <row r="4042" spans="1:11" x14ac:dyDescent="0.3">
      <c r="A4042" s="281" t="s">
        <v>1785</v>
      </c>
      <c r="B4042" s="281" t="s">
        <v>2941</v>
      </c>
      <c r="C4042" s="281" t="s">
        <v>1768</v>
      </c>
      <c r="D4042" s="281" t="s">
        <v>1770</v>
      </c>
      <c r="E4042" s="281" t="s">
        <v>2949</v>
      </c>
      <c r="F4042" s="281" t="s">
        <v>673</v>
      </c>
      <c r="G4042" s="281" t="s">
        <v>673</v>
      </c>
      <c r="H4042" s="281" t="s">
        <v>673</v>
      </c>
      <c r="I4042" s="281" t="s">
        <v>1090</v>
      </c>
      <c r="J4042" s="281">
        <v>4.2428499999999999E-4</v>
      </c>
      <c r="K4042" s="372"/>
    </row>
    <row r="4043" spans="1:11" x14ac:dyDescent="0.3">
      <c r="A4043" s="280" t="s">
        <v>1785</v>
      </c>
      <c r="B4043" s="280" t="s">
        <v>2941</v>
      </c>
      <c r="C4043" s="280" t="s">
        <v>1768</v>
      </c>
      <c r="D4043" s="280" t="s">
        <v>1770</v>
      </c>
      <c r="E4043" s="280" t="s">
        <v>2949</v>
      </c>
      <c r="F4043" s="280" t="s">
        <v>673</v>
      </c>
      <c r="G4043" s="280" t="s">
        <v>673</v>
      </c>
      <c r="H4043" s="280" t="s">
        <v>673</v>
      </c>
      <c r="I4043" s="280" t="s">
        <v>1090</v>
      </c>
      <c r="J4043" s="280">
        <v>1.6011409999999999E-3</v>
      </c>
      <c r="K4043" s="372"/>
    </row>
    <row r="4044" spans="1:11" x14ac:dyDescent="0.3">
      <c r="A4044" s="281" t="s">
        <v>1785</v>
      </c>
      <c r="B4044" s="281" t="s">
        <v>2941</v>
      </c>
      <c r="C4044" s="281" t="s">
        <v>1768</v>
      </c>
      <c r="D4044" s="281" t="s">
        <v>1770</v>
      </c>
      <c r="E4044" s="281" t="s">
        <v>2949</v>
      </c>
      <c r="F4044" s="281" t="s">
        <v>673</v>
      </c>
      <c r="G4044" s="281" t="s">
        <v>673</v>
      </c>
      <c r="H4044" s="281" t="s">
        <v>673</v>
      </c>
      <c r="I4044" s="281" t="s">
        <v>1090</v>
      </c>
      <c r="J4044" s="281">
        <v>8.9400000000000005E-4</v>
      </c>
      <c r="K4044" s="372"/>
    </row>
    <row r="4045" spans="1:11" x14ac:dyDescent="0.3">
      <c r="A4045" s="280" t="s">
        <v>1785</v>
      </c>
      <c r="B4045" s="280" t="s">
        <v>2941</v>
      </c>
      <c r="C4045" s="280" t="s">
        <v>1768</v>
      </c>
      <c r="D4045" s="280" t="s">
        <v>1770</v>
      </c>
      <c r="E4045" s="280" t="s">
        <v>2950</v>
      </c>
      <c r="F4045" s="280" t="s">
        <v>673</v>
      </c>
      <c r="G4045" s="280" t="s">
        <v>673</v>
      </c>
      <c r="H4045" s="280" t="s">
        <v>673</v>
      </c>
      <c r="I4045" s="280" t="s">
        <v>1090</v>
      </c>
      <c r="J4045" s="280">
        <v>9.6890480000000005E-3</v>
      </c>
      <c r="K4045" s="372"/>
    </row>
    <row r="4046" spans="1:11" x14ac:dyDescent="0.3">
      <c r="A4046" s="281" t="s">
        <v>1785</v>
      </c>
      <c r="B4046" s="281" t="s">
        <v>2941</v>
      </c>
      <c r="C4046" s="281" t="s">
        <v>1768</v>
      </c>
      <c r="D4046" s="281" t="s">
        <v>1770</v>
      </c>
      <c r="E4046" s="281" t="s">
        <v>2950</v>
      </c>
      <c r="F4046" s="281" t="s">
        <v>673</v>
      </c>
      <c r="G4046" s="281" t="s">
        <v>673</v>
      </c>
      <c r="H4046" s="281" t="s">
        <v>673</v>
      </c>
      <c r="I4046" s="281" t="s">
        <v>1090</v>
      </c>
      <c r="J4046" s="281">
        <v>1.4801384000000001E-2</v>
      </c>
      <c r="K4046" s="372"/>
    </row>
    <row r="4047" spans="1:11" x14ac:dyDescent="0.3">
      <c r="A4047" s="280" t="s">
        <v>1785</v>
      </c>
      <c r="B4047" s="280" t="s">
        <v>2941</v>
      </c>
      <c r="C4047" s="280" t="s">
        <v>1768</v>
      </c>
      <c r="D4047" s="280" t="s">
        <v>1770</v>
      </c>
      <c r="E4047" s="280" t="s">
        <v>2950</v>
      </c>
      <c r="F4047" s="280" t="s">
        <v>673</v>
      </c>
      <c r="G4047" s="280" t="s">
        <v>673</v>
      </c>
      <c r="H4047" s="280" t="s">
        <v>673</v>
      </c>
      <c r="I4047" s="280" t="s">
        <v>1090</v>
      </c>
      <c r="J4047" s="280">
        <v>0.02</v>
      </c>
      <c r="K4047" s="372"/>
    </row>
    <row r="4048" spans="1:11" x14ac:dyDescent="0.3">
      <c r="A4048" s="281" t="s">
        <v>1785</v>
      </c>
      <c r="B4048" s="281" t="s">
        <v>2941</v>
      </c>
      <c r="C4048" s="281" t="s">
        <v>1768</v>
      </c>
      <c r="D4048" s="281" t="s">
        <v>1770</v>
      </c>
      <c r="E4048" s="281" t="s">
        <v>2950</v>
      </c>
      <c r="F4048" s="281" t="s">
        <v>673</v>
      </c>
      <c r="G4048" s="281" t="s">
        <v>673</v>
      </c>
      <c r="H4048" s="281" t="s">
        <v>673</v>
      </c>
      <c r="I4048" s="281" t="s">
        <v>1090</v>
      </c>
      <c r="J4048" s="281">
        <v>0.02</v>
      </c>
      <c r="K4048" s="372"/>
    </row>
    <row r="4049" spans="1:11" x14ac:dyDescent="0.3">
      <c r="A4049" s="280" t="s">
        <v>1785</v>
      </c>
      <c r="B4049" s="280" t="s">
        <v>2941</v>
      </c>
      <c r="C4049" s="280" t="s">
        <v>1768</v>
      </c>
      <c r="D4049" s="280" t="s">
        <v>1770</v>
      </c>
      <c r="E4049" s="280" t="s">
        <v>2950</v>
      </c>
      <c r="F4049" s="280" t="s">
        <v>673</v>
      </c>
      <c r="G4049" s="280" t="s">
        <v>673</v>
      </c>
      <c r="H4049" s="280" t="s">
        <v>673</v>
      </c>
      <c r="I4049" s="280" t="s">
        <v>1090</v>
      </c>
      <c r="J4049" s="280">
        <v>2.2499999999999999E-2</v>
      </c>
      <c r="K4049" s="372"/>
    </row>
    <row r="4050" spans="1:11" x14ac:dyDescent="0.3">
      <c r="A4050" s="281" t="s">
        <v>1785</v>
      </c>
      <c r="B4050" s="281" t="s">
        <v>2941</v>
      </c>
      <c r="C4050" s="281" t="s">
        <v>1768</v>
      </c>
      <c r="D4050" s="281" t="s">
        <v>1770</v>
      </c>
      <c r="E4050" s="281" t="s">
        <v>2950</v>
      </c>
      <c r="F4050" s="281" t="s">
        <v>673</v>
      </c>
      <c r="G4050" s="281" t="s">
        <v>673</v>
      </c>
      <c r="H4050" s="281" t="s">
        <v>673</v>
      </c>
      <c r="I4050" s="281" t="s">
        <v>1090</v>
      </c>
      <c r="J4050" s="281">
        <v>1.5163242E-2</v>
      </c>
      <c r="K4050" s="372"/>
    </row>
    <row r="4051" spans="1:11" x14ac:dyDescent="0.3">
      <c r="A4051" s="280" t="s">
        <v>1785</v>
      </c>
      <c r="B4051" s="280" t="s">
        <v>2941</v>
      </c>
      <c r="C4051" s="280" t="s">
        <v>1768</v>
      </c>
      <c r="D4051" s="280" t="s">
        <v>1770</v>
      </c>
      <c r="E4051" s="280" t="s">
        <v>2950</v>
      </c>
      <c r="F4051" s="280" t="s">
        <v>673</v>
      </c>
      <c r="G4051" s="280" t="s">
        <v>673</v>
      </c>
      <c r="H4051" s="280" t="s">
        <v>673</v>
      </c>
      <c r="I4051" s="280" t="s">
        <v>1090</v>
      </c>
      <c r="J4051" s="280">
        <v>6.25E-2</v>
      </c>
      <c r="K4051" s="372"/>
    </row>
    <row r="4052" spans="1:11" x14ac:dyDescent="0.3">
      <c r="A4052" s="281" t="s">
        <v>1785</v>
      </c>
      <c r="B4052" s="281" t="s">
        <v>2941</v>
      </c>
      <c r="C4052" s="281" t="s">
        <v>1768</v>
      </c>
      <c r="D4052" s="281" t="s">
        <v>1770</v>
      </c>
      <c r="E4052" s="281" t="s">
        <v>2950</v>
      </c>
      <c r="F4052" s="281" t="s">
        <v>673</v>
      </c>
      <c r="G4052" s="281" t="s">
        <v>673</v>
      </c>
      <c r="H4052" s="281" t="s">
        <v>673</v>
      </c>
      <c r="I4052" s="281" t="s">
        <v>1090</v>
      </c>
      <c r="J4052" s="281">
        <v>1.0351422000000001E-2</v>
      </c>
      <c r="K4052" s="372"/>
    </row>
    <row r="4053" spans="1:11" x14ac:dyDescent="0.3">
      <c r="A4053" s="280" t="s">
        <v>1785</v>
      </c>
      <c r="B4053" s="280" t="s">
        <v>2941</v>
      </c>
      <c r="C4053" s="280" t="s">
        <v>1768</v>
      </c>
      <c r="D4053" s="280" t="s">
        <v>1770</v>
      </c>
      <c r="E4053" s="280" t="s">
        <v>2950</v>
      </c>
      <c r="F4053" s="280" t="s">
        <v>673</v>
      </c>
      <c r="G4053" s="280" t="s">
        <v>673</v>
      </c>
      <c r="H4053" s="280" t="s">
        <v>673</v>
      </c>
      <c r="I4053" s="280" t="s">
        <v>1090</v>
      </c>
      <c r="J4053" s="280">
        <v>1.5479099999999999E-4</v>
      </c>
      <c r="K4053" s="372"/>
    </row>
    <row r="4054" spans="1:11" x14ac:dyDescent="0.3">
      <c r="A4054" s="281" t="s">
        <v>1785</v>
      </c>
      <c r="B4054" s="281" t="s">
        <v>2941</v>
      </c>
      <c r="C4054" s="281" t="s">
        <v>1768</v>
      </c>
      <c r="D4054" s="281" t="s">
        <v>1770</v>
      </c>
      <c r="E4054" s="281" t="s">
        <v>2950</v>
      </c>
      <c r="F4054" s="281" t="s">
        <v>673</v>
      </c>
      <c r="G4054" s="281" t="s">
        <v>673</v>
      </c>
      <c r="H4054" s="281" t="s">
        <v>673</v>
      </c>
      <c r="I4054" s="281" t="s">
        <v>1090</v>
      </c>
      <c r="J4054" s="281">
        <v>2.7865108E-2</v>
      </c>
      <c r="K4054" s="372"/>
    </row>
    <row r="4055" spans="1:11" x14ac:dyDescent="0.3">
      <c r="A4055" s="280" t="s">
        <v>1785</v>
      </c>
      <c r="B4055" s="280" t="s">
        <v>2941</v>
      </c>
      <c r="C4055" s="280" t="s">
        <v>1768</v>
      </c>
      <c r="D4055" s="280" t="s">
        <v>1770</v>
      </c>
      <c r="E4055" s="280" t="s">
        <v>2950</v>
      </c>
      <c r="F4055" s="280" t="s">
        <v>673</v>
      </c>
      <c r="G4055" s="280" t="s">
        <v>673</v>
      </c>
      <c r="H4055" s="280" t="s">
        <v>673</v>
      </c>
      <c r="I4055" s="280" t="s">
        <v>1090</v>
      </c>
      <c r="J4055" s="280">
        <v>3.4480100999999999E-2</v>
      </c>
      <c r="K4055" s="372"/>
    </row>
    <row r="4056" spans="1:11" x14ac:dyDescent="0.3">
      <c r="A4056" s="281" t="s">
        <v>1785</v>
      </c>
      <c r="B4056" s="281" t="s">
        <v>2941</v>
      </c>
      <c r="C4056" s="281" t="s">
        <v>1768</v>
      </c>
      <c r="D4056" s="281" t="s">
        <v>1770</v>
      </c>
      <c r="E4056" s="281" t="s">
        <v>2950</v>
      </c>
      <c r="F4056" s="281" t="s">
        <v>673</v>
      </c>
      <c r="G4056" s="281" t="s">
        <v>673</v>
      </c>
      <c r="H4056" s="281" t="s">
        <v>673</v>
      </c>
      <c r="I4056" s="281" t="s">
        <v>1090</v>
      </c>
      <c r="J4056" s="281">
        <v>9.3462819999999992E-3</v>
      </c>
      <c r="K4056" s="372"/>
    </row>
    <row r="4057" spans="1:11" x14ac:dyDescent="0.3">
      <c r="A4057" s="280" t="s">
        <v>1785</v>
      </c>
      <c r="B4057" s="280" t="s">
        <v>2941</v>
      </c>
      <c r="C4057" s="280" t="s">
        <v>1768</v>
      </c>
      <c r="D4057" s="280" t="s">
        <v>1770</v>
      </c>
      <c r="E4057" s="280" t="s">
        <v>2950</v>
      </c>
      <c r="F4057" s="280" t="s">
        <v>673</v>
      </c>
      <c r="G4057" s="280" t="s">
        <v>673</v>
      </c>
      <c r="H4057" s="280" t="s">
        <v>673</v>
      </c>
      <c r="I4057" s="280" t="s">
        <v>1090</v>
      </c>
      <c r="J4057" s="280">
        <v>9.0347009999999991E-3</v>
      </c>
      <c r="K4057" s="372"/>
    </row>
    <row r="4058" spans="1:11" x14ac:dyDescent="0.3">
      <c r="A4058" s="281" t="s">
        <v>1785</v>
      </c>
      <c r="B4058" s="281" t="s">
        <v>2941</v>
      </c>
      <c r="C4058" s="281" t="s">
        <v>1768</v>
      </c>
      <c r="D4058" s="281" t="s">
        <v>1770</v>
      </c>
      <c r="E4058" s="281" t="s">
        <v>2950</v>
      </c>
      <c r="F4058" s="281" t="s">
        <v>673</v>
      </c>
      <c r="G4058" s="281" t="s">
        <v>673</v>
      </c>
      <c r="H4058" s="281" t="s">
        <v>673</v>
      </c>
      <c r="I4058" s="281" t="s">
        <v>1090</v>
      </c>
      <c r="J4058" s="281">
        <v>2.5920987E-2</v>
      </c>
      <c r="K4058" s="372"/>
    </row>
    <row r="4059" spans="1:11" x14ac:dyDescent="0.3">
      <c r="A4059" s="280" t="s">
        <v>1785</v>
      </c>
      <c r="B4059" s="280" t="s">
        <v>2941</v>
      </c>
      <c r="C4059" s="280" t="s">
        <v>1768</v>
      </c>
      <c r="D4059" s="280" t="s">
        <v>1770</v>
      </c>
      <c r="E4059" s="280" t="s">
        <v>2950</v>
      </c>
      <c r="F4059" s="280" t="s">
        <v>673</v>
      </c>
      <c r="G4059" s="280" t="s">
        <v>673</v>
      </c>
      <c r="H4059" s="280" t="s">
        <v>673</v>
      </c>
      <c r="I4059" s="280" t="s">
        <v>1090</v>
      </c>
      <c r="J4059" s="280">
        <v>6.9752599999999996E-4</v>
      </c>
      <c r="K4059" s="372"/>
    </row>
    <row r="4060" spans="1:11" x14ac:dyDescent="0.3">
      <c r="A4060" s="281" t="s">
        <v>1785</v>
      </c>
      <c r="B4060" s="281" t="s">
        <v>2941</v>
      </c>
      <c r="C4060" s="281" t="s">
        <v>1768</v>
      </c>
      <c r="D4060" s="281" t="s">
        <v>1770</v>
      </c>
      <c r="E4060" s="281" t="s">
        <v>2950</v>
      </c>
      <c r="F4060" s="281" t="s">
        <v>673</v>
      </c>
      <c r="G4060" s="281" t="s">
        <v>673</v>
      </c>
      <c r="H4060" s="281" t="s">
        <v>673</v>
      </c>
      <c r="I4060" s="281" t="s">
        <v>1090</v>
      </c>
      <c r="J4060" s="281">
        <v>1.0369351000000001E-2</v>
      </c>
      <c r="K4060" s="372"/>
    </row>
    <row r="4061" spans="1:11" x14ac:dyDescent="0.3">
      <c r="A4061" s="280" t="s">
        <v>1785</v>
      </c>
      <c r="B4061" s="280" t="s">
        <v>2941</v>
      </c>
      <c r="C4061" s="280" t="s">
        <v>1768</v>
      </c>
      <c r="D4061" s="280" t="s">
        <v>1770</v>
      </c>
      <c r="E4061" s="280" t="s">
        <v>2950</v>
      </c>
      <c r="F4061" s="280" t="s">
        <v>673</v>
      </c>
      <c r="G4061" s="280" t="s">
        <v>673</v>
      </c>
      <c r="H4061" s="280" t="s">
        <v>673</v>
      </c>
      <c r="I4061" s="280" t="s">
        <v>1090</v>
      </c>
      <c r="J4061" s="280">
        <v>5.5996450000000003E-3</v>
      </c>
      <c r="K4061" s="372"/>
    </row>
    <row r="4062" spans="1:11" x14ac:dyDescent="0.3">
      <c r="A4062" s="281" t="s">
        <v>1785</v>
      </c>
      <c r="B4062" s="281" t="s">
        <v>2941</v>
      </c>
      <c r="C4062" s="281" t="s">
        <v>1768</v>
      </c>
      <c r="D4062" s="281" t="s">
        <v>1770</v>
      </c>
      <c r="E4062" s="281" t="s">
        <v>2950</v>
      </c>
      <c r="F4062" s="281" t="s">
        <v>673</v>
      </c>
      <c r="G4062" s="281" t="s">
        <v>673</v>
      </c>
      <c r="H4062" s="281" t="s">
        <v>673</v>
      </c>
      <c r="I4062" s="281" t="s">
        <v>1090</v>
      </c>
      <c r="J4062" s="281">
        <v>1.4281446999999999E-2</v>
      </c>
      <c r="K4062" s="372"/>
    </row>
    <row r="4063" spans="1:11" x14ac:dyDescent="0.3">
      <c r="A4063" s="280" t="s">
        <v>1785</v>
      </c>
      <c r="B4063" s="280" t="s">
        <v>2941</v>
      </c>
      <c r="C4063" s="280" t="s">
        <v>1768</v>
      </c>
      <c r="D4063" s="280" t="s">
        <v>1770</v>
      </c>
      <c r="E4063" s="280" t="s">
        <v>928</v>
      </c>
      <c r="F4063" s="280" t="s">
        <v>673</v>
      </c>
      <c r="G4063" s="280" t="s">
        <v>673</v>
      </c>
      <c r="H4063" s="280" t="s">
        <v>673</v>
      </c>
      <c r="I4063" s="280" t="s">
        <v>1090</v>
      </c>
      <c r="J4063" s="280">
        <v>1.1390667E-2</v>
      </c>
      <c r="K4063" s="372"/>
    </row>
    <row r="4064" spans="1:11" x14ac:dyDescent="0.3">
      <c r="A4064" s="281" t="s">
        <v>1785</v>
      </c>
      <c r="B4064" s="281" t="s">
        <v>2941</v>
      </c>
      <c r="C4064" s="281" t="s">
        <v>1768</v>
      </c>
      <c r="D4064" s="281" t="s">
        <v>1770</v>
      </c>
      <c r="E4064" s="281" t="s">
        <v>928</v>
      </c>
      <c r="F4064" s="281" t="s">
        <v>673</v>
      </c>
      <c r="G4064" s="281" t="s">
        <v>673</v>
      </c>
      <c r="H4064" s="281" t="s">
        <v>673</v>
      </c>
      <c r="I4064" s="281" t="s">
        <v>1090</v>
      </c>
      <c r="J4064" s="281">
        <v>6.4951360000000003E-3</v>
      </c>
      <c r="K4064" s="372"/>
    </row>
    <row r="4065" spans="1:11" x14ac:dyDescent="0.3">
      <c r="A4065" s="280" t="s">
        <v>1785</v>
      </c>
      <c r="B4065" s="280" t="s">
        <v>2941</v>
      </c>
      <c r="C4065" s="280" t="s">
        <v>1768</v>
      </c>
      <c r="D4065" s="280" t="s">
        <v>1770</v>
      </c>
      <c r="E4065" s="280" t="s">
        <v>928</v>
      </c>
      <c r="F4065" s="280" t="s">
        <v>673</v>
      </c>
      <c r="G4065" s="280" t="s">
        <v>673</v>
      </c>
      <c r="H4065" s="280" t="s">
        <v>673</v>
      </c>
      <c r="I4065" s="280" t="s">
        <v>1090</v>
      </c>
      <c r="J4065" s="280">
        <v>2.195E-4</v>
      </c>
      <c r="K4065" s="372"/>
    </row>
    <row r="4066" spans="1:11" x14ac:dyDescent="0.3">
      <c r="A4066" s="281" t="s">
        <v>1785</v>
      </c>
      <c r="B4066" s="281" t="s">
        <v>2941</v>
      </c>
      <c r="C4066" s="281" t="s">
        <v>1768</v>
      </c>
      <c r="D4066" s="281" t="s">
        <v>1770</v>
      </c>
      <c r="E4066" s="281" t="s">
        <v>928</v>
      </c>
      <c r="F4066" s="281" t="s">
        <v>673</v>
      </c>
      <c r="G4066" s="281" t="s">
        <v>673</v>
      </c>
      <c r="H4066" s="281" t="s">
        <v>673</v>
      </c>
      <c r="I4066" s="281" t="s">
        <v>1090</v>
      </c>
      <c r="J4066" s="281">
        <v>3.01341E-4</v>
      </c>
      <c r="K4066" s="372"/>
    </row>
    <row r="4067" spans="1:11" x14ac:dyDescent="0.3">
      <c r="A4067" s="280" t="s">
        <v>1785</v>
      </c>
      <c r="B4067" s="280" t="s">
        <v>2941</v>
      </c>
      <c r="C4067" s="280" t="s">
        <v>1768</v>
      </c>
      <c r="D4067" s="280" t="s">
        <v>1770</v>
      </c>
      <c r="E4067" s="280" t="s">
        <v>928</v>
      </c>
      <c r="F4067" s="280" t="s">
        <v>673</v>
      </c>
      <c r="G4067" s="280" t="s">
        <v>673</v>
      </c>
      <c r="H4067" s="280" t="s">
        <v>673</v>
      </c>
      <c r="I4067" s="280" t="s">
        <v>1090</v>
      </c>
      <c r="J4067" s="280">
        <v>3.1794589999999999E-3</v>
      </c>
      <c r="K4067" s="372"/>
    </row>
    <row r="4068" spans="1:11" x14ac:dyDescent="0.3">
      <c r="A4068" s="281" t="s">
        <v>1785</v>
      </c>
      <c r="B4068" s="281" t="s">
        <v>2941</v>
      </c>
      <c r="C4068" s="281" t="s">
        <v>1768</v>
      </c>
      <c r="D4068" s="281" t="s">
        <v>1770</v>
      </c>
      <c r="E4068" s="281" t="s">
        <v>928</v>
      </c>
      <c r="F4068" s="281" t="s">
        <v>673</v>
      </c>
      <c r="G4068" s="281" t="s">
        <v>673</v>
      </c>
      <c r="H4068" s="281" t="s">
        <v>673</v>
      </c>
      <c r="I4068" s="281" t="s">
        <v>1090</v>
      </c>
      <c r="J4068" s="281">
        <v>2.199173E-3</v>
      </c>
      <c r="K4068" s="372"/>
    </row>
    <row r="4069" spans="1:11" x14ac:dyDescent="0.3">
      <c r="A4069" s="280" t="s">
        <v>1785</v>
      </c>
      <c r="B4069" s="280" t="s">
        <v>2941</v>
      </c>
      <c r="C4069" s="280" t="s">
        <v>1768</v>
      </c>
      <c r="D4069" s="280" t="s">
        <v>1770</v>
      </c>
      <c r="E4069" s="280" t="s">
        <v>928</v>
      </c>
      <c r="F4069" s="280" t="s">
        <v>673</v>
      </c>
      <c r="G4069" s="280" t="s">
        <v>673</v>
      </c>
      <c r="H4069" s="280" t="s">
        <v>673</v>
      </c>
      <c r="I4069" s="280" t="s">
        <v>1090</v>
      </c>
      <c r="J4069" s="280">
        <v>3.6004029999999999E-3</v>
      </c>
      <c r="K4069" s="372"/>
    </row>
    <row r="4070" spans="1:11" x14ac:dyDescent="0.3">
      <c r="A4070" s="281" t="s">
        <v>1785</v>
      </c>
      <c r="B4070" s="281" t="s">
        <v>2941</v>
      </c>
      <c r="C4070" s="281" t="s">
        <v>1768</v>
      </c>
      <c r="D4070" s="281" t="s">
        <v>1770</v>
      </c>
      <c r="E4070" s="281" t="s">
        <v>928</v>
      </c>
      <c r="F4070" s="281" t="s">
        <v>673</v>
      </c>
      <c r="G4070" s="281" t="s">
        <v>673</v>
      </c>
      <c r="H4070" s="281" t="s">
        <v>673</v>
      </c>
      <c r="I4070" s="281" t="s">
        <v>1090</v>
      </c>
      <c r="J4070" s="281">
        <v>3.5074360000000001E-3</v>
      </c>
      <c r="K4070" s="372"/>
    </row>
    <row r="4071" spans="1:11" x14ac:dyDescent="0.3">
      <c r="A4071" s="280" t="s">
        <v>1785</v>
      </c>
      <c r="B4071" s="280" t="s">
        <v>2941</v>
      </c>
      <c r="C4071" s="280" t="s">
        <v>1768</v>
      </c>
      <c r="D4071" s="280" t="s">
        <v>1770</v>
      </c>
      <c r="E4071" s="280" t="s">
        <v>928</v>
      </c>
      <c r="F4071" s="280" t="s">
        <v>673</v>
      </c>
      <c r="G4071" s="280" t="s">
        <v>673</v>
      </c>
      <c r="H4071" s="280" t="s">
        <v>673</v>
      </c>
      <c r="I4071" s="280" t="s">
        <v>1090</v>
      </c>
      <c r="J4071" s="280">
        <v>2.1153809999999999E-3</v>
      </c>
      <c r="K4071" s="372"/>
    </row>
    <row r="4072" spans="1:11" x14ac:dyDescent="0.3">
      <c r="A4072" s="281" t="s">
        <v>1785</v>
      </c>
      <c r="B4072" s="281" t="s">
        <v>2941</v>
      </c>
      <c r="C4072" s="281" t="s">
        <v>1768</v>
      </c>
      <c r="D4072" s="281" t="s">
        <v>1770</v>
      </c>
      <c r="E4072" s="281" t="s">
        <v>928</v>
      </c>
      <c r="F4072" s="281" t="s">
        <v>673</v>
      </c>
      <c r="G4072" s="281" t="s">
        <v>673</v>
      </c>
      <c r="H4072" s="281" t="s">
        <v>673</v>
      </c>
      <c r="I4072" s="281" t="s">
        <v>1090</v>
      </c>
      <c r="J4072" s="281">
        <v>6.9831600000000004E-4</v>
      </c>
      <c r="K4072" s="372"/>
    </row>
    <row r="4073" spans="1:11" x14ac:dyDescent="0.3">
      <c r="A4073" s="280" t="s">
        <v>1785</v>
      </c>
      <c r="B4073" s="280" t="s">
        <v>2941</v>
      </c>
      <c r="C4073" s="280" t="s">
        <v>1768</v>
      </c>
      <c r="D4073" s="280" t="s">
        <v>1770</v>
      </c>
      <c r="E4073" s="280" t="s">
        <v>928</v>
      </c>
      <c r="F4073" s="280" t="s">
        <v>673</v>
      </c>
      <c r="G4073" s="280" t="s">
        <v>673</v>
      </c>
      <c r="H4073" s="280" t="s">
        <v>673</v>
      </c>
      <c r="I4073" s="280" t="s">
        <v>1090</v>
      </c>
      <c r="J4073" s="280">
        <v>1.6527919999999999E-3</v>
      </c>
      <c r="K4073" s="372"/>
    </row>
    <row r="4074" spans="1:11" x14ac:dyDescent="0.3">
      <c r="A4074" s="281" t="s">
        <v>1785</v>
      </c>
      <c r="B4074" s="281" t="s">
        <v>2941</v>
      </c>
      <c r="C4074" s="281" t="s">
        <v>1768</v>
      </c>
      <c r="D4074" s="281" t="s">
        <v>1770</v>
      </c>
      <c r="E4074" s="281" t="s">
        <v>928</v>
      </c>
      <c r="F4074" s="281" t="s">
        <v>673</v>
      </c>
      <c r="G4074" s="281" t="s">
        <v>673</v>
      </c>
      <c r="H4074" s="281" t="s">
        <v>673</v>
      </c>
      <c r="I4074" s="281" t="s">
        <v>1090</v>
      </c>
      <c r="J4074" s="281">
        <v>2.0793140000000001E-3</v>
      </c>
      <c r="K4074" s="372"/>
    </row>
    <row r="4075" spans="1:11" x14ac:dyDescent="0.3">
      <c r="A4075" s="280" t="s">
        <v>1785</v>
      </c>
      <c r="B4075" s="280" t="s">
        <v>2941</v>
      </c>
      <c r="C4075" s="280" t="s">
        <v>1768</v>
      </c>
      <c r="D4075" s="280" t="s">
        <v>1770</v>
      </c>
      <c r="E4075" s="280" t="s">
        <v>928</v>
      </c>
      <c r="F4075" s="280" t="s">
        <v>673</v>
      </c>
      <c r="G4075" s="280" t="s">
        <v>673</v>
      </c>
      <c r="H4075" s="280" t="s">
        <v>673</v>
      </c>
      <c r="I4075" s="280" t="s">
        <v>1090</v>
      </c>
      <c r="J4075" s="280">
        <v>8.85135E-4</v>
      </c>
      <c r="K4075" s="372"/>
    </row>
    <row r="4076" spans="1:11" x14ac:dyDescent="0.3">
      <c r="A4076" s="281" t="s">
        <v>1785</v>
      </c>
      <c r="B4076" s="281" t="s">
        <v>2941</v>
      </c>
      <c r="C4076" s="281" t="s">
        <v>1768</v>
      </c>
      <c r="D4076" s="281" t="s">
        <v>1770</v>
      </c>
      <c r="E4076" s="281" t="s">
        <v>2951</v>
      </c>
      <c r="F4076" s="281" t="s">
        <v>673</v>
      </c>
      <c r="G4076" s="281" t="s">
        <v>673</v>
      </c>
      <c r="H4076" s="281" t="s">
        <v>673</v>
      </c>
      <c r="I4076" s="281" t="s">
        <v>1090</v>
      </c>
      <c r="J4076" s="281">
        <v>1.9999999999999999E-6</v>
      </c>
      <c r="K4076" s="372"/>
    </row>
    <row r="4077" spans="1:11" x14ac:dyDescent="0.3">
      <c r="A4077" s="280" t="s">
        <v>1785</v>
      </c>
      <c r="B4077" s="280" t="s">
        <v>2941</v>
      </c>
      <c r="C4077" s="280" t="s">
        <v>1768</v>
      </c>
      <c r="D4077" s="280" t="s">
        <v>1770</v>
      </c>
      <c r="E4077" s="280" t="s">
        <v>2952</v>
      </c>
      <c r="F4077" s="280" t="s">
        <v>673</v>
      </c>
      <c r="G4077" s="280" t="s">
        <v>673</v>
      </c>
      <c r="H4077" s="280" t="s">
        <v>673</v>
      </c>
      <c r="I4077" s="280" t="s">
        <v>1090</v>
      </c>
      <c r="J4077" s="280">
        <v>5.4354000000000002E-4</v>
      </c>
      <c r="K4077" s="372"/>
    </row>
    <row r="4078" spans="1:11" x14ac:dyDescent="0.3">
      <c r="A4078" s="281" t="s">
        <v>1785</v>
      </c>
      <c r="B4078" s="281" t="s">
        <v>2941</v>
      </c>
      <c r="C4078" s="281" t="s">
        <v>1768</v>
      </c>
      <c r="D4078" s="281" t="s">
        <v>1770</v>
      </c>
      <c r="E4078" s="281" t="s">
        <v>941</v>
      </c>
      <c r="F4078" s="281" t="s">
        <v>673</v>
      </c>
      <c r="G4078" s="281" t="s">
        <v>673</v>
      </c>
      <c r="H4078" s="281" t="s">
        <v>673</v>
      </c>
      <c r="I4078" s="281" t="s">
        <v>1090</v>
      </c>
      <c r="J4078" s="281">
        <v>4.5125790000000001E-3</v>
      </c>
      <c r="K4078" s="372"/>
    </row>
    <row r="4079" spans="1:11" x14ac:dyDescent="0.3">
      <c r="A4079" s="280" t="s">
        <v>1785</v>
      </c>
      <c r="B4079" s="280" t="s">
        <v>2941</v>
      </c>
      <c r="C4079" s="280" t="s">
        <v>1768</v>
      </c>
      <c r="D4079" s="280" t="s">
        <v>1770</v>
      </c>
      <c r="E4079" s="280" t="s">
        <v>941</v>
      </c>
      <c r="F4079" s="280" t="s">
        <v>673</v>
      </c>
      <c r="G4079" s="280" t="s">
        <v>673</v>
      </c>
      <c r="H4079" s="280" t="s">
        <v>673</v>
      </c>
      <c r="I4079" s="280" t="s">
        <v>1090</v>
      </c>
      <c r="J4079" s="280">
        <v>5.5950239999999997E-3</v>
      </c>
      <c r="K4079" s="372"/>
    </row>
    <row r="4080" spans="1:11" x14ac:dyDescent="0.3">
      <c r="A4080" s="281" t="s">
        <v>1785</v>
      </c>
      <c r="B4080" s="281" t="s">
        <v>2941</v>
      </c>
      <c r="C4080" s="281" t="s">
        <v>1768</v>
      </c>
      <c r="D4080" s="281" t="s">
        <v>1770</v>
      </c>
      <c r="E4080" s="281" t="s">
        <v>941</v>
      </c>
      <c r="F4080" s="281" t="s">
        <v>673</v>
      </c>
      <c r="G4080" s="281" t="s">
        <v>673</v>
      </c>
      <c r="H4080" s="281" t="s">
        <v>673</v>
      </c>
      <c r="I4080" s="281" t="s">
        <v>1090</v>
      </c>
      <c r="J4080" s="281">
        <v>1.944365E-3</v>
      </c>
      <c r="K4080" s="372"/>
    </row>
    <row r="4081" spans="1:11" x14ac:dyDescent="0.3">
      <c r="A4081" s="280" t="s">
        <v>1785</v>
      </c>
      <c r="B4081" s="280" t="s">
        <v>2941</v>
      </c>
      <c r="C4081" s="280" t="s">
        <v>1768</v>
      </c>
      <c r="D4081" s="280" t="s">
        <v>1770</v>
      </c>
      <c r="E4081" s="280" t="s">
        <v>941</v>
      </c>
      <c r="F4081" s="280" t="s">
        <v>673</v>
      </c>
      <c r="G4081" s="280" t="s">
        <v>673</v>
      </c>
      <c r="H4081" s="280" t="s">
        <v>673</v>
      </c>
      <c r="I4081" s="280" t="s">
        <v>1090</v>
      </c>
      <c r="J4081" s="280">
        <v>2.0000000000000001E-9</v>
      </c>
      <c r="K4081" s="372"/>
    </row>
    <row r="4082" spans="1:11" x14ac:dyDescent="0.3">
      <c r="A4082" s="281" t="s">
        <v>1785</v>
      </c>
      <c r="B4082" s="281" t="s">
        <v>2941</v>
      </c>
      <c r="C4082" s="281" t="s">
        <v>1768</v>
      </c>
      <c r="D4082" s="281" t="s">
        <v>1770</v>
      </c>
      <c r="E4082" s="281" t="s">
        <v>941</v>
      </c>
      <c r="F4082" s="281" t="s">
        <v>673</v>
      </c>
      <c r="G4082" s="281" t="s">
        <v>673</v>
      </c>
      <c r="H4082" s="281" t="s">
        <v>673</v>
      </c>
      <c r="I4082" s="281" t="s">
        <v>1090</v>
      </c>
      <c r="J4082" s="281">
        <v>1.9615399999999999E-3</v>
      </c>
      <c r="K4082" s="372"/>
    </row>
    <row r="4083" spans="1:11" x14ac:dyDescent="0.3">
      <c r="A4083" s="280" t="s">
        <v>1785</v>
      </c>
      <c r="B4083" s="280" t="s">
        <v>2941</v>
      </c>
      <c r="C4083" s="280" t="s">
        <v>1768</v>
      </c>
      <c r="D4083" s="280" t="s">
        <v>1770</v>
      </c>
      <c r="E4083" s="280" t="s">
        <v>941</v>
      </c>
      <c r="F4083" s="280" t="s">
        <v>673</v>
      </c>
      <c r="G4083" s="280" t="s">
        <v>673</v>
      </c>
      <c r="H4083" s="280" t="s">
        <v>673</v>
      </c>
      <c r="I4083" s="280" t="s">
        <v>1090</v>
      </c>
      <c r="J4083" s="280">
        <v>2.0205280000000002E-3</v>
      </c>
      <c r="K4083" s="372"/>
    </row>
    <row r="4084" spans="1:11" x14ac:dyDescent="0.3">
      <c r="A4084" s="281" t="s">
        <v>1785</v>
      </c>
      <c r="B4084" s="281" t="s">
        <v>2941</v>
      </c>
      <c r="C4084" s="281" t="s">
        <v>1768</v>
      </c>
      <c r="D4084" s="281" t="s">
        <v>1770</v>
      </c>
      <c r="E4084" s="281" t="s">
        <v>941</v>
      </c>
      <c r="F4084" s="281" t="s">
        <v>673</v>
      </c>
      <c r="G4084" s="281" t="s">
        <v>673</v>
      </c>
      <c r="H4084" s="281" t="s">
        <v>673</v>
      </c>
      <c r="I4084" s="281" t="s">
        <v>1090</v>
      </c>
      <c r="J4084" s="281">
        <v>2.2462020000000001E-3</v>
      </c>
      <c r="K4084" s="372"/>
    </row>
    <row r="4085" spans="1:11" x14ac:dyDescent="0.3">
      <c r="A4085" s="280" t="s">
        <v>1785</v>
      </c>
      <c r="B4085" s="280" t="s">
        <v>2941</v>
      </c>
      <c r="C4085" s="280" t="s">
        <v>1768</v>
      </c>
      <c r="D4085" s="280" t="s">
        <v>1770</v>
      </c>
      <c r="E4085" s="280" t="s">
        <v>941</v>
      </c>
      <c r="F4085" s="280" t="s">
        <v>673</v>
      </c>
      <c r="G4085" s="280" t="s">
        <v>673</v>
      </c>
      <c r="H4085" s="280" t="s">
        <v>673</v>
      </c>
      <c r="I4085" s="280" t="s">
        <v>1090</v>
      </c>
      <c r="J4085" s="280">
        <v>2.3506450000000002E-3</v>
      </c>
      <c r="K4085" s="372"/>
    </row>
    <row r="4086" spans="1:11" x14ac:dyDescent="0.3">
      <c r="A4086" s="281" t="s">
        <v>1785</v>
      </c>
      <c r="B4086" s="281" t="s">
        <v>2941</v>
      </c>
      <c r="C4086" s="281" t="s">
        <v>1768</v>
      </c>
      <c r="D4086" s="281" t="s">
        <v>1770</v>
      </c>
      <c r="E4086" s="281" t="s">
        <v>941</v>
      </c>
      <c r="F4086" s="281" t="s">
        <v>673</v>
      </c>
      <c r="G4086" s="281" t="s">
        <v>673</v>
      </c>
      <c r="H4086" s="281" t="s">
        <v>673</v>
      </c>
      <c r="I4086" s="281" t="s">
        <v>1090</v>
      </c>
      <c r="J4086" s="281">
        <v>2.1996799999999999E-3</v>
      </c>
      <c r="K4086" s="372"/>
    </row>
    <row r="4087" spans="1:11" x14ac:dyDescent="0.3">
      <c r="A4087" s="280" t="s">
        <v>1785</v>
      </c>
      <c r="B4087" s="280" t="s">
        <v>2941</v>
      </c>
      <c r="C4087" s="280" t="s">
        <v>1768</v>
      </c>
      <c r="D4087" s="280" t="s">
        <v>1770</v>
      </c>
      <c r="E4087" s="280" t="s">
        <v>941</v>
      </c>
      <c r="F4087" s="280" t="s">
        <v>673</v>
      </c>
      <c r="G4087" s="280" t="s">
        <v>673</v>
      </c>
      <c r="H4087" s="280" t="s">
        <v>673</v>
      </c>
      <c r="I4087" s="280" t="s">
        <v>1090</v>
      </c>
      <c r="J4087" s="280">
        <v>1.0000000000000001E-9</v>
      </c>
      <c r="K4087" s="372"/>
    </row>
    <row r="4088" spans="1:11" x14ac:dyDescent="0.3">
      <c r="A4088" s="281" t="s">
        <v>1785</v>
      </c>
      <c r="B4088" s="281" t="s">
        <v>2941</v>
      </c>
      <c r="C4088" s="281" t="s">
        <v>1768</v>
      </c>
      <c r="D4088" s="281" t="s">
        <v>1770</v>
      </c>
      <c r="E4088" s="281" t="s">
        <v>941</v>
      </c>
      <c r="F4088" s="281" t="s">
        <v>673</v>
      </c>
      <c r="G4088" s="281" t="s">
        <v>673</v>
      </c>
      <c r="H4088" s="281" t="s">
        <v>673</v>
      </c>
      <c r="I4088" s="281" t="s">
        <v>1090</v>
      </c>
      <c r="J4088" s="281">
        <v>2.9313690000000001E-3</v>
      </c>
      <c r="K4088" s="372"/>
    </row>
    <row r="4089" spans="1:11" x14ac:dyDescent="0.3">
      <c r="A4089" s="280" t="s">
        <v>1785</v>
      </c>
      <c r="B4089" s="280" t="s">
        <v>2941</v>
      </c>
      <c r="C4089" s="280" t="s">
        <v>1768</v>
      </c>
      <c r="D4089" s="280" t="s">
        <v>1770</v>
      </c>
      <c r="E4089" s="280" t="s">
        <v>941</v>
      </c>
      <c r="F4089" s="280" t="s">
        <v>673</v>
      </c>
      <c r="G4089" s="280" t="s">
        <v>673</v>
      </c>
      <c r="H4089" s="280" t="s">
        <v>673</v>
      </c>
      <c r="I4089" s="280" t="s">
        <v>1090</v>
      </c>
      <c r="J4089" s="280">
        <v>2.0288939999999998E-3</v>
      </c>
      <c r="K4089" s="372"/>
    </row>
    <row r="4090" spans="1:11" x14ac:dyDescent="0.3">
      <c r="A4090" s="281" t="s">
        <v>1785</v>
      </c>
      <c r="B4090" s="281" t="s">
        <v>2941</v>
      </c>
      <c r="C4090" s="281" t="s">
        <v>1768</v>
      </c>
      <c r="D4090" s="281" t="s">
        <v>1770</v>
      </c>
      <c r="E4090" s="281" t="s">
        <v>941</v>
      </c>
      <c r="F4090" s="281" t="s">
        <v>673</v>
      </c>
      <c r="G4090" s="281" t="s">
        <v>673</v>
      </c>
      <c r="H4090" s="281" t="s">
        <v>673</v>
      </c>
      <c r="I4090" s="281" t="s">
        <v>1090</v>
      </c>
      <c r="J4090" s="281">
        <v>1.9750060000000001E-3</v>
      </c>
      <c r="K4090" s="372"/>
    </row>
    <row r="4091" spans="1:11" x14ac:dyDescent="0.3">
      <c r="A4091" s="280" t="s">
        <v>1785</v>
      </c>
      <c r="B4091" s="280" t="s">
        <v>2941</v>
      </c>
      <c r="C4091" s="280" t="s">
        <v>1768</v>
      </c>
      <c r="D4091" s="280" t="s">
        <v>1770</v>
      </c>
      <c r="E4091" s="280" t="s">
        <v>941</v>
      </c>
      <c r="F4091" s="280" t="s">
        <v>673</v>
      </c>
      <c r="G4091" s="280" t="s">
        <v>673</v>
      </c>
      <c r="H4091" s="280" t="s">
        <v>673</v>
      </c>
      <c r="I4091" s="280" t="s">
        <v>1090</v>
      </c>
      <c r="J4091" s="280">
        <v>2.2108729999999999E-3</v>
      </c>
      <c r="K4091" s="372"/>
    </row>
    <row r="4092" spans="1:11" x14ac:dyDescent="0.3">
      <c r="A4092" s="281" t="s">
        <v>1785</v>
      </c>
      <c r="B4092" s="281" t="s">
        <v>2941</v>
      </c>
      <c r="C4092" s="281" t="s">
        <v>1768</v>
      </c>
      <c r="D4092" s="281" t="s">
        <v>1770</v>
      </c>
      <c r="E4092" s="281" t="s">
        <v>941</v>
      </c>
      <c r="F4092" s="281" t="s">
        <v>673</v>
      </c>
      <c r="G4092" s="281" t="s">
        <v>673</v>
      </c>
      <c r="H4092" s="281" t="s">
        <v>673</v>
      </c>
      <c r="I4092" s="281" t="s">
        <v>1090</v>
      </c>
      <c r="J4092" s="281">
        <v>1.0000000000000001E-9</v>
      </c>
      <c r="K4092" s="372"/>
    </row>
    <row r="4093" spans="1:11" x14ac:dyDescent="0.3">
      <c r="A4093" s="280" t="s">
        <v>1785</v>
      </c>
      <c r="B4093" s="280" t="s">
        <v>2941</v>
      </c>
      <c r="C4093" s="280" t="s">
        <v>1768</v>
      </c>
      <c r="D4093" s="280" t="s">
        <v>1770</v>
      </c>
      <c r="E4093" s="280" t="s">
        <v>923</v>
      </c>
      <c r="F4093" s="280" t="s">
        <v>673</v>
      </c>
      <c r="G4093" s="280" t="s">
        <v>673</v>
      </c>
      <c r="H4093" s="280" t="s">
        <v>673</v>
      </c>
      <c r="I4093" s="280" t="s">
        <v>1090</v>
      </c>
      <c r="J4093" s="280">
        <v>8.7201429999999996E-3</v>
      </c>
      <c r="K4093" s="372"/>
    </row>
    <row r="4094" spans="1:11" x14ac:dyDescent="0.3">
      <c r="A4094" s="281" t="s">
        <v>1785</v>
      </c>
      <c r="B4094" s="281" t="s">
        <v>2941</v>
      </c>
      <c r="C4094" s="281" t="s">
        <v>1768</v>
      </c>
      <c r="D4094" s="281" t="s">
        <v>1770</v>
      </c>
      <c r="E4094" s="281" t="s">
        <v>923</v>
      </c>
      <c r="F4094" s="281" t="s">
        <v>673</v>
      </c>
      <c r="G4094" s="281" t="s">
        <v>673</v>
      </c>
      <c r="H4094" s="281" t="s">
        <v>673</v>
      </c>
      <c r="I4094" s="281" t="s">
        <v>1090</v>
      </c>
      <c r="J4094" s="281">
        <v>7.9335099000000006E-2</v>
      </c>
      <c r="K4094" s="372"/>
    </row>
    <row r="4095" spans="1:11" x14ac:dyDescent="0.3">
      <c r="A4095" s="280" t="s">
        <v>1785</v>
      </c>
      <c r="B4095" s="280" t="s">
        <v>2941</v>
      </c>
      <c r="C4095" s="280" t="s">
        <v>1768</v>
      </c>
      <c r="D4095" s="280" t="s">
        <v>1770</v>
      </c>
      <c r="E4095" s="280" t="s">
        <v>923</v>
      </c>
      <c r="F4095" s="280" t="s">
        <v>673</v>
      </c>
      <c r="G4095" s="280" t="s">
        <v>673</v>
      </c>
      <c r="H4095" s="280" t="s">
        <v>673</v>
      </c>
      <c r="I4095" s="280" t="s">
        <v>1090</v>
      </c>
      <c r="J4095" s="280">
        <v>5.3432820000000004E-3</v>
      </c>
      <c r="K4095" s="372"/>
    </row>
    <row r="4096" spans="1:11" x14ac:dyDescent="0.3">
      <c r="A4096" s="281" t="s">
        <v>1785</v>
      </c>
      <c r="B4096" s="281" t="s">
        <v>2941</v>
      </c>
      <c r="C4096" s="281" t="s">
        <v>1768</v>
      </c>
      <c r="D4096" s="281" t="s">
        <v>1770</v>
      </c>
      <c r="E4096" s="281" t="s">
        <v>923</v>
      </c>
      <c r="F4096" s="281" t="s">
        <v>673</v>
      </c>
      <c r="G4096" s="281" t="s">
        <v>673</v>
      </c>
      <c r="H4096" s="281" t="s">
        <v>673</v>
      </c>
      <c r="I4096" s="281" t="s">
        <v>1090</v>
      </c>
      <c r="J4096" s="281">
        <v>8.0506629999999996E-3</v>
      </c>
      <c r="K4096" s="372"/>
    </row>
    <row r="4097" spans="1:11" x14ac:dyDescent="0.3">
      <c r="A4097" s="280" t="s">
        <v>1785</v>
      </c>
      <c r="B4097" s="280" t="s">
        <v>2941</v>
      </c>
      <c r="C4097" s="280" t="s">
        <v>1768</v>
      </c>
      <c r="D4097" s="280" t="s">
        <v>1770</v>
      </c>
      <c r="E4097" s="280" t="s">
        <v>923</v>
      </c>
      <c r="F4097" s="280" t="s">
        <v>673</v>
      </c>
      <c r="G4097" s="280" t="s">
        <v>673</v>
      </c>
      <c r="H4097" s="280" t="s">
        <v>673</v>
      </c>
      <c r="I4097" s="280" t="s">
        <v>1090</v>
      </c>
      <c r="J4097" s="280">
        <v>6.3389855999999994E-2</v>
      </c>
      <c r="K4097" s="372"/>
    </row>
    <row r="4098" spans="1:11" x14ac:dyDescent="0.3">
      <c r="A4098" s="281" t="s">
        <v>1785</v>
      </c>
      <c r="B4098" s="281" t="s">
        <v>2941</v>
      </c>
      <c r="C4098" s="281" t="s">
        <v>1768</v>
      </c>
      <c r="D4098" s="281" t="s">
        <v>1770</v>
      </c>
      <c r="E4098" s="281" t="s">
        <v>923</v>
      </c>
      <c r="F4098" s="281" t="s">
        <v>673</v>
      </c>
      <c r="G4098" s="281" t="s">
        <v>673</v>
      </c>
      <c r="H4098" s="281" t="s">
        <v>673</v>
      </c>
      <c r="I4098" s="281" t="s">
        <v>1090</v>
      </c>
      <c r="J4098" s="281">
        <v>1.3321245000000001E-2</v>
      </c>
      <c r="K4098" s="372"/>
    </row>
    <row r="4099" spans="1:11" x14ac:dyDescent="0.3">
      <c r="A4099" s="280" t="s">
        <v>1785</v>
      </c>
      <c r="B4099" s="280" t="s">
        <v>2941</v>
      </c>
      <c r="C4099" s="280" t="s">
        <v>1768</v>
      </c>
      <c r="D4099" s="280" t="s">
        <v>1770</v>
      </c>
      <c r="E4099" s="280" t="s">
        <v>923</v>
      </c>
      <c r="F4099" s="280" t="s">
        <v>673</v>
      </c>
      <c r="G4099" s="280" t="s">
        <v>673</v>
      </c>
      <c r="H4099" s="280" t="s">
        <v>673</v>
      </c>
      <c r="I4099" s="280" t="s">
        <v>1090</v>
      </c>
      <c r="J4099" s="280">
        <v>7.7396920000000003E-3</v>
      </c>
      <c r="K4099" s="372"/>
    </row>
    <row r="4100" spans="1:11" x14ac:dyDescent="0.3">
      <c r="A4100" s="281" t="s">
        <v>1785</v>
      </c>
      <c r="B4100" s="281" t="s">
        <v>2941</v>
      </c>
      <c r="C4100" s="281" t="s">
        <v>1768</v>
      </c>
      <c r="D4100" s="281" t="s">
        <v>1770</v>
      </c>
      <c r="E4100" s="281" t="s">
        <v>923</v>
      </c>
      <c r="F4100" s="281" t="s">
        <v>673</v>
      </c>
      <c r="G4100" s="281" t="s">
        <v>673</v>
      </c>
      <c r="H4100" s="281" t="s">
        <v>673</v>
      </c>
      <c r="I4100" s="281" t="s">
        <v>1090</v>
      </c>
      <c r="J4100" s="281">
        <v>0.105063265</v>
      </c>
      <c r="K4100" s="372"/>
    </row>
    <row r="4101" spans="1:11" x14ac:dyDescent="0.3">
      <c r="A4101" s="280" t="s">
        <v>1785</v>
      </c>
      <c r="B4101" s="280" t="s">
        <v>2941</v>
      </c>
      <c r="C4101" s="280" t="s">
        <v>1768</v>
      </c>
      <c r="D4101" s="280" t="s">
        <v>1770</v>
      </c>
      <c r="E4101" s="280" t="s">
        <v>923</v>
      </c>
      <c r="F4101" s="280" t="s">
        <v>673</v>
      </c>
      <c r="G4101" s="280" t="s">
        <v>673</v>
      </c>
      <c r="H4101" s="280" t="s">
        <v>673</v>
      </c>
      <c r="I4101" s="280" t="s">
        <v>1090</v>
      </c>
      <c r="J4101" s="280">
        <v>1.3646917999999999E-2</v>
      </c>
      <c r="K4101" s="372"/>
    </row>
    <row r="4102" spans="1:11" x14ac:dyDescent="0.3">
      <c r="A4102" s="281" t="s">
        <v>1785</v>
      </c>
      <c r="B4102" s="281" t="s">
        <v>2941</v>
      </c>
      <c r="C4102" s="281" t="s">
        <v>1768</v>
      </c>
      <c r="D4102" s="281" t="s">
        <v>1770</v>
      </c>
      <c r="E4102" s="281" t="s">
        <v>923</v>
      </c>
      <c r="F4102" s="281" t="s">
        <v>673</v>
      </c>
      <c r="G4102" s="281" t="s">
        <v>673</v>
      </c>
      <c r="H4102" s="281" t="s">
        <v>673</v>
      </c>
      <c r="I4102" s="281" t="s">
        <v>1090</v>
      </c>
      <c r="J4102" s="281">
        <v>1.15567E-2</v>
      </c>
      <c r="K4102" s="372"/>
    </row>
    <row r="4103" spans="1:11" x14ac:dyDescent="0.3">
      <c r="A4103" s="280" t="s">
        <v>1785</v>
      </c>
      <c r="B4103" s="280" t="s">
        <v>2941</v>
      </c>
      <c r="C4103" s="280" t="s">
        <v>1768</v>
      </c>
      <c r="D4103" s="280" t="s">
        <v>1770</v>
      </c>
      <c r="E4103" s="280" t="s">
        <v>923</v>
      </c>
      <c r="F4103" s="280" t="s">
        <v>673</v>
      </c>
      <c r="G4103" s="280" t="s">
        <v>673</v>
      </c>
      <c r="H4103" s="280" t="s">
        <v>673</v>
      </c>
      <c r="I4103" s="280" t="s">
        <v>1090</v>
      </c>
      <c r="J4103" s="280">
        <v>0.25638845199999999</v>
      </c>
      <c r="K4103" s="372"/>
    </row>
    <row r="4104" spans="1:11" x14ac:dyDescent="0.3">
      <c r="A4104" s="281" t="s">
        <v>1785</v>
      </c>
      <c r="B4104" s="281" t="s">
        <v>2941</v>
      </c>
      <c r="C4104" s="281" t="s">
        <v>1768</v>
      </c>
      <c r="D4104" s="281" t="s">
        <v>1770</v>
      </c>
      <c r="E4104" s="281" t="s">
        <v>923</v>
      </c>
      <c r="F4104" s="281" t="s">
        <v>673</v>
      </c>
      <c r="G4104" s="281" t="s">
        <v>673</v>
      </c>
      <c r="H4104" s="281" t="s">
        <v>673</v>
      </c>
      <c r="I4104" s="281" t="s">
        <v>1090</v>
      </c>
      <c r="J4104" s="281">
        <v>3.9689177999999999E-2</v>
      </c>
      <c r="K4104" s="372"/>
    </row>
    <row r="4105" spans="1:11" x14ac:dyDescent="0.3">
      <c r="A4105" s="280" t="s">
        <v>1785</v>
      </c>
      <c r="B4105" s="280" t="s">
        <v>2941</v>
      </c>
      <c r="C4105" s="280" t="s">
        <v>1768</v>
      </c>
      <c r="D4105" s="280" t="s">
        <v>1770</v>
      </c>
      <c r="E4105" s="280" t="s">
        <v>923</v>
      </c>
      <c r="F4105" s="280" t="s">
        <v>673</v>
      </c>
      <c r="G4105" s="280" t="s">
        <v>673</v>
      </c>
      <c r="H4105" s="280" t="s">
        <v>673</v>
      </c>
      <c r="I4105" s="280" t="s">
        <v>1090</v>
      </c>
      <c r="J4105" s="280">
        <v>8.1312309999999992E-3</v>
      </c>
      <c r="K4105" s="372"/>
    </row>
    <row r="4106" spans="1:11" x14ac:dyDescent="0.3">
      <c r="A4106" s="281" t="s">
        <v>1785</v>
      </c>
      <c r="B4106" s="281" t="s">
        <v>2941</v>
      </c>
      <c r="C4106" s="281" t="s">
        <v>1768</v>
      </c>
      <c r="D4106" s="281" t="s">
        <v>1770</v>
      </c>
      <c r="E4106" s="281" t="s">
        <v>923</v>
      </c>
      <c r="F4106" s="281" t="s">
        <v>673</v>
      </c>
      <c r="G4106" s="281" t="s">
        <v>673</v>
      </c>
      <c r="H4106" s="281" t="s">
        <v>673</v>
      </c>
      <c r="I4106" s="281" t="s">
        <v>1090</v>
      </c>
      <c r="J4106" s="281">
        <v>6.4769645000000001E-2</v>
      </c>
      <c r="K4106" s="372"/>
    </row>
    <row r="4107" spans="1:11" x14ac:dyDescent="0.3">
      <c r="A4107" s="280" t="s">
        <v>1785</v>
      </c>
      <c r="B4107" s="280" t="s">
        <v>2941</v>
      </c>
      <c r="C4107" s="280" t="s">
        <v>1768</v>
      </c>
      <c r="D4107" s="280" t="s">
        <v>1770</v>
      </c>
      <c r="E4107" s="280" t="s">
        <v>923</v>
      </c>
      <c r="F4107" s="280" t="s">
        <v>673</v>
      </c>
      <c r="G4107" s="280" t="s">
        <v>673</v>
      </c>
      <c r="H4107" s="280" t="s">
        <v>673</v>
      </c>
      <c r="I4107" s="280" t="s">
        <v>1090</v>
      </c>
      <c r="J4107" s="280">
        <v>5.8839414E-2</v>
      </c>
      <c r="K4107" s="372"/>
    </row>
    <row r="4108" spans="1:11" x14ac:dyDescent="0.3">
      <c r="A4108" s="281" t="s">
        <v>1785</v>
      </c>
      <c r="B4108" s="281" t="s">
        <v>2941</v>
      </c>
      <c r="C4108" s="281" t="s">
        <v>1768</v>
      </c>
      <c r="D4108" s="281" t="s">
        <v>1770</v>
      </c>
      <c r="E4108" s="281" t="s">
        <v>923</v>
      </c>
      <c r="F4108" s="281" t="s">
        <v>673</v>
      </c>
      <c r="G4108" s="281" t="s">
        <v>673</v>
      </c>
      <c r="H4108" s="281" t="s">
        <v>673</v>
      </c>
      <c r="I4108" s="281" t="s">
        <v>1090</v>
      </c>
      <c r="J4108" s="281">
        <v>2.1788727000000001E-2</v>
      </c>
      <c r="K4108" s="372"/>
    </row>
    <row r="4109" spans="1:11" x14ac:dyDescent="0.3">
      <c r="A4109" s="280" t="s">
        <v>1785</v>
      </c>
      <c r="B4109" s="280" t="s">
        <v>2941</v>
      </c>
      <c r="C4109" s="280" t="s">
        <v>1768</v>
      </c>
      <c r="D4109" s="280" t="s">
        <v>1770</v>
      </c>
      <c r="E4109" s="280" t="s">
        <v>923</v>
      </c>
      <c r="F4109" s="280" t="s">
        <v>673</v>
      </c>
      <c r="G4109" s="280" t="s">
        <v>673</v>
      </c>
      <c r="H4109" s="280" t="s">
        <v>673</v>
      </c>
      <c r="I4109" s="280" t="s">
        <v>1090</v>
      </c>
      <c r="J4109" s="280">
        <v>3.0343322999999998E-2</v>
      </c>
      <c r="K4109" s="372"/>
    </row>
    <row r="4110" spans="1:11" x14ac:dyDescent="0.3">
      <c r="A4110" s="281" t="s">
        <v>1785</v>
      </c>
      <c r="B4110" s="281" t="s">
        <v>2941</v>
      </c>
      <c r="C4110" s="281" t="s">
        <v>1768</v>
      </c>
      <c r="D4110" s="281" t="s">
        <v>1770</v>
      </c>
      <c r="E4110" s="281" t="s">
        <v>923</v>
      </c>
      <c r="F4110" s="281" t="s">
        <v>673</v>
      </c>
      <c r="G4110" s="281" t="s">
        <v>673</v>
      </c>
      <c r="H4110" s="281" t="s">
        <v>673</v>
      </c>
      <c r="I4110" s="281" t="s">
        <v>1090</v>
      </c>
      <c r="J4110" s="281">
        <v>6.4267016999999996E-2</v>
      </c>
      <c r="K4110" s="372"/>
    </row>
    <row r="4111" spans="1:11" x14ac:dyDescent="0.3">
      <c r="A4111" s="280" t="s">
        <v>1785</v>
      </c>
      <c r="B4111" s="280" t="s">
        <v>2941</v>
      </c>
      <c r="C4111" s="280" t="s">
        <v>1768</v>
      </c>
      <c r="D4111" s="280" t="s">
        <v>1770</v>
      </c>
      <c r="E4111" s="280" t="s">
        <v>923</v>
      </c>
      <c r="F4111" s="280" t="s">
        <v>673</v>
      </c>
      <c r="G4111" s="280" t="s">
        <v>673</v>
      </c>
      <c r="H4111" s="280" t="s">
        <v>673</v>
      </c>
      <c r="I4111" s="280" t="s">
        <v>1090</v>
      </c>
      <c r="J4111" s="280">
        <v>0.161866962</v>
      </c>
      <c r="K4111" s="372"/>
    </row>
    <row r="4112" spans="1:11" x14ac:dyDescent="0.3">
      <c r="A4112" s="281" t="s">
        <v>1785</v>
      </c>
      <c r="B4112" s="281" t="s">
        <v>2941</v>
      </c>
      <c r="C4112" s="281" t="s">
        <v>1768</v>
      </c>
      <c r="D4112" s="281" t="s">
        <v>1770</v>
      </c>
      <c r="E4112" s="281" t="s">
        <v>923</v>
      </c>
      <c r="F4112" s="281" t="s">
        <v>673</v>
      </c>
      <c r="G4112" s="281" t="s">
        <v>673</v>
      </c>
      <c r="H4112" s="281" t="s">
        <v>673</v>
      </c>
      <c r="I4112" s="281" t="s">
        <v>1090</v>
      </c>
      <c r="J4112" s="281">
        <v>1.9833970999999999E-2</v>
      </c>
      <c r="K4112" s="372"/>
    </row>
    <row r="4113" spans="1:11" x14ac:dyDescent="0.3">
      <c r="A4113" s="280" t="s">
        <v>1785</v>
      </c>
      <c r="B4113" s="280" t="s">
        <v>2941</v>
      </c>
      <c r="C4113" s="280" t="s">
        <v>1768</v>
      </c>
      <c r="D4113" s="280" t="s">
        <v>1770</v>
      </c>
      <c r="E4113" s="280" t="s">
        <v>923</v>
      </c>
      <c r="F4113" s="280" t="s">
        <v>673</v>
      </c>
      <c r="G4113" s="280" t="s">
        <v>673</v>
      </c>
      <c r="H4113" s="280" t="s">
        <v>673</v>
      </c>
      <c r="I4113" s="280" t="s">
        <v>1090</v>
      </c>
      <c r="J4113" s="280">
        <v>0.104398741</v>
      </c>
      <c r="K4113" s="372"/>
    </row>
    <row r="4114" spans="1:11" x14ac:dyDescent="0.3">
      <c r="A4114" s="281" t="s">
        <v>1785</v>
      </c>
      <c r="B4114" s="281" t="s">
        <v>2941</v>
      </c>
      <c r="C4114" s="281" t="s">
        <v>1768</v>
      </c>
      <c r="D4114" s="281" t="s">
        <v>1770</v>
      </c>
      <c r="E4114" s="281" t="s">
        <v>2953</v>
      </c>
      <c r="F4114" s="281" t="s">
        <v>673</v>
      </c>
      <c r="G4114" s="281" t="s">
        <v>673</v>
      </c>
      <c r="H4114" s="281" t="s">
        <v>673</v>
      </c>
      <c r="I4114" s="281" t="s">
        <v>1090</v>
      </c>
      <c r="J4114" s="281">
        <v>3.3E-4</v>
      </c>
      <c r="K4114" s="372"/>
    </row>
    <row r="4115" spans="1:11" x14ac:dyDescent="0.3">
      <c r="A4115" s="280" t="s">
        <v>1785</v>
      </c>
      <c r="B4115" s="280" t="s">
        <v>2942</v>
      </c>
      <c r="C4115" s="280" t="s">
        <v>1768</v>
      </c>
      <c r="D4115" s="280" t="s">
        <v>1770</v>
      </c>
      <c r="E4115" s="280" t="s">
        <v>2944</v>
      </c>
      <c r="F4115" s="280" t="s">
        <v>673</v>
      </c>
      <c r="G4115" s="280" t="s">
        <v>673</v>
      </c>
      <c r="H4115" s="280" t="s">
        <v>673</v>
      </c>
      <c r="I4115" s="280" t="s">
        <v>1090</v>
      </c>
      <c r="J4115" s="280">
        <v>4.8283606E-2</v>
      </c>
      <c r="K4115" s="372"/>
    </row>
    <row r="4116" spans="1:11" x14ac:dyDescent="0.3">
      <c r="A4116" s="281" t="s">
        <v>1785</v>
      </c>
      <c r="B4116" s="281" t="s">
        <v>2942</v>
      </c>
      <c r="C4116" s="281" t="s">
        <v>1768</v>
      </c>
      <c r="D4116" s="281" t="s">
        <v>1770</v>
      </c>
      <c r="E4116" s="281" t="s">
        <v>2944</v>
      </c>
      <c r="F4116" s="281" t="s">
        <v>673</v>
      </c>
      <c r="G4116" s="281" t="s">
        <v>673</v>
      </c>
      <c r="H4116" s="281" t="s">
        <v>673</v>
      </c>
      <c r="I4116" s="281" t="s">
        <v>1090</v>
      </c>
      <c r="J4116" s="281">
        <v>4.4721875000000001E-2</v>
      </c>
      <c r="K4116" s="372"/>
    </row>
    <row r="4117" spans="1:11" x14ac:dyDescent="0.3">
      <c r="A4117" s="280" t="s">
        <v>1785</v>
      </c>
      <c r="B4117" s="280" t="s">
        <v>2942</v>
      </c>
      <c r="C4117" s="280" t="s">
        <v>1768</v>
      </c>
      <c r="D4117" s="280" t="s">
        <v>1770</v>
      </c>
      <c r="E4117" s="280" t="s">
        <v>2944</v>
      </c>
      <c r="F4117" s="280" t="s">
        <v>673</v>
      </c>
      <c r="G4117" s="280" t="s">
        <v>673</v>
      </c>
      <c r="H4117" s="280" t="s">
        <v>673</v>
      </c>
      <c r="I4117" s="280" t="s">
        <v>1090</v>
      </c>
      <c r="J4117" s="280">
        <v>4.4721875000000001E-2</v>
      </c>
      <c r="K4117" s="372"/>
    </row>
    <row r="4118" spans="1:11" x14ac:dyDescent="0.3">
      <c r="A4118" s="281" t="s">
        <v>1785</v>
      </c>
      <c r="B4118" s="281" t="s">
        <v>2942</v>
      </c>
      <c r="C4118" s="281" t="s">
        <v>1768</v>
      </c>
      <c r="D4118" s="281" t="s">
        <v>1770</v>
      </c>
      <c r="E4118" s="281" t="s">
        <v>958</v>
      </c>
      <c r="F4118" s="281" t="s">
        <v>673</v>
      </c>
      <c r="G4118" s="281" t="s">
        <v>673</v>
      </c>
      <c r="H4118" s="281" t="s">
        <v>673</v>
      </c>
      <c r="I4118" s="281" t="s">
        <v>1090</v>
      </c>
      <c r="J4118" s="281">
        <v>6.0000000000000002E-6</v>
      </c>
      <c r="K4118" s="372"/>
    </row>
    <row r="4119" spans="1:11" x14ac:dyDescent="0.3">
      <c r="A4119" s="280" t="s">
        <v>1785</v>
      </c>
      <c r="B4119" s="280" t="s">
        <v>2942</v>
      </c>
      <c r="C4119" s="280" t="s">
        <v>1768</v>
      </c>
      <c r="D4119" s="280" t="s">
        <v>1770</v>
      </c>
      <c r="E4119" s="280" t="s">
        <v>958</v>
      </c>
      <c r="F4119" s="280" t="s">
        <v>673</v>
      </c>
      <c r="G4119" s="280" t="s">
        <v>673</v>
      </c>
      <c r="H4119" s="280" t="s">
        <v>673</v>
      </c>
      <c r="I4119" s="280" t="s">
        <v>1090</v>
      </c>
      <c r="J4119" s="280">
        <v>2.9999999999999997E-4</v>
      </c>
      <c r="K4119" s="372"/>
    </row>
    <row r="4120" spans="1:11" x14ac:dyDescent="0.3">
      <c r="A4120" s="281" t="s">
        <v>1785</v>
      </c>
      <c r="B4120" s="281" t="s">
        <v>2942</v>
      </c>
      <c r="C4120" s="281" t="s">
        <v>1768</v>
      </c>
      <c r="D4120" s="281" t="s">
        <v>1770</v>
      </c>
      <c r="E4120" s="281" t="s">
        <v>958</v>
      </c>
      <c r="F4120" s="281" t="s">
        <v>673</v>
      </c>
      <c r="G4120" s="281" t="s">
        <v>673</v>
      </c>
      <c r="H4120" s="281" t="s">
        <v>673</v>
      </c>
      <c r="I4120" s="281" t="s">
        <v>1090</v>
      </c>
      <c r="J4120" s="281">
        <v>3.6000000000000002E-4</v>
      </c>
      <c r="K4120" s="372"/>
    </row>
    <row r="4121" spans="1:11" x14ac:dyDescent="0.3">
      <c r="A4121" s="280" t="s">
        <v>1785</v>
      </c>
      <c r="B4121" s="280" t="s">
        <v>2942</v>
      </c>
      <c r="C4121" s="280" t="s">
        <v>1768</v>
      </c>
      <c r="D4121" s="280" t="s">
        <v>1770</v>
      </c>
      <c r="E4121" s="280" t="s">
        <v>914</v>
      </c>
      <c r="F4121" s="280" t="s">
        <v>673</v>
      </c>
      <c r="G4121" s="280" t="s">
        <v>673</v>
      </c>
      <c r="H4121" s="280" t="s">
        <v>673</v>
      </c>
      <c r="I4121" s="280" t="s">
        <v>1090</v>
      </c>
      <c r="J4121" s="280">
        <v>3.4036681999999999E-2</v>
      </c>
      <c r="K4121" s="372"/>
    </row>
    <row r="4122" spans="1:11" x14ac:dyDescent="0.3">
      <c r="A4122" s="281" t="s">
        <v>1785</v>
      </c>
      <c r="B4122" s="281" t="s">
        <v>2942</v>
      </c>
      <c r="C4122" s="281" t="s">
        <v>1768</v>
      </c>
      <c r="D4122" s="281" t="s">
        <v>1770</v>
      </c>
      <c r="E4122" s="281" t="s">
        <v>917</v>
      </c>
      <c r="F4122" s="281" t="s">
        <v>673</v>
      </c>
      <c r="G4122" s="281" t="s">
        <v>673</v>
      </c>
      <c r="H4122" s="281" t="s">
        <v>673</v>
      </c>
      <c r="I4122" s="281" t="s">
        <v>1090</v>
      </c>
      <c r="J4122" s="281">
        <v>8.6505720000000005E-3</v>
      </c>
      <c r="K4122" s="372"/>
    </row>
    <row r="4123" spans="1:11" x14ac:dyDescent="0.3">
      <c r="A4123" s="280" t="s">
        <v>1785</v>
      </c>
      <c r="B4123" s="280" t="s">
        <v>2942</v>
      </c>
      <c r="C4123" s="280" t="s">
        <v>1768</v>
      </c>
      <c r="D4123" s="280" t="s">
        <v>1770</v>
      </c>
      <c r="E4123" s="280" t="s">
        <v>917</v>
      </c>
      <c r="F4123" s="280" t="s">
        <v>673</v>
      </c>
      <c r="G4123" s="280" t="s">
        <v>673</v>
      </c>
      <c r="H4123" s="280" t="s">
        <v>673</v>
      </c>
      <c r="I4123" s="280" t="s">
        <v>1090</v>
      </c>
      <c r="J4123" s="280">
        <v>8.962912E-3</v>
      </c>
      <c r="K4123" s="372"/>
    </row>
    <row r="4124" spans="1:11" x14ac:dyDescent="0.3">
      <c r="A4124" s="281" t="s">
        <v>1785</v>
      </c>
      <c r="B4124" s="281" t="s">
        <v>2942</v>
      </c>
      <c r="C4124" s="281" t="s">
        <v>1768</v>
      </c>
      <c r="D4124" s="281" t="s">
        <v>1770</v>
      </c>
      <c r="E4124" s="281" t="s">
        <v>917</v>
      </c>
      <c r="F4124" s="281" t="s">
        <v>673</v>
      </c>
      <c r="G4124" s="281" t="s">
        <v>673</v>
      </c>
      <c r="H4124" s="281" t="s">
        <v>673</v>
      </c>
      <c r="I4124" s="281" t="s">
        <v>1090</v>
      </c>
      <c r="J4124" s="281">
        <v>9.0065079999999999E-3</v>
      </c>
      <c r="K4124" s="372"/>
    </row>
    <row r="4125" spans="1:11" x14ac:dyDescent="0.3">
      <c r="A4125" s="280" t="s">
        <v>1785</v>
      </c>
      <c r="B4125" s="280" t="s">
        <v>2942</v>
      </c>
      <c r="C4125" s="280" t="s">
        <v>1768</v>
      </c>
      <c r="D4125" s="280" t="s">
        <v>1770</v>
      </c>
      <c r="E4125" s="280" t="s">
        <v>917</v>
      </c>
      <c r="F4125" s="280" t="s">
        <v>673</v>
      </c>
      <c r="G4125" s="280" t="s">
        <v>673</v>
      </c>
      <c r="H4125" s="280" t="s">
        <v>673</v>
      </c>
      <c r="I4125" s="280" t="s">
        <v>1090</v>
      </c>
      <c r="J4125" s="280">
        <v>1.0254008E-2</v>
      </c>
      <c r="K4125" s="372"/>
    </row>
    <row r="4126" spans="1:11" x14ac:dyDescent="0.3">
      <c r="A4126" s="281" t="s">
        <v>1785</v>
      </c>
      <c r="B4126" s="281" t="s">
        <v>2942</v>
      </c>
      <c r="C4126" s="281" t="s">
        <v>1768</v>
      </c>
      <c r="D4126" s="281" t="s">
        <v>1770</v>
      </c>
      <c r="E4126" s="281" t="s">
        <v>917</v>
      </c>
      <c r="F4126" s="281" t="s">
        <v>673</v>
      </c>
      <c r="G4126" s="281" t="s">
        <v>673</v>
      </c>
      <c r="H4126" s="281" t="s">
        <v>673</v>
      </c>
      <c r="I4126" s="281" t="s">
        <v>1090</v>
      </c>
      <c r="J4126" s="281">
        <v>9.6340019999999991E-3</v>
      </c>
      <c r="K4126" s="372"/>
    </row>
    <row r="4127" spans="1:11" x14ac:dyDescent="0.3">
      <c r="A4127" s="280" t="s">
        <v>1785</v>
      </c>
      <c r="B4127" s="280" t="s">
        <v>2942</v>
      </c>
      <c r="C4127" s="280" t="s">
        <v>1768</v>
      </c>
      <c r="D4127" s="280" t="s">
        <v>1770</v>
      </c>
      <c r="E4127" s="280" t="s">
        <v>917</v>
      </c>
      <c r="F4127" s="280" t="s">
        <v>673</v>
      </c>
      <c r="G4127" s="280" t="s">
        <v>673</v>
      </c>
      <c r="H4127" s="280" t="s">
        <v>673</v>
      </c>
      <c r="I4127" s="280" t="s">
        <v>1090</v>
      </c>
      <c r="J4127" s="280">
        <v>9.0759220000000002E-3</v>
      </c>
      <c r="K4127" s="372"/>
    </row>
    <row r="4128" spans="1:11" x14ac:dyDescent="0.3">
      <c r="A4128" s="281" t="s">
        <v>1785</v>
      </c>
      <c r="B4128" s="281" t="s">
        <v>2942</v>
      </c>
      <c r="C4128" s="281" t="s">
        <v>1768</v>
      </c>
      <c r="D4128" s="281" t="s">
        <v>1770</v>
      </c>
      <c r="E4128" s="281" t="s">
        <v>917</v>
      </c>
      <c r="F4128" s="281" t="s">
        <v>673</v>
      </c>
      <c r="G4128" s="281" t="s">
        <v>673</v>
      </c>
      <c r="H4128" s="281" t="s">
        <v>673</v>
      </c>
      <c r="I4128" s="281" t="s">
        <v>1090</v>
      </c>
      <c r="J4128" s="281">
        <v>9.2944210000000006E-3</v>
      </c>
      <c r="K4128" s="372"/>
    </row>
    <row r="4129" spans="1:11" x14ac:dyDescent="0.3">
      <c r="A4129" s="280" t="s">
        <v>1785</v>
      </c>
      <c r="B4129" s="280" t="s">
        <v>2942</v>
      </c>
      <c r="C4129" s="280" t="s">
        <v>1768</v>
      </c>
      <c r="D4129" s="280" t="s">
        <v>1770</v>
      </c>
      <c r="E4129" s="280" t="s">
        <v>917</v>
      </c>
      <c r="F4129" s="280" t="s">
        <v>673</v>
      </c>
      <c r="G4129" s="280" t="s">
        <v>673</v>
      </c>
      <c r="H4129" s="280" t="s">
        <v>673</v>
      </c>
      <c r="I4129" s="280" t="s">
        <v>1090</v>
      </c>
      <c r="J4129" s="280">
        <v>9.778208E-3</v>
      </c>
      <c r="K4129" s="372"/>
    </row>
    <row r="4130" spans="1:11" x14ac:dyDescent="0.3">
      <c r="A4130" s="281" t="s">
        <v>1785</v>
      </c>
      <c r="B4130" s="281" t="s">
        <v>2942</v>
      </c>
      <c r="C4130" s="281" t="s">
        <v>1768</v>
      </c>
      <c r="D4130" s="281" t="s">
        <v>1770</v>
      </c>
      <c r="E4130" s="281" t="s">
        <v>917</v>
      </c>
      <c r="F4130" s="281" t="s">
        <v>673</v>
      </c>
      <c r="G4130" s="281" t="s">
        <v>673</v>
      </c>
      <c r="H4130" s="281" t="s">
        <v>673</v>
      </c>
      <c r="I4130" s="281" t="s">
        <v>1090</v>
      </c>
      <c r="J4130" s="281">
        <v>9.6540020000000001E-3</v>
      </c>
      <c r="K4130" s="372"/>
    </row>
    <row r="4131" spans="1:11" x14ac:dyDescent="0.3">
      <c r="A4131" s="280" t="s">
        <v>1785</v>
      </c>
      <c r="B4131" s="280" t="s">
        <v>2942</v>
      </c>
      <c r="C4131" s="280" t="s">
        <v>1768</v>
      </c>
      <c r="D4131" s="280" t="s">
        <v>1770</v>
      </c>
      <c r="E4131" s="280" t="s">
        <v>917</v>
      </c>
      <c r="F4131" s="280" t="s">
        <v>673</v>
      </c>
      <c r="G4131" s="280" t="s">
        <v>673</v>
      </c>
      <c r="H4131" s="280" t="s">
        <v>673</v>
      </c>
      <c r="I4131" s="280" t="s">
        <v>1090</v>
      </c>
      <c r="J4131" s="280">
        <v>1.0271765E-2</v>
      </c>
      <c r="K4131" s="372"/>
    </row>
    <row r="4132" spans="1:11" x14ac:dyDescent="0.3">
      <c r="A4132" s="281" t="s">
        <v>1785</v>
      </c>
      <c r="B4132" s="281" t="s">
        <v>2942</v>
      </c>
      <c r="C4132" s="281" t="s">
        <v>1768</v>
      </c>
      <c r="D4132" s="281" t="s">
        <v>1770</v>
      </c>
      <c r="E4132" s="281" t="s">
        <v>917</v>
      </c>
      <c r="F4132" s="281" t="s">
        <v>673</v>
      </c>
      <c r="G4132" s="281" t="s">
        <v>673</v>
      </c>
      <c r="H4132" s="281" t="s">
        <v>673</v>
      </c>
      <c r="I4132" s="281" t="s">
        <v>1090</v>
      </c>
      <c r="J4132" s="281">
        <v>9.0720469999999998E-3</v>
      </c>
      <c r="K4132" s="372"/>
    </row>
    <row r="4133" spans="1:11" x14ac:dyDescent="0.3">
      <c r="A4133" s="280" t="s">
        <v>1785</v>
      </c>
      <c r="B4133" s="280" t="s">
        <v>2942</v>
      </c>
      <c r="C4133" s="280" t="s">
        <v>1768</v>
      </c>
      <c r="D4133" s="280" t="s">
        <v>1770</v>
      </c>
      <c r="E4133" s="280" t="s">
        <v>917</v>
      </c>
      <c r="F4133" s="280" t="s">
        <v>673</v>
      </c>
      <c r="G4133" s="280" t="s">
        <v>673</v>
      </c>
      <c r="H4133" s="280" t="s">
        <v>673</v>
      </c>
      <c r="I4133" s="280" t="s">
        <v>1090</v>
      </c>
      <c r="J4133" s="280">
        <v>9.1939029999999998E-3</v>
      </c>
      <c r="K4133" s="372"/>
    </row>
    <row r="4134" spans="1:11" x14ac:dyDescent="0.3">
      <c r="A4134" s="281" t="s">
        <v>1785</v>
      </c>
      <c r="B4134" s="281" t="s">
        <v>2942</v>
      </c>
      <c r="C4134" s="281" t="s">
        <v>1768</v>
      </c>
      <c r="D4134" s="281" t="s">
        <v>1770</v>
      </c>
      <c r="E4134" s="281" t="s">
        <v>2945</v>
      </c>
      <c r="F4134" s="281" t="s">
        <v>673</v>
      </c>
      <c r="G4134" s="281" t="s">
        <v>673</v>
      </c>
      <c r="H4134" s="281" t="s">
        <v>673</v>
      </c>
      <c r="I4134" s="281" t="s">
        <v>1090</v>
      </c>
      <c r="J4134" s="281">
        <v>2.5738839999999998E-3</v>
      </c>
      <c r="K4134" s="372"/>
    </row>
    <row r="4135" spans="1:11" x14ac:dyDescent="0.3">
      <c r="A4135" s="280" t="s">
        <v>1785</v>
      </c>
      <c r="B4135" s="280" t="s">
        <v>2942</v>
      </c>
      <c r="C4135" s="280" t="s">
        <v>1768</v>
      </c>
      <c r="D4135" s="280" t="s">
        <v>1770</v>
      </c>
      <c r="E4135" s="280" t="s">
        <v>2945</v>
      </c>
      <c r="F4135" s="280" t="s">
        <v>673</v>
      </c>
      <c r="G4135" s="280" t="s">
        <v>673</v>
      </c>
      <c r="H4135" s="280" t="s">
        <v>673</v>
      </c>
      <c r="I4135" s="280" t="s">
        <v>1090</v>
      </c>
      <c r="J4135" s="280">
        <v>1.878139E-3</v>
      </c>
      <c r="K4135" s="372"/>
    </row>
    <row r="4136" spans="1:11" x14ac:dyDescent="0.3">
      <c r="A4136" s="281" t="s">
        <v>1785</v>
      </c>
      <c r="B4136" s="281" t="s">
        <v>2942</v>
      </c>
      <c r="C4136" s="281" t="s">
        <v>1768</v>
      </c>
      <c r="D4136" s="281" t="s">
        <v>1770</v>
      </c>
      <c r="E4136" s="281" t="s">
        <v>2945</v>
      </c>
      <c r="F4136" s="281" t="s">
        <v>673</v>
      </c>
      <c r="G4136" s="281" t="s">
        <v>673</v>
      </c>
      <c r="H4136" s="281" t="s">
        <v>673</v>
      </c>
      <c r="I4136" s="281" t="s">
        <v>1090</v>
      </c>
      <c r="J4136" s="281">
        <v>8.8800000000000001E-4</v>
      </c>
      <c r="K4136" s="372"/>
    </row>
    <row r="4137" spans="1:11" x14ac:dyDescent="0.3">
      <c r="A4137" s="280" t="s">
        <v>1785</v>
      </c>
      <c r="B4137" s="280" t="s">
        <v>2942</v>
      </c>
      <c r="C4137" s="280" t="s">
        <v>1768</v>
      </c>
      <c r="D4137" s="280" t="s">
        <v>1770</v>
      </c>
      <c r="E4137" s="280" t="s">
        <v>2945</v>
      </c>
      <c r="F4137" s="280" t="s">
        <v>673</v>
      </c>
      <c r="G4137" s="280" t="s">
        <v>673</v>
      </c>
      <c r="H4137" s="280" t="s">
        <v>673</v>
      </c>
      <c r="I4137" s="280" t="s">
        <v>1090</v>
      </c>
      <c r="J4137" s="280">
        <v>3.48E-3</v>
      </c>
      <c r="K4137" s="372"/>
    </row>
    <row r="4138" spans="1:11" x14ac:dyDescent="0.3">
      <c r="A4138" s="281" t="s">
        <v>1785</v>
      </c>
      <c r="B4138" s="281" t="s">
        <v>2942</v>
      </c>
      <c r="C4138" s="281" t="s">
        <v>1768</v>
      </c>
      <c r="D4138" s="281" t="s">
        <v>1770</v>
      </c>
      <c r="E4138" s="281" t="s">
        <v>2945</v>
      </c>
      <c r="F4138" s="281" t="s">
        <v>673</v>
      </c>
      <c r="G4138" s="281" t="s">
        <v>673</v>
      </c>
      <c r="H4138" s="281" t="s">
        <v>673</v>
      </c>
      <c r="I4138" s="281" t="s">
        <v>1090</v>
      </c>
      <c r="J4138" s="281">
        <v>7.2000000000000005E-4</v>
      </c>
      <c r="K4138" s="372"/>
    </row>
    <row r="4139" spans="1:11" x14ac:dyDescent="0.3">
      <c r="A4139" s="280" t="s">
        <v>1785</v>
      </c>
      <c r="B4139" s="280" t="s">
        <v>2942</v>
      </c>
      <c r="C4139" s="280" t="s">
        <v>1768</v>
      </c>
      <c r="D4139" s="280" t="s">
        <v>1770</v>
      </c>
      <c r="E4139" s="280" t="s">
        <v>928</v>
      </c>
      <c r="F4139" s="280" t="s">
        <v>673</v>
      </c>
      <c r="G4139" s="280" t="s">
        <v>673</v>
      </c>
      <c r="H4139" s="280" t="s">
        <v>673</v>
      </c>
      <c r="I4139" s="280" t="s">
        <v>1090</v>
      </c>
      <c r="J4139" s="280">
        <v>2.2749549999999999E-3</v>
      </c>
      <c r="K4139" s="372"/>
    </row>
    <row r="4140" spans="1:11" x14ac:dyDescent="0.3">
      <c r="A4140" s="281" t="s">
        <v>1785</v>
      </c>
      <c r="B4140" s="281" t="s">
        <v>2942</v>
      </c>
      <c r="C4140" s="281" t="s">
        <v>1768</v>
      </c>
      <c r="D4140" s="281" t="s">
        <v>1770</v>
      </c>
      <c r="E4140" s="281" t="s">
        <v>928</v>
      </c>
      <c r="F4140" s="281" t="s">
        <v>673</v>
      </c>
      <c r="G4140" s="281" t="s">
        <v>673</v>
      </c>
      <c r="H4140" s="281" t="s">
        <v>673</v>
      </c>
      <c r="I4140" s="281" t="s">
        <v>1090</v>
      </c>
      <c r="J4140" s="281">
        <v>2.9119649999999999E-3</v>
      </c>
      <c r="K4140" s="372"/>
    </row>
    <row r="4141" spans="1:11" x14ac:dyDescent="0.3">
      <c r="A4141" s="280" t="s">
        <v>1785</v>
      </c>
      <c r="B4141" s="280" t="s">
        <v>2942</v>
      </c>
      <c r="C4141" s="280" t="s">
        <v>1768</v>
      </c>
      <c r="D4141" s="280" t="s">
        <v>1770</v>
      </c>
      <c r="E4141" s="280" t="s">
        <v>928</v>
      </c>
      <c r="F4141" s="280" t="s">
        <v>673</v>
      </c>
      <c r="G4141" s="280" t="s">
        <v>673</v>
      </c>
      <c r="H4141" s="280" t="s">
        <v>673</v>
      </c>
      <c r="I4141" s="280" t="s">
        <v>1090</v>
      </c>
      <c r="J4141" s="280">
        <v>2.9375899999999999E-3</v>
      </c>
      <c r="K4141" s="372"/>
    </row>
    <row r="4142" spans="1:11" x14ac:dyDescent="0.3">
      <c r="A4142" s="281" t="s">
        <v>1785</v>
      </c>
      <c r="B4142" s="281" t="s">
        <v>2942</v>
      </c>
      <c r="C4142" s="281" t="s">
        <v>1768</v>
      </c>
      <c r="D4142" s="281" t="s">
        <v>1770</v>
      </c>
      <c r="E4142" s="281" t="s">
        <v>928</v>
      </c>
      <c r="F4142" s="281" t="s">
        <v>673</v>
      </c>
      <c r="G4142" s="281" t="s">
        <v>673</v>
      </c>
      <c r="H4142" s="281" t="s">
        <v>673</v>
      </c>
      <c r="I4142" s="281" t="s">
        <v>1090</v>
      </c>
      <c r="J4142" s="281">
        <v>2.1962150000000001E-3</v>
      </c>
      <c r="K4142" s="372"/>
    </row>
    <row r="4143" spans="1:11" x14ac:dyDescent="0.3">
      <c r="A4143" s="280" t="s">
        <v>1785</v>
      </c>
      <c r="B4143" s="280" t="s">
        <v>2942</v>
      </c>
      <c r="C4143" s="280" t="s">
        <v>1768</v>
      </c>
      <c r="D4143" s="280" t="s">
        <v>1770</v>
      </c>
      <c r="E4143" s="280" t="s">
        <v>928</v>
      </c>
      <c r="F4143" s="280" t="s">
        <v>673</v>
      </c>
      <c r="G4143" s="280" t="s">
        <v>673</v>
      </c>
      <c r="H4143" s="280" t="s">
        <v>673</v>
      </c>
      <c r="I4143" s="280" t="s">
        <v>1090</v>
      </c>
      <c r="J4143" s="280">
        <v>2.2219129999999998E-3</v>
      </c>
      <c r="K4143" s="372"/>
    </row>
    <row r="4144" spans="1:11" x14ac:dyDescent="0.3">
      <c r="A4144" s="281" t="s">
        <v>1785</v>
      </c>
      <c r="B4144" s="281" t="s">
        <v>2942</v>
      </c>
      <c r="C4144" s="281" t="s">
        <v>1768</v>
      </c>
      <c r="D4144" s="281" t="s">
        <v>1770</v>
      </c>
      <c r="E4144" s="281" t="s">
        <v>928</v>
      </c>
      <c r="F4144" s="281" t="s">
        <v>673</v>
      </c>
      <c r="G4144" s="281" t="s">
        <v>673</v>
      </c>
      <c r="H4144" s="281" t="s">
        <v>673</v>
      </c>
      <c r="I4144" s="281" t="s">
        <v>1090</v>
      </c>
      <c r="J4144" s="281">
        <v>2.2259889999999998E-3</v>
      </c>
      <c r="K4144" s="372"/>
    </row>
    <row r="4145" spans="1:11" x14ac:dyDescent="0.3">
      <c r="A4145" s="280" t="s">
        <v>1785</v>
      </c>
      <c r="B4145" s="280" t="s">
        <v>2942</v>
      </c>
      <c r="C4145" s="280" t="s">
        <v>1768</v>
      </c>
      <c r="D4145" s="280" t="s">
        <v>1770</v>
      </c>
      <c r="E4145" s="280" t="s">
        <v>928</v>
      </c>
      <c r="F4145" s="280" t="s">
        <v>673</v>
      </c>
      <c r="G4145" s="280" t="s">
        <v>673</v>
      </c>
      <c r="H4145" s="280" t="s">
        <v>673</v>
      </c>
      <c r="I4145" s="280" t="s">
        <v>1090</v>
      </c>
      <c r="J4145" s="280">
        <v>2.1072970000000002E-3</v>
      </c>
      <c r="K4145" s="372"/>
    </row>
    <row r="4146" spans="1:11" x14ac:dyDescent="0.3">
      <c r="A4146" s="281" t="s">
        <v>1785</v>
      </c>
      <c r="B4146" s="281" t="s">
        <v>2942</v>
      </c>
      <c r="C4146" s="281" t="s">
        <v>1768</v>
      </c>
      <c r="D4146" s="281" t="s">
        <v>1770</v>
      </c>
      <c r="E4146" s="281" t="s">
        <v>928</v>
      </c>
      <c r="F4146" s="281" t="s">
        <v>673</v>
      </c>
      <c r="G4146" s="281" t="s">
        <v>673</v>
      </c>
      <c r="H4146" s="281" t="s">
        <v>673</v>
      </c>
      <c r="I4146" s="281" t="s">
        <v>1090</v>
      </c>
      <c r="J4146" s="281">
        <v>2.076245E-3</v>
      </c>
      <c r="K4146" s="372"/>
    </row>
    <row r="4147" spans="1:11" x14ac:dyDescent="0.3">
      <c r="A4147" s="280" t="s">
        <v>1785</v>
      </c>
      <c r="B4147" s="280" t="s">
        <v>2942</v>
      </c>
      <c r="C4147" s="280" t="s">
        <v>1768</v>
      </c>
      <c r="D4147" s="280" t="s">
        <v>1770</v>
      </c>
      <c r="E4147" s="280" t="s">
        <v>928</v>
      </c>
      <c r="F4147" s="280" t="s">
        <v>673</v>
      </c>
      <c r="G4147" s="280" t="s">
        <v>673</v>
      </c>
      <c r="H4147" s="280" t="s">
        <v>673</v>
      </c>
      <c r="I4147" s="280" t="s">
        <v>1090</v>
      </c>
      <c r="J4147" s="280">
        <v>2.094673E-3</v>
      </c>
      <c r="K4147" s="372"/>
    </row>
    <row r="4148" spans="1:11" x14ac:dyDescent="0.3">
      <c r="A4148" s="281" t="s">
        <v>1785</v>
      </c>
      <c r="B4148" s="281" t="s">
        <v>2942</v>
      </c>
      <c r="C4148" s="281" t="s">
        <v>1768</v>
      </c>
      <c r="D4148" s="281" t="s">
        <v>1770</v>
      </c>
      <c r="E4148" s="281" t="s">
        <v>928</v>
      </c>
      <c r="F4148" s="281" t="s">
        <v>673</v>
      </c>
      <c r="G4148" s="281" t="s">
        <v>673</v>
      </c>
      <c r="H4148" s="281" t="s">
        <v>673</v>
      </c>
      <c r="I4148" s="281" t="s">
        <v>1090</v>
      </c>
      <c r="J4148" s="281">
        <v>2.2350489999999998E-3</v>
      </c>
      <c r="K4148" s="372"/>
    </row>
    <row r="4149" spans="1:11" x14ac:dyDescent="0.3">
      <c r="A4149" s="280" t="s">
        <v>1785</v>
      </c>
      <c r="B4149" s="280" t="s">
        <v>2942</v>
      </c>
      <c r="C4149" s="280" t="s">
        <v>1768</v>
      </c>
      <c r="D4149" s="280" t="s">
        <v>1770</v>
      </c>
      <c r="E4149" s="280" t="s">
        <v>928</v>
      </c>
      <c r="F4149" s="280" t="s">
        <v>673</v>
      </c>
      <c r="G4149" s="280" t="s">
        <v>673</v>
      </c>
      <c r="H4149" s="280" t="s">
        <v>673</v>
      </c>
      <c r="I4149" s="280" t="s">
        <v>1090</v>
      </c>
      <c r="J4149" s="280">
        <v>1.849145E-3</v>
      </c>
      <c r="K4149" s="372"/>
    </row>
    <row r="4150" spans="1:11" x14ac:dyDescent="0.3">
      <c r="A4150" s="281" t="s">
        <v>1785</v>
      </c>
      <c r="B4150" s="281" t="s">
        <v>2942</v>
      </c>
      <c r="C4150" s="281" t="s">
        <v>1768</v>
      </c>
      <c r="D4150" s="281" t="s">
        <v>1770</v>
      </c>
      <c r="E4150" s="281" t="s">
        <v>928</v>
      </c>
      <c r="F4150" s="281" t="s">
        <v>673</v>
      </c>
      <c r="G4150" s="281" t="s">
        <v>673</v>
      </c>
      <c r="H4150" s="281" t="s">
        <v>673</v>
      </c>
      <c r="I4150" s="281" t="s">
        <v>1090</v>
      </c>
      <c r="J4150" s="281">
        <v>2.1008929999999999E-3</v>
      </c>
      <c r="K4150" s="372"/>
    </row>
    <row r="4151" spans="1:11" x14ac:dyDescent="0.3">
      <c r="A4151" s="280" t="s">
        <v>1785</v>
      </c>
      <c r="B4151" s="280" t="s">
        <v>2942</v>
      </c>
      <c r="C4151" s="280" t="s">
        <v>1768</v>
      </c>
      <c r="D4151" s="280" t="s">
        <v>1770</v>
      </c>
      <c r="E4151" s="280" t="s">
        <v>2951</v>
      </c>
      <c r="F4151" s="280" t="s">
        <v>673</v>
      </c>
      <c r="G4151" s="280" t="s">
        <v>673</v>
      </c>
      <c r="H4151" s="280" t="s">
        <v>673</v>
      </c>
      <c r="I4151" s="280" t="s">
        <v>1090</v>
      </c>
      <c r="J4151" s="280">
        <v>1.9999999999999999E-6</v>
      </c>
      <c r="K4151" s="372"/>
    </row>
    <row r="4152" spans="1:11" x14ac:dyDescent="0.3">
      <c r="A4152" s="281" t="s">
        <v>1785</v>
      </c>
      <c r="B4152" s="281" t="s">
        <v>2942</v>
      </c>
      <c r="C4152" s="281" t="s">
        <v>1768</v>
      </c>
      <c r="D4152" s="281" t="s">
        <v>1770</v>
      </c>
      <c r="E4152" s="281" t="s">
        <v>2951</v>
      </c>
      <c r="F4152" s="281" t="s">
        <v>673</v>
      </c>
      <c r="G4152" s="281" t="s">
        <v>673</v>
      </c>
      <c r="H4152" s="281" t="s">
        <v>673</v>
      </c>
      <c r="I4152" s="281" t="s">
        <v>1090</v>
      </c>
      <c r="J4152" s="281">
        <v>1.9999999999999999E-6</v>
      </c>
      <c r="K4152" s="372"/>
    </row>
    <row r="4153" spans="1:11" x14ac:dyDescent="0.3">
      <c r="A4153" s="280" t="s">
        <v>1785</v>
      </c>
      <c r="B4153" s="280" t="s">
        <v>2942</v>
      </c>
      <c r="C4153" s="280" t="s">
        <v>1768</v>
      </c>
      <c r="D4153" s="280" t="s">
        <v>1770</v>
      </c>
      <c r="E4153" s="280" t="s">
        <v>2951</v>
      </c>
      <c r="F4153" s="280" t="s">
        <v>673</v>
      </c>
      <c r="G4153" s="280" t="s">
        <v>673</v>
      </c>
      <c r="H4153" s="280" t="s">
        <v>673</v>
      </c>
      <c r="I4153" s="280" t="s">
        <v>1090</v>
      </c>
      <c r="J4153" s="280">
        <v>1.9999999999999999E-6</v>
      </c>
      <c r="K4153" s="372"/>
    </row>
    <row r="4154" spans="1:11" x14ac:dyDescent="0.3">
      <c r="A4154" s="281" t="s">
        <v>1785</v>
      </c>
      <c r="B4154" s="281" t="s">
        <v>2942</v>
      </c>
      <c r="C4154" s="281" t="s">
        <v>1768</v>
      </c>
      <c r="D4154" s="281" t="s">
        <v>1770</v>
      </c>
      <c r="E4154" s="281" t="s">
        <v>2951</v>
      </c>
      <c r="F4154" s="281" t="s">
        <v>673</v>
      </c>
      <c r="G4154" s="281" t="s">
        <v>673</v>
      </c>
      <c r="H4154" s="281" t="s">
        <v>673</v>
      </c>
      <c r="I4154" s="281" t="s">
        <v>1090</v>
      </c>
      <c r="J4154" s="281">
        <v>9.9999999999999995E-7</v>
      </c>
      <c r="K4154" s="372"/>
    </row>
    <row r="4155" spans="1:11" x14ac:dyDescent="0.3">
      <c r="A4155" s="280" t="s">
        <v>1785</v>
      </c>
      <c r="B4155" s="280" t="s">
        <v>2942</v>
      </c>
      <c r="C4155" s="280" t="s">
        <v>1768</v>
      </c>
      <c r="D4155" s="280" t="s">
        <v>1770</v>
      </c>
      <c r="E4155" s="280" t="s">
        <v>2952</v>
      </c>
      <c r="F4155" s="280" t="s">
        <v>673</v>
      </c>
      <c r="G4155" s="280" t="s">
        <v>673</v>
      </c>
      <c r="H4155" s="280" t="s">
        <v>673</v>
      </c>
      <c r="I4155" s="280" t="s">
        <v>1090</v>
      </c>
      <c r="J4155" s="280">
        <v>6.5149000000000001E-4</v>
      </c>
      <c r="K4155" s="372"/>
    </row>
    <row r="4156" spans="1:11" x14ac:dyDescent="0.3">
      <c r="A4156" s="281" t="s">
        <v>1785</v>
      </c>
      <c r="B4156" s="281" t="s">
        <v>2942</v>
      </c>
      <c r="C4156" s="281" t="s">
        <v>1768</v>
      </c>
      <c r="D4156" s="281" t="s">
        <v>1770</v>
      </c>
      <c r="E4156" s="281" t="s">
        <v>2952</v>
      </c>
      <c r="F4156" s="281" t="s">
        <v>673</v>
      </c>
      <c r="G4156" s="281" t="s">
        <v>673</v>
      </c>
      <c r="H4156" s="281" t="s">
        <v>673</v>
      </c>
      <c r="I4156" s="281" t="s">
        <v>1090</v>
      </c>
      <c r="J4156" s="281">
        <v>4.9321200000000003E-4</v>
      </c>
      <c r="K4156" s="372"/>
    </row>
    <row r="4157" spans="1:11" x14ac:dyDescent="0.3">
      <c r="A4157" s="280" t="s">
        <v>1785</v>
      </c>
      <c r="B4157" s="280" t="s">
        <v>2942</v>
      </c>
      <c r="C4157" s="280" t="s">
        <v>1768</v>
      </c>
      <c r="D4157" s="280" t="s">
        <v>1770</v>
      </c>
      <c r="E4157" s="280" t="s">
        <v>941</v>
      </c>
      <c r="F4157" s="280" t="s">
        <v>673</v>
      </c>
      <c r="G4157" s="280" t="s">
        <v>673</v>
      </c>
      <c r="H4157" s="280" t="s">
        <v>673</v>
      </c>
      <c r="I4157" s="280" t="s">
        <v>1090</v>
      </c>
      <c r="J4157" s="280">
        <v>3.4876719999999998E-3</v>
      </c>
      <c r="K4157" s="372"/>
    </row>
    <row r="4158" spans="1:11" x14ac:dyDescent="0.3">
      <c r="A4158" s="281" t="s">
        <v>1785</v>
      </c>
      <c r="B4158" s="281" t="s">
        <v>2942</v>
      </c>
      <c r="C4158" s="281" t="s">
        <v>1768</v>
      </c>
      <c r="D4158" s="281" t="s">
        <v>1770</v>
      </c>
      <c r="E4158" s="281" t="s">
        <v>941</v>
      </c>
      <c r="F4158" s="281" t="s">
        <v>673</v>
      </c>
      <c r="G4158" s="281" t="s">
        <v>673</v>
      </c>
      <c r="H4158" s="281" t="s">
        <v>673</v>
      </c>
      <c r="I4158" s="281" t="s">
        <v>1090</v>
      </c>
      <c r="J4158" s="281">
        <v>3.5753529999999999E-3</v>
      </c>
      <c r="K4158" s="372"/>
    </row>
    <row r="4159" spans="1:11" x14ac:dyDescent="0.3">
      <c r="A4159" s="280" t="s">
        <v>1785</v>
      </c>
      <c r="B4159" s="280" t="s">
        <v>2942</v>
      </c>
      <c r="C4159" s="280" t="s">
        <v>1768</v>
      </c>
      <c r="D4159" s="280" t="s">
        <v>1770</v>
      </c>
      <c r="E4159" s="280" t="s">
        <v>941</v>
      </c>
      <c r="F4159" s="280" t="s">
        <v>673</v>
      </c>
      <c r="G4159" s="280" t="s">
        <v>673</v>
      </c>
      <c r="H4159" s="280" t="s">
        <v>673</v>
      </c>
      <c r="I4159" s="280" t="s">
        <v>1090</v>
      </c>
      <c r="J4159" s="280">
        <v>3.5872650000000001E-3</v>
      </c>
      <c r="K4159" s="372"/>
    </row>
    <row r="4160" spans="1:11" x14ac:dyDescent="0.3">
      <c r="A4160" s="281" t="s">
        <v>1785</v>
      </c>
      <c r="B4160" s="281" t="s">
        <v>2942</v>
      </c>
      <c r="C4160" s="281" t="s">
        <v>1768</v>
      </c>
      <c r="D4160" s="281" t="s">
        <v>1770</v>
      </c>
      <c r="E4160" s="281" t="s">
        <v>941</v>
      </c>
      <c r="F4160" s="281" t="s">
        <v>673</v>
      </c>
      <c r="G4160" s="281" t="s">
        <v>673</v>
      </c>
      <c r="H4160" s="281" t="s">
        <v>673</v>
      </c>
      <c r="I4160" s="281" t="s">
        <v>1090</v>
      </c>
      <c r="J4160" s="281">
        <v>4.051135E-3</v>
      </c>
      <c r="K4160" s="372"/>
    </row>
    <row r="4161" spans="1:11" x14ac:dyDescent="0.3">
      <c r="A4161" s="280" t="s">
        <v>1785</v>
      </c>
      <c r="B4161" s="280" t="s">
        <v>2942</v>
      </c>
      <c r="C4161" s="280" t="s">
        <v>1768</v>
      </c>
      <c r="D4161" s="280" t="s">
        <v>1770</v>
      </c>
      <c r="E4161" s="280" t="s">
        <v>941</v>
      </c>
      <c r="F4161" s="280" t="s">
        <v>673</v>
      </c>
      <c r="G4161" s="280" t="s">
        <v>673</v>
      </c>
      <c r="H4161" s="280" t="s">
        <v>673</v>
      </c>
      <c r="I4161" s="280" t="s">
        <v>1090</v>
      </c>
      <c r="J4161" s="280">
        <v>3.8153739999999998E-3</v>
      </c>
      <c r="K4161" s="372"/>
    </row>
    <row r="4162" spans="1:11" x14ac:dyDescent="0.3">
      <c r="A4162" s="281" t="s">
        <v>1785</v>
      </c>
      <c r="B4162" s="281" t="s">
        <v>2942</v>
      </c>
      <c r="C4162" s="281" t="s">
        <v>1768</v>
      </c>
      <c r="D4162" s="281" t="s">
        <v>1770</v>
      </c>
      <c r="E4162" s="281" t="s">
        <v>941</v>
      </c>
      <c r="F4162" s="281" t="s">
        <v>673</v>
      </c>
      <c r="G4162" s="281" t="s">
        <v>673</v>
      </c>
      <c r="H4162" s="281" t="s">
        <v>673</v>
      </c>
      <c r="I4162" s="281" t="s">
        <v>1090</v>
      </c>
      <c r="J4162" s="281">
        <v>3.6514939999999999E-3</v>
      </c>
      <c r="K4162" s="372"/>
    </row>
    <row r="4163" spans="1:11" x14ac:dyDescent="0.3">
      <c r="A4163" s="280" t="s">
        <v>1785</v>
      </c>
      <c r="B4163" s="280" t="s">
        <v>2942</v>
      </c>
      <c r="C4163" s="280" t="s">
        <v>1768</v>
      </c>
      <c r="D4163" s="280" t="s">
        <v>1770</v>
      </c>
      <c r="E4163" s="280" t="s">
        <v>941</v>
      </c>
      <c r="F4163" s="280" t="s">
        <v>673</v>
      </c>
      <c r="G4163" s="280" t="s">
        <v>673</v>
      </c>
      <c r="H4163" s="280" t="s">
        <v>673</v>
      </c>
      <c r="I4163" s="280" t="s">
        <v>1090</v>
      </c>
      <c r="J4163" s="280">
        <v>3.7777560000000002E-3</v>
      </c>
      <c r="K4163" s="372"/>
    </row>
    <row r="4164" spans="1:11" x14ac:dyDescent="0.3">
      <c r="A4164" s="281" t="s">
        <v>1785</v>
      </c>
      <c r="B4164" s="281" t="s">
        <v>2942</v>
      </c>
      <c r="C4164" s="281" t="s">
        <v>1768</v>
      </c>
      <c r="D4164" s="281" t="s">
        <v>1770</v>
      </c>
      <c r="E4164" s="281" t="s">
        <v>941</v>
      </c>
      <c r="F4164" s="281" t="s">
        <v>673</v>
      </c>
      <c r="G4164" s="281" t="s">
        <v>673</v>
      </c>
      <c r="H4164" s="281" t="s">
        <v>673</v>
      </c>
      <c r="I4164" s="281" t="s">
        <v>1090</v>
      </c>
      <c r="J4164" s="281">
        <v>3.9288669999999999E-3</v>
      </c>
      <c r="K4164" s="372"/>
    </row>
    <row r="4165" spans="1:11" x14ac:dyDescent="0.3">
      <c r="A4165" s="280" t="s">
        <v>1785</v>
      </c>
      <c r="B4165" s="280" t="s">
        <v>2942</v>
      </c>
      <c r="C4165" s="280" t="s">
        <v>1768</v>
      </c>
      <c r="D4165" s="280" t="s">
        <v>1770</v>
      </c>
      <c r="E4165" s="280" t="s">
        <v>941</v>
      </c>
      <c r="F4165" s="280" t="s">
        <v>673</v>
      </c>
      <c r="G4165" s="280" t="s">
        <v>673</v>
      </c>
      <c r="H4165" s="280" t="s">
        <v>673</v>
      </c>
      <c r="I4165" s="280" t="s">
        <v>1090</v>
      </c>
      <c r="J4165" s="280">
        <v>3.8221539999999999E-3</v>
      </c>
      <c r="K4165" s="372"/>
    </row>
    <row r="4166" spans="1:11" x14ac:dyDescent="0.3">
      <c r="A4166" s="281" t="s">
        <v>1785</v>
      </c>
      <c r="B4166" s="281" t="s">
        <v>2942</v>
      </c>
      <c r="C4166" s="281" t="s">
        <v>1768</v>
      </c>
      <c r="D4166" s="281" t="s">
        <v>1770</v>
      </c>
      <c r="E4166" s="281" t="s">
        <v>941</v>
      </c>
      <c r="F4166" s="281" t="s">
        <v>673</v>
      </c>
      <c r="G4166" s="281" t="s">
        <v>673</v>
      </c>
      <c r="H4166" s="281" t="s">
        <v>673</v>
      </c>
      <c r="I4166" s="281" t="s">
        <v>1090</v>
      </c>
      <c r="J4166" s="281">
        <v>4.1723400000000001E-3</v>
      </c>
      <c r="K4166" s="372"/>
    </row>
    <row r="4167" spans="1:11" x14ac:dyDescent="0.3">
      <c r="A4167" s="280" t="s">
        <v>1785</v>
      </c>
      <c r="B4167" s="280" t="s">
        <v>2942</v>
      </c>
      <c r="C4167" s="280" t="s">
        <v>1768</v>
      </c>
      <c r="D4167" s="280" t="s">
        <v>1770</v>
      </c>
      <c r="E4167" s="280" t="s">
        <v>941</v>
      </c>
      <c r="F4167" s="280" t="s">
        <v>673</v>
      </c>
      <c r="G4167" s="280" t="s">
        <v>673</v>
      </c>
      <c r="H4167" s="280" t="s">
        <v>673</v>
      </c>
      <c r="I4167" s="280" t="s">
        <v>1090</v>
      </c>
      <c r="J4167" s="280">
        <v>3.8243830000000002E-3</v>
      </c>
      <c r="K4167" s="372"/>
    </row>
    <row r="4168" spans="1:11" x14ac:dyDescent="0.3">
      <c r="A4168" s="281" t="s">
        <v>1785</v>
      </c>
      <c r="B4168" s="281" t="s">
        <v>2942</v>
      </c>
      <c r="C4168" s="281" t="s">
        <v>1768</v>
      </c>
      <c r="D4168" s="281" t="s">
        <v>1770</v>
      </c>
      <c r="E4168" s="281" t="s">
        <v>941</v>
      </c>
      <c r="F4168" s="281" t="s">
        <v>673</v>
      </c>
      <c r="G4168" s="281" t="s">
        <v>673</v>
      </c>
      <c r="H4168" s="281" t="s">
        <v>673</v>
      </c>
      <c r="I4168" s="281" t="s">
        <v>1090</v>
      </c>
      <c r="J4168" s="281">
        <v>3.8216140000000001E-3</v>
      </c>
      <c r="K4168" s="372"/>
    </row>
    <row r="4169" spans="1:11" x14ac:dyDescent="0.3">
      <c r="A4169" s="280" t="s">
        <v>1785</v>
      </c>
      <c r="B4169" s="280" t="s">
        <v>2942</v>
      </c>
      <c r="C4169" s="280" t="s">
        <v>1768</v>
      </c>
      <c r="D4169" s="280" t="s">
        <v>1770</v>
      </c>
      <c r="E4169" s="280" t="s">
        <v>923</v>
      </c>
      <c r="F4169" s="280" t="s">
        <v>673</v>
      </c>
      <c r="G4169" s="280" t="s">
        <v>673</v>
      </c>
      <c r="H4169" s="280" t="s">
        <v>673</v>
      </c>
      <c r="I4169" s="280" t="s">
        <v>1090</v>
      </c>
      <c r="J4169" s="280">
        <v>0.13647823100000001</v>
      </c>
      <c r="K4169" s="372"/>
    </row>
    <row r="4170" spans="1:11" x14ac:dyDescent="0.3">
      <c r="A4170" s="281" t="s">
        <v>1785</v>
      </c>
      <c r="B4170" s="281" t="s">
        <v>2942</v>
      </c>
      <c r="C4170" s="281" t="s">
        <v>1768</v>
      </c>
      <c r="D4170" s="281" t="s">
        <v>1770</v>
      </c>
      <c r="E4170" s="281" t="s">
        <v>923</v>
      </c>
      <c r="F4170" s="281" t="s">
        <v>673</v>
      </c>
      <c r="G4170" s="281" t="s">
        <v>673</v>
      </c>
      <c r="H4170" s="281" t="s">
        <v>673</v>
      </c>
      <c r="I4170" s="281" t="s">
        <v>1090</v>
      </c>
      <c r="J4170" s="281">
        <v>0.10617399199999999</v>
      </c>
      <c r="K4170" s="372"/>
    </row>
    <row r="4171" spans="1:11" x14ac:dyDescent="0.3">
      <c r="A4171" s="280" t="s">
        <v>1785</v>
      </c>
      <c r="B4171" s="280" t="s">
        <v>2942</v>
      </c>
      <c r="C4171" s="280" t="s">
        <v>1768</v>
      </c>
      <c r="D4171" s="280" t="s">
        <v>1770</v>
      </c>
      <c r="E4171" s="280" t="s">
        <v>923</v>
      </c>
      <c r="F4171" s="280" t="s">
        <v>673</v>
      </c>
      <c r="G4171" s="280" t="s">
        <v>673</v>
      </c>
      <c r="H4171" s="280" t="s">
        <v>673</v>
      </c>
      <c r="I4171" s="280" t="s">
        <v>1090</v>
      </c>
      <c r="J4171" s="280">
        <v>9.9641072999999997E-2</v>
      </c>
      <c r="K4171" s="372"/>
    </row>
    <row r="4172" spans="1:11" x14ac:dyDescent="0.3">
      <c r="A4172" s="281" t="s">
        <v>1785</v>
      </c>
      <c r="B4172" s="281" t="s">
        <v>2942</v>
      </c>
      <c r="C4172" s="281" t="s">
        <v>1768</v>
      </c>
      <c r="D4172" s="281" t="s">
        <v>1770</v>
      </c>
      <c r="E4172" s="281" t="s">
        <v>923</v>
      </c>
      <c r="F4172" s="281" t="s">
        <v>673</v>
      </c>
      <c r="G4172" s="281" t="s">
        <v>673</v>
      </c>
      <c r="H4172" s="281" t="s">
        <v>673</v>
      </c>
      <c r="I4172" s="281" t="s">
        <v>1090</v>
      </c>
      <c r="J4172" s="281">
        <v>0.15858731100000001</v>
      </c>
      <c r="K4172" s="372"/>
    </row>
    <row r="4173" spans="1:11" x14ac:dyDescent="0.3">
      <c r="A4173" s="280" t="s">
        <v>1785</v>
      </c>
      <c r="B4173" s="280" t="s">
        <v>2942</v>
      </c>
      <c r="C4173" s="280" t="s">
        <v>1768</v>
      </c>
      <c r="D4173" s="280" t="s">
        <v>1770</v>
      </c>
      <c r="E4173" s="280" t="s">
        <v>923</v>
      </c>
      <c r="F4173" s="280" t="s">
        <v>673</v>
      </c>
      <c r="G4173" s="280" t="s">
        <v>673</v>
      </c>
      <c r="H4173" s="280" t="s">
        <v>673</v>
      </c>
      <c r="I4173" s="280" t="s">
        <v>1090</v>
      </c>
      <c r="J4173" s="280">
        <v>1.3637700000000001E-2</v>
      </c>
      <c r="K4173" s="372"/>
    </row>
    <row r="4174" spans="1:11" x14ac:dyDescent="0.3">
      <c r="A4174" s="281" t="s">
        <v>1785</v>
      </c>
      <c r="B4174" s="281" t="s">
        <v>2942</v>
      </c>
      <c r="C4174" s="281" t="s">
        <v>1768</v>
      </c>
      <c r="D4174" s="281" t="s">
        <v>1770</v>
      </c>
      <c r="E4174" s="281" t="s">
        <v>923</v>
      </c>
      <c r="F4174" s="281" t="s">
        <v>673</v>
      </c>
      <c r="G4174" s="281" t="s">
        <v>673</v>
      </c>
      <c r="H4174" s="281" t="s">
        <v>673</v>
      </c>
      <c r="I4174" s="281" t="s">
        <v>1090</v>
      </c>
      <c r="J4174" s="281">
        <v>0.118030247</v>
      </c>
      <c r="K4174" s="372"/>
    </row>
    <row r="4175" spans="1:11" x14ac:dyDescent="0.3">
      <c r="A4175" s="280" t="s">
        <v>1785</v>
      </c>
      <c r="B4175" s="280" t="s">
        <v>2942</v>
      </c>
      <c r="C4175" s="280" t="s">
        <v>1768</v>
      </c>
      <c r="D4175" s="280" t="s">
        <v>1770</v>
      </c>
      <c r="E4175" s="280" t="s">
        <v>923</v>
      </c>
      <c r="F4175" s="280" t="s">
        <v>673</v>
      </c>
      <c r="G4175" s="280" t="s">
        <v>673</v>
      </c>
      <c r="H4175" s="280" t="s">
        <v>673</v>
      </c>
      <c r="I4175" s="280" t="s">
        <v>1090</v>
      </c>
      <c r="J4175" s="280">
        <v>0.118094703</v>
      </c>
      <c r="K4175" s="372"/>
    </row>
    <row r="4176" spans="1:11" x14ac:dyDescent="0.3">
      <c r="A4176" s="281" t="s">
        <v>1785</v>
      </c>
      <c r="B4176" s="281" t="s">
        <v>2942</v>
      </c>
      <c r="C4176" s="281" t="s">
        <v>1768</v>
      </c>
      <c r="D4176" s="281" t="s">
        <v>1770</v>
      </c>
      <c r="E4176" s="281" t="s">
        <v>923</v>
      </c>
      <c r="F4176" s="281" t="s">
        <v>673</v>
      </c>
      <c r="G4176" s="281" t="s">
        <v>673</v>
      </c>
      <c r="H4176" s="281" t="s">
        <v>673</v>
      </c>
      <c r="I4176" s="281" t="s">
        <v>1090</v>
      </c>
      <c r="J4176" s="281">
        <v>0.12835022099999999</v>
      </c>
      <c r="K4176" s="372"/>
    </row>
    <row r="4177" spans="1:11" x14ac:dyDescent="0.3">
      <c r="A4177" s="280" t="s">
        <v>1785</v>
      </c>
      <c r="B4177" s="280" t="s">
        <v>2942</v>
      </c>
      <c r="C4177" s="280" t="s">
        <v>1768</v>
      </c>
      <c r="D4177" s="280" t="s">
        <v>1770</v>
      </c>
      <c r="E4177" s="280" t="s">
        <v>923</v>
      </c>
      <c r="F4177" s="280" t="s">
        <v>673</v>
      </c>
      <c r="G4177" s="280" t="s">
        <v>673</v>
      </c>
      <c r="H4177" s="280" t="s">
        <v>673</v>
      </c>
      <c r="I4177" s="280" t="s">
        <v>1090</v>
      </c>
      <c r="J4177" s="280">
        <v>0.13933877</v>
      </c>
      <c r="K4177" s="372"/>
    </row>
    <row r="4178" spans="1:11" x14ac:dyDescent="0.3">
      <c r="A4178" s="281" t="s">
        <v>1785</v>
      </c>
      <c r="B4178" s="281" t="s">
        <v>2942</v>
      </c>
      <c r="C4178" s="281" t="s">
        <v>1768</v>
      </c>
      <c r="D4178" s="281" t="s">
        <v>1770</v>
      </c>
      <c r="E4178" s="281" t="s">
        <v>923</v>
      </c>
      <c r="F4178" s="281" t="s">
        <v>673</v>
      </c>
      <c r="G4178" s="281" t="s">
        <v>673</v>
      </c>
      <c r="H4178" s="281" t="s">
        <v>673</v>
      </c>
      <c r="I4178" s="281" t="s">
        <v>1090</v>
      </c>
      <c r="J4178" s="281">
        <v>0.112854442</v>
      </c>
      <c r="K4178" s="372"/>
    </row>
    <row r="4179" spans="1:11" x14ac:dyDescent="0.3">
      <c r="A4179" s="280" t="s">
        <v>1785</v>
      </c>
      <c r="B4179" s="280" t="s">
        <v>2942</v>
      </c>
      <c r="C4179" s="280" t="s">
        <v>1768</v>
      </c>
      <c r="D4179" s="280" t="s">
        <v>1770</v>
      </c>
      <c r="E4179" s="280" t="s">
        <v>923</v>
      </c>
      <c r="F4179" s="280" t="s">
        <v>673</v>
      </c>
      <c r="G4179" s="280" t="s">
        <v>673</v>
      </c>
      <c r="H4179" s="280" t="s">
        <v>673</v>
      </c>
      <c r="I4179" s="280" t="s">
        <v>1090</v>
      </c>
      <c r="J4179" s="280">
        <v>0.102388441</v>
      </c>
      <c r="K4179" s="372"/>
    </row>
    <row r="4180" spans="1:11" x14ac:dyDescent="0.3">
      <c r="A4180" s="281" t="s">
        <v>1785</v>
      </c>
      <c r="B4180" s="281" t="s">
        <v>2942</v>
      </c>
      <c r="C4180" s="281" t="s">
        <v>1768</v>
      </c>
      <c r="D4180" s="281" t="s">
        <v>1770</v>
      </c>
      <c r="E4180" s="281" t="s">
        <v>923</v>
      </c>
      <c r="F4180" s="281" t="s">
        <v>673</v>
      </c>
      <c r="G4180" s="281" t="s">
        <v>673</v>
      </c>
      <c r="H4180" s="281" t="s">
        <v>673</v>
      </c>
      <c r="I4180" s="281" t="s">
        <v>1090</v>
      </c>
      <c r="J4180" s="281">
        <v>0.108235242</v>
      </c>
      <c r="K4180" s="372"/>
    </row>
    <row r="4181" spans="1:11" x14ac:dyDescent="0.3">
      <c r="A4181" s="280" t="s">
        <v>1785</v>
      </c>
      <c r="B4181" s="280" t="s">
        <v>2942</v>
      </c>
      <c r="C4181" s="280" t="s">
        <v>1768</v>
      </c>
      <c r="D4181" s="280" t="s">
        <v>1770</v>
      </c>
      <c r="E4181" s="280" t="s">
        <v>923</v>
      </c>
      <c r="F4181" s="280" t="s">
        <v>673</v>
      </c>
      <c r="G4181" s="280" t="s">
        <v>673</v>
      </c>
      <c r="H4181" s="280" t="s">
        <v>673</v>
      </c>
      <c r="I4181" s="280" t="s">
        <v>1090</v>
      </c>
      <c r="J4181" s="280">
        <v>0.10517623600000001</v>
      </c>
      <c r="K4181" s="372"/>
    </row>
    <row r="4182" spans="1:11" x14ac:dyDescent="0.3">
      <c r="A4182" s="281" t="s">
        <v>1785</v>
      </c>
      <c r="B4182" s="281" t="s">
        <v>113</v>
      </c>
      <c r="C4182" s="281" t="s">
        <v>1768</v>
      </c>
      <c r="D4182" s="281" t="s">
        <v>1772</v>
      </c>
      <c r="E4182" s="281" t="s">
        <v>977</v>
      </c>
      <c r="F4182" s="281" t="s">
        <v>663</v>
      </c>
      <c r="G4182" s="281" t="s">
        <v>673</v>
      </c>
      <c r="H4182" s="281" t="s">
        <v>673</v>
      </c>
      <c r="I4182" s="281" t="s">
        <v>1090</v>
      </c>
      <c r="J4182" s="281">
        <v>3.6221479999999999E-3</v>
      </c>
    </row>
    <row r="4183" spans="1:11" x14ac:dyDescent="0.3">
      <c r="A4183" s="280" t="s">
        <v>1785</v>
      </c>
      <c r="B4183" s="280" t="s">
        <v>113</v>
      </c>
      <c r="C4183" s="280" t="s">
        <v>1768</v>
      </c>
      <c r="D4183" s="280" t="s">
        <v>1772</v>
      </c>
      <c r="E4183" s="280" t="s">
        <v>977</v>
      </c>
      <c r="F4183" s="280" t="s">
        <v>663</v>
      </c>
      <c r="G4183" s="280" t="s">
        <v>673</v>
      </c>
      <c r="H4183" s="280" t="s">
        <v>673</v>
      </c>
      <c r="I4183" s="280" t="s">
        <v>1090</v>
      </c>
      <c r="J4183" s="280">
        <v>4.4202879999999996E-3</v>
      </c>
    </row>
    <row r="4184" spans="1:11" x14ac:dyDescent="0.3">
      <c r="A4184" s="281" t="s">
        <v>1785</v>
      </c>
      <c r="B4184" s="281" t="s">
        <v>113</v>
      </c>
      <c r="C4184" s="281" t="s">
        <v>1768</v>
      </c>
      <c r="D4184" s="281" t="s">
        <v>1772</v>
      </c>
      <c r="E4184" s="281" t="s">
        <v>977</v>
      </c>
      <c r="F4184" s="281" t="s">
        <v>663</v>
      </c>
      <c r="G4184" s="281" t="s">
        <v>673</v>
      </c>
      <c r="H4184" s="281" t="s">
        <v>673</v>
      </c>
      <c r="I4184" s="281" t="s">
        <v>1090</v>
      </c>
      <c r="J4184" s="281">
        <v>5.9112280000000001E-3</v>
      </c>
    </row>
    <row r="4185" spans="1:11" x14ac:dyDescent="0.3">
      <c r="A4185" s="280" t="s">
        <v>1785</v>
      </c>
      <c r="B4185" s="280" t="s">
        <v>113</v>
      </c>
      <c r="C4185" s="280" t="s">
        <v>1768</v>
      </c>
      <c r="D4185" s="280" t="s">
        <v>1772</v>
      </c>
      <c r="E4185" s="280" t="s">
        <v>977</v>
      </c>
      <c r="F4185" s="280" t="s">
        <v>663</v>
      </c>
      <c r="G4185" s="280" t="s">
        <v>673</v>
      </c>
      <c r="H4185" s="280" t="s">
        <v>673</v>
      </c>
      <c r="I4185" s="280" t="s">
        <v>1090</v>
      </c>
      <c r="J4185" s="280">
        <v>5.2128599999999997E-3</v>
      </c>
    </row>
    <row r="4186" spans="1:11" x14ac:dyDescent="0.3">
      <c r="A4186" s="281" t="s">
        <v>1785</v>
      </c>
      <c r="B4186" s="281" t="s">
        <v>113</v>
      </c>
      <c r="C4186" s="281" t="s">
        <v>1768</v>
      </c>
      <c r="D4186" s="281" t="s">
        <v>1772</v>
      </c>
      <c r="E4186" s="281" t="s">
        <v>977</v>
      </c>
      <c r="F4186" s="281" t="s">
        <v>663</v>
      </c>
      <c r="G4186" s="281" t="s">
        <v>673</v>
      </c>
      <c r="H4186" s="281" t="s">
        <v>673</v>
      </c>
      <c r="I4186" s="281" t="s">
        <v>1090</v>
      </c>
      <c r="J4186" s="281">
        <v>4.0335459999999998E-3</v>
      </c>
    </row>
    <row r="4187" spans="1:11" x14ac:dyDescent="0.3">
      <c r="A4187" s="280" t="s">
        <v>1785</v>
      </c>
      <c r="B4187" s="280" t="s">
        <v>113</v>
      </c>
      <c r="C4187" s="280" t="s">
        <v>1768</v>
      </c>
      <c r="D4187" s="280" t="s">
        <v>1772</v>
      </c>
      <c r="E4187" s="280" t="s">
        <v>977</v>
      </c>
      <c r="F4187" s="280" t="s">
        <v>663</v>
      </c>
      <c r="G4187" s="280" t="s">
        <v>673</v>
      </c>
      <c r="H4187" s="280" t="s">
        <v>673</v>
      </c>
      <c r="I4187" s="280" t="s">
        <v>1090</v>
      </c>
      <c r="J4187" s="280">
        <v>1.9317340000000001E-3</v>
      </c>
    </row>
    <row r="4188" spans="1:11" x14ac:dyDescent="0.3">
      <c r="A4188" s="281" t="s">
        <v>1785</v>
      </c>
      <c r="B4188" s="281" t="s">
        <v>113</v>
      </c>
      <c r="C4188" s="281" t="s">
        <v>1768</v>
      </c>
      <c r="D4188" s="281" t="s">
        <v>1772</v>
      </c>
      <c r="E4188" s="281" t="s">
        <v>977</v>
      </c>
      <c r="F4188" s="281" t="s">
        <v>663</v>
      </c>
      <c r="G4188" s="281" t="s">
        <v>673</v>
      </c>
      <c r="H4188" s="281" t="s">
        <v>673</v>
      </c>
      <c r="I4188" s="281" t="s">
        <v>1090</v>
      </c>
      <c r="J4188" s="281">
        <v>6.7300839999999999E-3</v>
      </c>
    </row>
    <row r="4189" spans="1:11" x14ac:dyDescent="0.3">
      <c r="A4189" s="280" t="s">
        <v>1785</v>
      </c>
      <c r="B4189" s="280" t="s">
        <v>113</v>
      </c>
      <c r="C4189" s="280" t="s">
        <v>1768</v>
      </c>
      <c r="D4189" s="280" t="s">
        <v>1772</v>
      </c>
      <c r="E4189" s="280" t="s">
        <v>977</v>
      </c>
      <c r="F4189" s="280" t="s">
        <v>663</v>
      </c>
      <c r="G4189" s="280" t="s">
        <v>673</v>
      </c>
      <c r="H4189" s="280" t="s">
        <v>673</v>
      </c>
      <c r="I4189" s="280" t="s">
        <v>1090</v>
      </c>
      <c r="J4189" s="280">
        <v>1.3041798E-2</v>
      </c>
    </row>
    <row r="4190" spans="1:11" x14ac:dyDescent="0.3">
      <c r="A4190" s="281" t="s">
        <v>1785</v>
      </c>
      <c r="B4190" s="281" t="s">
        <v>113</v>
      </c>
      <c r="C4190" s="281" t="s">
        <v>1768</v>
      </c>
      <c r="D4190" s="281" t="s">
        <v>1772</v>
      </c>
      <c r="E4190" s="281" t="s">
        <v>977</v>
      </c>
      <c r="F4190" s="281" t="s">
        <v>663</v>
      </c>
      <c r="G4190" s="281" t="s">
        <v>673</v>
      </c>
      <c r="H4190" s="281" t="s">
        <v>673</v>
      </c>
      <c r="I4190" s="281" t="s">
        <v>1090</v>
      </c>
      <c r="J4190" s="281">
        <v>2.6713219999999998E-3</v>
      </c>
    </row>
    <row r="4191" spans="1:11" x14ac:dyDescent="0.3">
      <c r="A4191" s="280" t="s">
        <v>1785</v>
      </c>
      <c r="B4191" s="280" t="s">
        <v>113</v>
      </c>
      <c r="C4191" s="280" t="s">
        <v>1768</v>
      </c>
      <c r="D4191" s="280" t="s">
        <v>1772</v>
      </c>
      <c r="E4191" s="280" t="s">
        <v>977</v>
      </c>
      <c r="F4191" s="280" t="s">
        <v>663</v>
      </c>
      <c r="G4191" s="280" t="s">
        <v>673</v>
      </c>
      <c r="H4191" s="280" t="s">
        <v>673</v>
      </c>
      <c r="I4191" s="280" t="s">
        <v>1090</v>
      </c>
      <c r="J4191" s="280">
        <v>1.077894E-3</v>
      </c>
    </row>
    <row r="4192" spans="1:11" x14ac:dyDescent="0.3">
      <c r="A4192" s="281" t="s">
        <v>1785</v>
      </c>
      <c r="B4192" s="281" t="s">
        <v>3386</v>
      </c>
      <c r="C4192" s="281" t="s">
        <v>1768</v>
      </c>
      <c r="D4192" s="281" t="s">
        <v>1772</v>
      </c>
      <c r="E4192" s="281" t="s">
        <v>977</v>
      </c>
      <c r="F4192" s="281" t="s">
        <v>663</v>
      </c>
      <c r="G4192" s="281" t="s">
        <v>673</v>
      </c>
      <c r="H4192" s="281" t="s">
        <v>673</v>
      </c>
      <c r="I4192" s="281" t="s">
        <v>1090</v>
      </c>
      <c r="J4192" s="281">
        <v>1.305E-3</v>
      </c>
    </row>
    <row r="4193" spans="1:10" x14ac:dyDescent="0.3">
      <c r="A4193" s="280" t="s">
        <v>1785</v>
      </c>
      <c r="B4193" s="280" t="s">
        <v>3386</v>
      </c>
      <c r="C4193" s="280" t="s">
        <v>1768</v>
      </c>
      <c r="D4193" s="280" t="s">
        <v>1772</v>
      </c>
      <c r="E4193" s="280" t="s">
        <v>977</v>
      </c>
      <c r="F4193" s="280" t="s">
        <v>663</v>
      </c>
      <c r="G4193" s="280" t="s">
        <v>673</v>
      </c>
      <c r="H4193" s="280" t="s">
        <v>673</v>
      </c>
      <c r="I4193" s="280" t="s">
        <v>1090</v>
      </c>
      <c r="J4193" s="280">
        <v>4.8000000000000001E-5</v>
      </c>
    </row>
    <row r="4194" spans="1:10" x14ac:dyDescent="0.3">
      <c r="A4194" s="281" t="s">
        <v>1785</v>
      </c>
      <c r="B4194" s="281" t="s">
        <v>3048</v>
      </c>
      <c r="C4194" s="281" t="s">
        <v>1768</v>
      </c>
      <c r="D4194" s="281" t="s">
        <v>1772</v>
      </c>
      <c r="E4194" s="281" t="s">
        <v>3405</v>
      </c>
      <c r="F4194" s="281" t="s">
        <v>663</v>
      </c>
      <c r="G4194" s="281" t="s">
        <v>673</v>
      </c>
      <c r="H4194" s="281" t="s">
        <v>673</v>
      </c>
      <c r="I4194" s="281" t="s">
        <v>1090</v>
      </c>
      <c r="J4194" s="281">
        <v>2.9688000000000002E-3</v>
      </c>
    </row>
    <row r="4195" spans="1:10" x14ac:dyDescent="0.3">
      <c r="A4195" s="280" t="s">
        <v>1785</v>
      </c>
      <c r="B4195" s="280" t="s">
        <v>3022</v>
      </c>
      <c r="C4195" s="280" t="s">
        <v>1768</v>
      </c>
      <c r="D4195" s="280" t="s">
        <v>1772</v>
      </c>
      <c r="E4195" s="280" t="s">
        <v>3405</v>
      </c>
      <c r="F4195" s="280" t="s">
        <v>663</v>
      </c>
      <c r="G4195" s="280" t="s">
        <v>673</v>
      </c>
      <c r="H4195" s="280" t="s">
        <v>673</v>
      </c>
      <c r="I4195" s="280" t="s">
        <v>1090</v>
      </c>
      <c r="J4195" s="280">
        <v>1.333332E-3</v>
      </c>
    </row>
    <row r="4196" spans="1:10" x14ac:dyDescent="0.3">
      <c r="A4196" s="281" t="s">
        <v>1785</v>
      </c>
      <c r="B4196" s="281" t="s">
        <v>3022</v>
      </c>
      <c r="C4196" s="281" t="s">
        <v>1768</v>
      </c>
      <c r="D4196" s="281" t="s">
        <v>1772</v>
      </c>
      <c r="E4196" s="281" t="s">
        <v>3405</v>
      </c>
      <c r="F4196" s="281" t="s">
        <v>663</v>
      </c>
      <c r="G4196" s="281" t="s">
        <v>673</v>
      </c>
      <c r="H4196" s="281" t="s">
        <v>673</v>
      </c>
      <c r="I4196" s="281" t="s">
        <v>1090</v>
      </c>
      <c r="J4196" s="281">
        <v>1.333332E-3</v>
      </c>
    </row>
    <row r="4197" spans="1:10" x14ac:dyDescent="0.3">
      <c r="A4197" s="280" t="s">
        <v>1785</v>
      </c>
      <c r="B4197" s="280" t="s">
        <v>3045</v>
      </c>
      <c r="C4197" s="280" t="s">
        <v>1768</v>
      </c>
      <c r="D4197" s="280" t="s">
        <v>1772</v>
      </c>
      <c r="E4197" s="280" t="s">
        <v>3405</v>
      </c>
      <c r="F4197" s="280" t="s">
        <v>663</v>
      </c>
      <c r="G4197" s="280" t="s">
        <v>673</v>
      </c>
      <c r="H4197" s="280" t="s">
        <v>673</v>
      </c>
      <c r="I4197" s="280" t="s">
        <v>1090</v>
      </c>
      <c r="J4197" s="280">
        <v>7.1944000000000001E-5</v>
      </c>
    </row>
    <row r="4198" spans="1:10" x14ac:dyDescent="0.3">
      <c r="A4198" s="281" t="s">
        <v>1785</v>
      </c>
      <c r="B4198" s="281" t="s">
        <v>3045</v>
      </c>
      <c r="C4198" s="281" t="s">
        <v>1768</v>
      </c>
      <c r="D4198" s="281" t="s">
        <v>1772</v>
      </c>
      <c r="E4198" s="281" t="s">
        <v>3405</v>
      </c>
      <c r="F4198" s="281" t="s">
        <v>663</v>
      </c>
      <c r="G4198" s="281" t="s">
        <v>673</v>
      </c>
      <c r="H4198" s="281" t="s">
        <v>673</v>
      </c>
      <c r="I4198" s="281" t="s">
        <v>1090</v>
      </c>
      <c r="J4198" s="281">
        <v>1.9783999999999999E-5</v>
      </c>
    </row>
    <row r="4199" spans="1:10" x14ac:dyDescent="0.3">
      <c r="A4199" s="280" t="s">
        <v>1785</v>
      </c>
      <c r="B4199" s="280" t="s">
        <v>3045</v>
      </c>
      <c r="C4199" s="280" t="s">
        <v>1768</v>
      </c>
      <c r="D4199" s="280" t="s">
        <v>1772</v>
      </c>
      <c r="E4199" s="280" t="s">
        <v>3405</v>
      </c>
      <c r="F4199" s="280" t="s">
        <v>663</v>
      </c>
      <c r="G4199" s="280" t="s">
        <v>673</v>
      </c>
      <c r="H4199" s="280" t="s">
        <v>673</v>
      </c>
      <c r="I4199" s="280" t="s">
        <v>1090</v>
      </c>
      <c r="J4199" s="280">
        <v>1.984E-5</v>
      </c>
    </row>
    <row r="4200" spans="1:10" x14ac:dyDescent="0.3">
      <c r="A4200" s="281" t="s">
        <v>1785</v>
      </c>
      <c r="B4200" s="281" t="s">
        <v>3045</v>
      </c>
      <c r="C4200" s="281" t="s">
        <v>1768</v>
      </c>
      <c r="D4200" s="281" t="s">
        <v>1772</v>
      </c>
      <c r="E4200" s="281" t="s">
        <v>3405</v>
      </c>
      <c r="F4200" s="281" t="s">
        <v>663</v>
      </c>
      <c r="G4200" s="281" t="s">
        <v>673</v>
      </c>
      <c r="H4200" s="281" t="s">
        <v>673</v>
      </c>
      <c r="I4200" s="281" t="s">
        <v>1090</v>
      </c>
      <c r="J4200" s="281">
        <v>2.018E-5</v>
      </c>
    </row>
    <row r="4201" spans="1:10" x14ac:dyDescent="0.3">
      <c r="A4201" s="280" t="s">
        <v>1785</v>
      </c>
      <c r="B4201" s="280" t="s">
        <v>3045</v>
      </c>
      <c r="C4201" s="280" t="s">
        <v>1768</v>
      </c>
      <c r="D4201" s="280" t="s">
        <v>1772</v>
      </c>
      <c r="E4201" s="280" t="s">
        <v>3405</v>
      </c>
      <c r="F4201" s="280" t="s">
        <v>663</v>
      </c>
      <c r="G4201" s="280" t="s">
        <v>673</v>
      </c>
      <c r="H4201" s="280" t="s">
        <v>673</v>
      </c>
      <c r="I4201" s="280" t="s">
        <v>1090</v>
      </c>
      <c r="J4201" s="280">
        <v>5.4400000000000001E-5</v>
      </c>
    </row>
    <row r="4202" spans="1:10" x14ac:dyDescent="0.3">
      <c r="A4202" s="281" t="s">
        <v>1785</v>
      </c>
      <c r="B4202" s="281" t="s">
        <v>3045</v>
      </c>
      <c r="C4202" s="281" t="s">
        <v>1768</v>
      </c>
      <c r="D4202" s="281" t="s">
        <v>1772</v>
      </c>
      <c r="E4202" s="281" t="s">
        <v>3405</v>
      </c>
      <c r="F4202" s="281" t="s">
        <v>663</v>
      </c>
      <c r="G4202" s="281" t="s">
        <v>673</v>
      </c>
      <c r="H4202" s="281" t="s">
        <v>673</v>
      </c>
      <c r="I4202" s="281" t="s">
        <v>1090</v>
      </c>
      <c r="J4202" s="281">
        <v>4.32E-5</v>
      </c>
    </row>
    <row r="4203" spans="1:10" x14ac:dyDescent="0.3">
      <c r="A4203" s="280" t="s">
        <v>1785</v>
      </c>
      <c r="B4203" s="280" t="s">
        <v>3045</v>
      </c>
      <c r="C4203" s="280" t="s">
        <v>1768</v>
      </c>
      <c r="D4203" s="280" t="s">
        <v>1772</v>
      </c>
      <c r="E4203" s="280" t="s">
        <v>3405</v>
      </c>
      <c r="F4203" s="280" t="s">
        <v>663</v>
      </c>
      <c r="G4203" s="280" t="s">
        <v>673</v>
      </c>
      <c r="H4203" s="280" t="s">
        <v>673</v>
      </c>
      <c r="I4203" s="280" t="s">
        <v>1090</v>
      </c>
      <c r="J4203" s="280">
        <v>6.0479999999999997E-5</v>
      </c>
    </row>
    <row r="4204" spans="1:10" x14ac:dyDescent="0.3">
      <c r="A4204" s="281" t="s">
        <v>1785</v>
      </c>
      <c r="B4204" s="281" t="s">
        <v>3045</v>
      </c>
      <c r="C4204" s="281" t="s">
        <v>1768</v>
      </c>
      <c r="D4204" s="281" t="s">
        <v>1772</v>
      </c>
      <c r="E4204" s="281" t="s">
        <v>3405</v>
      </c>
      <c r="F4204" s="281" t="s">
        <v>663</v>
      </c>
      <c r="G4204" s="281" t="s">
        <v>673</v>
      </c>
      <c r="H4204" s="281" t="s">
        <v>673</v>
      </c>
      <c r="I4204" s="281" t="s">
        <v>1090</v>
      </c>
      <c r="J4204" s="281">
        <v>9.0816000000000006E-5</v>
      </c>
    </row>
    <row r="4205" spans="1:10" x14ac:dyDescent="0.3">
      <c r="A4205" s="280" t="s">
        <v>1785</v>
      </c>
      <c r="B4205" s="280" t="s">
        <v>3045</v>
      </c>
      <c r="C4205" s="280" t="s">
        <v>1768</v>
      </c>
      <c r="D4205" s="280" t="s">
        <v>1772</v>
      </c>
      <c r="E4205" s="280" t="s">
        <v>3405</v>
      </c>
      <c r="F4205" s="280" t="s">
        <v>663</v>
      </c>
      <c r="G4205" s="280" t="s">
        <v>673</v>
      </c>
      <c r="H4205" s="280" t="s">
        <v>673</v>
      </c>
      <c r="I4205" s="280" t="s">
        <v>1090</v>
      </c>
      <c r="J4205" s="280">
        <v>7.6320000000000001E-5</v>
      </c>
    </row>
    <row r="4206" spans="1:10" x14ac:dyDescent="0.3">
      <c r="A4206" s="281" t="s">
        <v>1785</v>
      </c>
      <c r="B4206" s="281" t="s">
        <v>3060</v>
      </c>
      <c r="C4206" s="281" t="s">
        <v>1768</v>
      </c>
      <c r="D4206" s="281" t="s">
        <v>1772</v>
      </c>
      <c r="E4206" s="281" t="s">
        <v>3405</v>
      </c>
      <c r="F4206" s="281" t="s">
        <v>663</v>
      </c>
      <c r="G4206" s="281" t="s">
        <v>673</v>
      </c>
      <c r="H4206" s="281" t="s">
        <v>673</v>
      </c>
      <c r="I4206" s="281" t="s">
        <v>1090</v>
      </c>
      <c r="J4206" s="281">
        <v>1.2813200000000001E-3</v>
      </c>
    </row>
    <row r="4207" spans="1:10" x14ac:dyDescent="0.3">
      <c r="A4207" s="280" t="s">
        <v>1785</v>
      </c>
      <c r="B4207" s="280" t="s">
        <v>3060</v>
      </c>
      <c r="C4207" s="280" t="s">
        <v>1768</v>
      </c>
      <c r="D4207" s="280" t="s">
        <v>1772</v>
      </c>
      <c r="E4207" s="280" t="s">
        <v>3405</v>
      </c>
      <c r="F4207" s="280" t="s">
        <v>663</v>
      </c>
      <c r="G4207" s="280" t="s">
        <v>673</v>
      </c>
      <c r="H4207" s="280" t="s">
        <v>673</v>
      </c>
      <c r="I4207" s="280" t="s">
        <v>1090</v>
      </c>
      <c r="J4207" s="280">
        <v>1.7936E-3</v>
      </c>
    </row>
    <row r="4208" spans="1:10" x14ac:dyDescent="0.3">
      <c r="A4208" s="281" t="s">
        <v>1785</v>
      </c>
      <c r="B4208" s="281" t="s">
        <v>3060</v>
      </c>
      <c r="C4208" s="281" t="s">
        <v>1768</v>
      </c>
      <c r="D4208" s="281" t="s">
        <v>1772</v>
      </c>
      <c r="E4208" s="281" t="s">
        <v>3405</v>
      </c>
      <c r="F4208" s="281" t="s">
        <v>663</v>
      </c>
      <c r="G4208" s="281" t="s">
        <v>673</v>
      </c>
      <c r="H4208" s="281" t="s">
        <v>673</v>
      </c>
      <c r="I4208" s="281" t="s">
        <v>1090</v>
      </c>
      <c r="J4208" s="281">
        <v>2.3869999999999998E-3</v>
      </c>
    </row>
    <row r="4209" spans="1:10" x14ac:dyDescent="0.3">
      <c r="A4209" s="280" t="s">
        <v>1785</v>
      </c>
      <c r="B4209" s="280" t="s">
        <v>3060</v>
      </c>
      <c r="C4209" s="280" t="s">
        <v>1768</v>
      </c>
      <c r="D4209" s="280" t="s">
        <v>1772</v>
      </c>
      <c r="E4209" s="280" t="s">
        <v>3405</v>
      </c>
      <c r="F4209" s="280" t="s">
        <v>663</v>
      </c>
      <c r="G4209" s="280" t="s">
        <v>673</v>
      </c>
      <c r="H4209" s="280" t="s">
        <v>673</v>
      </c>
      <c r="I4209" s="280" t="s">
        <v>1090</v>
      </c>
      <c r="J4209" s="280">
        <v>2.5021900000000001E-3</v>
      </c>
    </row>
    <row r="4210" spans="1:10" x14ac:dyDescent="0.3">
      <c r="A4210" s="281" t="s">
        <v>1785</v>
      </c>
      <c r="B4210" s="281" t="s">
        <v>3060</v>
      </c>
      <c r="C4210" s="281" t="s">
        <v>1768</v>
      </c>
      <c r="D4210" s="281" t="s">
        <v>1772</v>
      </c>
      <c r="E4210" s="281" t="s">
        <v>3405</v>
      </c>
      <c r="F4210" s="281" t="s">
        <v>663</v>
      </c>
      <c r="G4210" s="281" t="s">
        <v>673</v>
      </c>
      <c r="H4210" s="281" t="s">
        <v>673</v>
      </c>
      <c r="I4210" s="281" t="s">
        <v>1090</v>
      </c>
      <c r="J4210" s="281">
        <v>6.5972399999999999E-3</v>
      </c>
    </row>
    <row r="4211" spans="1:10" x14ac:dyDescent="0.3">
      <c r="A4211" s="280" t="s">
        <v>1785</v>
      </c>
      <c r="B4211" s="280" t="s">
        <v>3060</v>
      </c>
      <c r="C4211" s="280" t="s">
        <v>1768</v>
      </c>
      <c r="D4211" s="280" t="s">
        <v>1772</v>
      </c>
      <c r="E4211" s="280" t="s">
        <v>3405</v>
      </c>
      <c r="F4211" s="280" t="s">
        <v>663</v>
      </c>
      <c r="G4211" s="280" t="s">
        <v>673</v>
      </c>
      <c r="H4211" s="280" t="s">
        <v>673</v>
      </c>
      <c r="I4211" s="280" t="s">
        <v>1090</v>
      </c>
      <c r="J4211" s="280">
        <v>2.0419399999999999E-3</v>
      </c>
    </row>
    <row r="4212" spans="1:10" x14ac:dyDescent="0.3">
      <c r="A4212" s="281" t="s">
        <v>1785</v>
      </c>
      <c r="B4212" s="281" t="s">
        <v>3096</v>
      </c>
      <c r="C4212" s="281" t="s">
        <v>1768</v>
      </c>
      <c r="D4212" s="281" t="s">
        <v>1772</v>
      </c>
      <c r="E4212" s="281" t="s">
        <v>3405</v>
      </c>
      <c r="F4212" s="281" t="s">
        <v>663</v>
      </c>
      <c r="G4212" s="281" t="s">
        <v>673</v>
      </c>
      <c r="H4212" s="281" t="s">
        <v>673</v>
      </c>
      <c r="I4212" s="281" t="s">
        <v>1090</v>
      </c>
      <c r="J4212" s="281">
        <v>3.1920000000000001E-4</v>
      </c>
    </row>
    <row r="4213" spans="1:10" x14ac:dyDescent="0.3">
      <c r="A4213" s="280" t="s">
        <v>1785</v>
      </c>
      <c r="B4213" s="280" t="s">
        <v>3096</v>
      </c>
      <c r="C4213" s="280" t="s">
        <v>1768</v>
      </c>
      <c r="D4213" s="280" t="s">
        <v>1772</v>
      </c>
      <c r="E4213" s="280" t="s">
        <v>3405</v>
      </c>
      <c r="F4213" s="280" t="s">
        <v>663</v>
      </c>
      <c r="G4213" s="280" t="s">
        <v>673</v>
      </c>
      <c r="H4213" s="280" t="s">
        <v>673</v>
      </c>
      <c r="I4213" s="280" t="s">
        <v>1090</v>
      </c>
      <c r="J4213" s="280">
        <v>5.2400000000000005E-4</v>
      </c>
    </row>
    <row r="4214" spans="1:10" x14ac:dyDescent="0.3">
      <c r="A4214" s="281" t="s">
        <v>1785</v>
      </c>
      <c r="B4214" s="281" t="s">
        <v>3096</v>
      </c>
      <c r="C4214" s="281" t="s">
        <v>1768</v>
      </c>
      <c r="D4214" s="281" t="s">
        <v>1772</v>
      </c>
      <c r="E4214" s="281" t="s">
        <v>3405</v>
      </c>
      <c r="F4214" s="281" t="s">
        <v>663</v>
      </c>
      <c r="G4214" s="281" t="s">
        <v>673</v>
      </c>
      <c r="H4214" s="281" t="s">
        <v>673</v>
      </c>
      <c r="I4214" s="281" t="s">
        <v>1090</v>
      </c>
      <c r="J4214" s="281">
        <v>7.3640000000000001E-4</v>
      </c>
    </row>
    <row r="4215" spans="1:10" x14ac:dyDescent="0.3">
      <c r="A4215" s="280" t="s">
        <v>1785</v>
      </c>
      <c r="B4215" s="280" t="s">
        <v>3096</v>
      </c>
      <c r="C4215" s="280" t="s">
        <v>1768</v>
      </c>
      <c r="D4215" s="280" t="s">
        <v>1772</v>
      </c>
      <c r="E4215" s="280" t="s">
        <v>3405</v>
      </c>
      <c r="F4215" s="280" t="s">
        <v>663</v>
      </c>
      <c r="G4215" s="280" t="s">
        <v>673</v>
      </c>
      <c r="H4215" s="280" t="s">
        <v>673</v>
      </c>
      <c r="I4215" s="280" t="s">
        <v>1090</v>
      </c>
      <c r="J4215" s="280">
        <v>3.28E-4</v>
      </c>
    </row>
    <row r="4216" spans="1:10" x14ac:dyDescent="0.3">
      <c r="A4216" s="281" t="s">
        <v>1785</v>
      </c>
      <c r="B4216" s="281" t="s">
        <v>3096</v>
      </c>
      <c r="C4216" s="281" t="s">
        <v>1768</v>
      </c>
      <c r="D4216" s="281" t="s">
        <v>1772</v>
      </c>
      <c r="E4216" s="281" t="s">
        <v>3405</v>
      </c>
      <c r="F4216" s="281" t="s">
        <v>663</v>
      </c>
      <c r="G4216" s="281" t="s">
        <v>673</v>
      </c>
      <c r="H4216" s="281" t="s">
        <v>673</v>
      </c>
      <c r="I4216" s="281" t="s">
        <v>1090</v>
      </c>
      <c r="J4216" s="281">
        <v>1.37868E-4</v>
      </c>
    </row>
    <row r="4217" spans="1:10" x14ac:dyDescent="0.3">
      <c r="A4217" s="280" t="s">
        <v>1785</v>
      </c>
      <c r="B4217" s="280" t="s">
        <v>3096</v>
      </c>
      <c r="C4217" s="280" t="s">
        <v>1768</v>
      </c>
      <c r="D4217" s="280" t="s">
        <v>1772</v>
      </c>
      <c r="E4217" s="280" t="s">
        <v>3405</v>
      </c>
      <c r="F4217" s="280" t="s">
        <v>663</v>
      </c>
      <c r="G4217" s="280" t="s">
        <v>673</v>
      </c>
      <c r="H4217" s="280" t="s">
        <v>673</v>
      </c>
      <c r="I4217" s="280" t="s">
        <v>1090</v>
      </c>
      <c r="J4217" s="280">
        <v>1.94792E-4</v>
      </c>
    </row>
    <row r="4218" spans="1:10" x14ac:dyDescent="0.3">
      <c r="A4218" s="281" t="s">
        <v>1785</v>
      </c>
      <c r="B4218" s="281" t="s">
        <v>3096</v>
      </c>
      <c r="C4218" s="281" t="s">
        <v>1768</v>
      </c>
      <c r="D4218" s="281" t="s">
        <v>1772</v>
      </c>
      <c r="E4218" s="281" t="s">
        <v>3405</v>
      </c>
      <c r="F4218" s="281" t="s">
        <v>663</v>
      </c>
      <c r="G4218" s="281" t="s">
        <v>673</v>
      </c>
      <c r="H4218" s="281" t="s">
        <v>673</v>
      </c>
      <c r="I4218" s="281" t="s">
        <v>1090</v>
      </c>
      <c r="J4218" s="281">
        <v>2.1039999999999999E-4</v>
      </c>
    </row>
    <row r="4219" spans="1:10" x14ac:dyDescent="0.3">
      <c r="A4219" s="280" t="s">
        <v>1785</v>
      </c>
      <c r="B4219" s="280" t="s">
        <v>3096</v>
      </c>
      <c r="C4219" s="280" t="s">
        <v>1768</v>
      </c>
      <c r="D4219" s="280" t="s">
        <v>1772</v>
      </c>
      <c r="E4219" s="280" t="s">
        <v>3405</v>
      </c>
      <c r="F4219" s="280" t="s">
        <v>663</v>
      </c>
      <c r="G4219" s="280" t="s">
        <v>673</v>
      </c>
      <c r="H4219" s="280" t="s">
        <v>673</v>
      </c>
      <c r="I4219" s="280" t="s">
        <v>1090</v>
      </c>
      <c r="J4219" s="280">
        <v>1.6693200000000001E-4</v>
      </c>
    </row>
    <row r="4220" spans="1:10" x14ac:dyDescent="0.3">
      <c r="A4220" s="281" t="s">
        <v>1785</v>
      </c>
      <c r="B4220" s="281" t="s">
        <v>3096</v>
      </c>
      <c r="C4220" s="281" t="s">
        <v>1768</v>
      </c>
      <c r="D4220" s="281" t="s">
        <v>1772</v>
      </c>
      <c r="E4220" s="281" t="s">
        <v>3405</v>
      </c>
      <c r="F4220" s="281" t="s">
        <v>663</v>
      </c>
      <c r="G4220" s="281" t="s">
        <v>673</v>
      </c>
      <c r="H4220" s="281" t="s">
        <v>673</v>
      </c>
      <c r="I4220" s="281" t="s">
        <v>1090</v>
      </c>
      <c r="J4220" s="281">
        <v>1.3386800000000001E-4</v>
      </c>
    </row>
    <row r="4221" spans="1:10" x14ac:dyDescent="0.3">
      <c r="A4221" s="280" t="s">
        <v>1785</v>
      </c>
      <c r="B4221" s="280" t="s">
        <v>3096</v>
      </c>
      <c r="C4221" s="280" t="s">
        <v>1768</v>
      </c>
      <c r="D4221" s="280" t="s">
        <v>1772</v>
      </c>
      <c r="E4221" s="280" t="s">
        <v>3405</v>
      </c>
      <c r="F4221" s="280" t="s">
        <v>663</v>
      </c>
      <c r="G4221" s="280" t="s">
        <v>673</v>
      </c>
      <c r="H4221" s="280" t="s">
        <v>673</v>
      </c>
      <c r="I4221" s="280" t="s">
        <v>1090</v>
      </c>
      <c r="J4221" s="280">
        <v>1.7786399999999999E-4</v>
      </c>
    </row>
    <row r="4222" spans="1:10" x14ac:dyDescent="0.3">
      <c r="A4222" s="281" t="s">
        <v>1785</v>
      </c>
      <c r="B4222" s="281" t="s">
        <v>3096</v>
      </c>
      <c r="C4222" s="281" t="s">
        <v>1768</v>
      </c>
      <c r="D4222" s="281" t="s">
        <v>1772</v>
      </c>
      <c r="E4222" s="281" t="s">
        <v>3405</v>
      </c>
      <c r="F4222" s="281" t="s">
        <v>663</v>
      </c>
      <c r="G4222" s="281" t="s">
        <v>673</v>
      </c>
      <c r="H4222" s="281" t="s">
        <v>673</v>
      </c>
      <c r="I4222" s="281" t="s">
        <v>1090</v>
      </c>
      <c r="J4222" s="281">
        <v>1.1626800000000001E-4</v>
      </c>
    </row>
    <row r="4223" spans="1:10" x14ac:dyDescent="0.3">
      <c r="A4223" s="280" t="s">
        <v>1785</v>
      </c>
      <c r="B4223" s="280" t="s">
        <v>3096</v>
      </c>
      <c r="C4223" s="280" t="s">
        <v>1768</v>
      </c>
      <c r="D4223" s="280" t="s">
        <v>1772</v>
      </c>
      <c r="E4223" s="280"/>
      <c r="F4223" s="280" t="s">
        <v>663</v>
      </c>
      <c r="G4223" s="280" t="s">
        <v>673</v>
      </c>
      <c r="H4223" s="280" t="s">
        <v>673</v>
      </c>
      <c r="I4223" s="280" t="s">
        <v>1090</v>
      </c>
      <c r="J4223" s="280">
        <v>1.9908799999999999E-4</v>
      </c>
    </row>
    <row r="4224" spans="1:10" x14ac:dyDescent="0.3">
      <c r="A4224" s="281" t="s">
        <v>1785</v>
      </c>
      <c r="B4224" s="281" t="s">
        <v>3101</v>
      </c>
      <c r="C4224" s="281" t="s">
        <v>1768</v>
      </c>
      <c r="D4224" s="281" t="s">
        <v>1772</v>
      </c>
      <c r="E4224" s="281" t="s">
        <v>3405</v>
      </c>
      <c r="F4224" s="281" t="s">
        <v>663</v>
      </c>
      <c r="G4224" s="281" t="s">
        <v>673</v>
      </c>
      <c r="H4224" s="281" t="s">
        <v>673</v>
      </c>
      <c r="I4224" s="281" t="s">
        <v>1090</v>
      </c>
      <c r="J4224" s="281">
        <v>2.4480000000000001E-3</v>
      </c>
    </row>
    <row r="4225" spans="1:10" x14ac:dyDescent="0.3">
      <c r="A4225" s="280" t="s">
        <v>1785</v>
      </c>
      <c r="B4225" s="280" t="s">
        <v>3101</v>
      </c>
      <c r="C4225" s="280" t="s">
        <v>1768</v>
      </c>
      <c r="D4225" s="280" t="s">
        <v>1772</v>
      </c>
      <c r="E4225" s="280" t="s">
        <v>3405</v>
      </c>
      <c r="F4225" s="280" t="s">
        <v>663</v>
      </c>
      <c r="G4225" s="280" t="s">
        <v>673</v>
      </c>
      <c r="H4225" s="280" t="s">
        <v>673</v>
      </c>
      <c r="I4225" s="280" t="s">
        <v>1090</v>
      </c>
      <c r="J4225" s="280">
        <v>5.5399999999999998E-3</v>
      </c>
    </row>
    <row r="4226" spans="1:10" x14ac:dyDescent="0.3">
      <c r="A4226" s="281" t="s">
        <v>1785</v>
      </c>
      <c r="B4226" s="281" t="s">
        <v>3101</v>
      </c>
      <c r="C4226" s="281" t="s">
        <v>1768</v>
      </c>
      <c r="D4226" s="281" t="s">
        <v>1772</v>
      </c>
      <c r="E4226" s="281"/>
      <c r="F4226" s="281" t="s">
        <v>663</v>
      </c>
      <c r="G4226" s="281" t="s">
        <v>673</v>
      </c>
      <c r="H4226" s="281" t="s">
        <v>673</v>
      </c>
      <c r="I4226" s="281" t="s">
        <v>1090</v>
      </c>
      <c r="J4226" s="281">
        <v>2.709E-3</v>
      </c>
    </row>
    <row r="4227" spans="1:10" x14ac:dyDescent="0.3">
      <c r="A4227" s="280" t="s">
        <v>1785</v>
      </c>
      <c r="B4227" s="280" t="s">
        <v>3101</v>
      </c>
      <c r="C4227" s="280" t="s">
        <v>1768</v>
      </c>
      <c r="D4227" s="280" t="s">
        <v>1772</v>
      </c>
      <c r="E4227" s="280" t="s">
        <v>3405</v>
      </c>
      <c r="F4227" s="280" t="s">
        <v>663</v>
      </c>
      <c r="G4227" s="280" t="s">
        <v>673</v>
      </c>
      <c r="H4227" s="280" t="s">
        <v>673</v>
      </c>
      <c r="I4227" s="280" t="s">
        <v>1090</v>
      </c>
      <c r="J4227" s="280">
        <v>1.0522E-2</v>
      </c>
    </row>
    <row r="4228" spans="1:10" x14ac:dyDescent="0.3">
      <c r="A4228" s="281" t="s">
        <v>1785</v>
      </c>
      <c r="B4228" s="281" t="s">
        <v>3101</v>
      </c>
      <c r="C4228" s="281" t="s">
        <v>1768</v>
      </c>
      <c r="D4228" s="281" t="s">
        <v>1772</v>
      </c>
      <c r="E4228" s="281" t="s">
        <v>3405</v>
      </c>
      <c r="F4228" s="281" t="s">
        <v>663</v>
      </c>
      <c r="G4228" s="281" t="s">
        <v>673</v>
      </c>
      <c r="H4228" s="281" t="s">
        <v>673</v>
      </c>
      <c r="I4228" s="281" t="s">
        <v>1090</v>
      </c>
      <c r="J4228" s="281">
        <v>2.9719999999999998E-3</v>
      </c>
    </row>
    <row r="4229" spans="1:10" x14ac:dyDescent="0.3">
      <c r="A4229" s="280" t="s">
        <v>1785</v>
      </c>
      <c r="B4229" s="280" t="s">
        <v>3101</v>
      </c>
      <c r="C4229" s="280" t="s">
        <v>1768</v>
      </c>
      <c r="D4229" s="280" t="s">
        <v>1772</v>
      </c>
      <c r="E4229" s="280" t="s">
        <v>3405</v>
      </c>
      <c r="F4229" s="280" t="s">
        <v>663</v>
      </c>
      <c r="G4229" s="280" t="s">
        <v>673</v>
      </c>
      <c r="H4229" s="280" t="s">
        <v>673</v>
      </c>
      <c r="I4229" s="280" t="s">
        <v>1090</v>
      </c>
      <c r="J4229" s="280">
        <v>2.6059999999999998E-3</v>
      </c>
    </row>
    <row r="4230" spans="1:10" x14ac:dyDescent="0.3">
      <c r="A4230" s="281" t="s">
        <v>1785</v>
      </c>
      <c r="B4230" s="281" t="s">
        <v>3101</v>
      </c>
      <c r="C4230" s="281" t="s">
        <v>1768</v>
      </c>
      <c r="D4230" s="281" t="s">
        <v>1772</v>
      </c>
      <c r="E4230" s="281" t="s">
        <v>3405</v>
      </c>
      <c r="F4230" s="281" t="s">
        <v>663</v>
      </c>
      <c r="G4230" s="281" t="s">
        <v>673</v>
      </c>
      <c r="H4230" s="281" t="s">
        <v>673</v>
      </c>
      <c r="I4230" s="281" t="s">
        <v>1090</v>
      </c>
      <c r="J4230" s="281">
        <v>1.9589999999999998E-3</v>
      </c>
    </row>
    <row r="4231" spans="1:10" x14ac:dyDescent="0.3">
      <c r="A4231" s="280" t="s">
        <v>1785</v>
      </c>
      <c r="B4231" s="280" t="s">
        <v>3101</v>
      </c>
      <c r="C4231" s="280" t="s">
        <v>1768</v>
      </c>
      <c r="D4231" s="280" t="s">
        <v>1772</v>
      </c>
      <c r="E4231" s="280" t="s">
        <v>3405</v>
      </c>
      <c r="F4231" s="280" t="s">
        <v>663</v>
      </c>
      <c r="G4231" s="280" t="s">
        <v>673</v>
      </c>
      <c r="H4231" s="280" t="s">
        <v>673</v>
      </c>
      <c r="I4231" s="280" t="s">
        <v>1090</v>
      </c>
      <c r="J4231" s="280">
        <v>5.4559999999999999E-3</v>
      </c>
    </row>
    <row r="4232" spans="1:10" x14ac:dyDescent="0.3">
      <c r="A4232" s="281" t="s">
        <v>1785</v>
      </c>
      <c r="B4232" s="281" t="s">
        <v>3101</v>
      </c>
      <c r="C4232" s="281" t="s">
        <v>1768</v>
      </c>
      <c r="D4232" s="281" t="s">
        <v>1772</v>
      </c>
      <c r="E4232" s="281" t="s">
        <v>3405</v>
      </c>
      <c r="F4232" s="281" t="s">
        <v>663</v>
      </c>
      <c r="G4232" s="281" t="s">
        <v>673</v>
      </c>
      <c r="H4232" s="281" t="s">
        <v>673</v>
      </c>
      <c r="I4232" s="281" t="s">
        <v>1090</v>
      </c>
      <c r="J4232" s="281">
        <v>4.2929999999999999E-3</v>
      </c>
    </row>
    <row r="4233" spans="1:10" x14ac:dyDescent="0.3">
      <c r="A4233" s="280" t="s">
        <v>1785</v>
      </c>
      <c r="B4233" s="280" t="s">
        <v>3101</v>
      </c>
      <c r="C4233" s="280" t="s">
        <v>1768</v>
      </c>
      <c r="D4233" s="280" t="s">
        <v>1772</v>
      </c>
      <c r="E4233" s="280" t="s">
        <v>3405</v>
      </c>
      <c r="F4233" s="280" t="s">
        <v>663</v>
      </c>
      <c r="G4233" s="280" t="s">
        <v>673</v>
      </c>
      <c r="H4233" s="280" t="s">
        <v>673</v>
      </c>
      <c r="I4233" s="280" t="s">
        <v>1090</v>
      </c>
      <c r="J4233" s="280">
        <v>3.2820000000000002E-3</v>
      </c>
    </row>
    <row r="4234" spans="1:10" x14ac:dyDescent="0.3">
      <c r="A4234" s="281" t="s">
        <v>1785</v>
      </c>
      <c r="B4234" s="281" t="s">
        <v>3101</v>
      </c>
      <c r="C4234" s="281" t="s">
        <v>1768</v>
      </c>
      <c r="D4234" s="281" t="s">
        <v>1772</v>
      </c>
      <c r="E4234" s="281" t="s">
        <v>3405</v>
      </c>
      <c r="F4234" s="281" t="s">
        <v>663</v>
      </c>
      <c r="G4234" s="281" t="s">
        <v>673</v>
      </c>
      <c r="H4234" s="281" t="s">
        <v>673</v>
      </c>
      <c r="I4234" s="281" t="s">
        <v>1090</v>
      </c>
      <c r="J4234" s="281">
        <v>4.0200000000000001E-3</v>
      </c>
    </row>
    <row r="4235" spans="1:10" x14ac:dyDescent="0.3">
      <c r="A4235" s="280" t="s">
        <v>1785</v>
      </c>
      <c r="B4235" s="280" t="s">
        <v>3101</v>
      </c>
      <c r="C4235" s="280" t="s">
        <v>1768</v>
      </c>
      <c r="D4235" s="280" t="s">
        <v>1772</v>
      </c>
      <c r="E4235" s="280" t="s">
        <v>3405</v>
      </c>
      <c r="F4235" s="280" t="s">
        <v>663</v>
      </c>
      <c r="G4235" s="280" t="s">
        <v>673</v>
      </c>
      <c r="H4235" s="280" t="s">
        <v>673</v>
      </c>
      <c r="I4235" s="280" t="s">
        <v>1090</v>
      </c>
      <c r="J4235" s="280">
        <v>1.0808E-2</v>
      </c>
    </row>
    <row r="4236" spans="1:10" x14ac:dyDescent="0.3">
      <c r="A4236" s="281" t="s">
        <v>1785</v>
      </c>
      <c r="B4236" s="281" t="s">
        <v>3101</v>
      </c>
      <c r="C4236" s="281" t="s">
        <v>1768</v>
      </c>
      <c r="D4236" s="281" t="s">
        <v>1772</v>
      </c>
      <c r="E4236" s="281" t="s">
        <v>3405</v>
      </c>
      <c r="F4236" s="281" t="s">
        <v>663</v>
      </c>
      <c r="G4236" s="281" t="s">
        <v>673</v>
      </c>
      <c r="H4236" s="281" t="s">
        <v>673</v>
      </c>
      <c r="I4236" s="281" t="s">
        <v>1090</v>
      </c>
      <c r="J4236" s="281">
        <v>1.1096E-2</v>
      </c>
    </row>
    <row r="4237" spans="1:10" x14ac:dyDescent="0.3">
      <c r="A4237" s="280" t="s">
        <v>1785</v>
      </c>
      <c r="B4237" s="280" t="s">
        <v>3101</v>
      </c>
      <c r="C4237" s="280" t="s">
        <v>1768</v>
      </c>
      <c r="D4237" s="280" t="s">
        <v>1772</v>
      </c>
      <c r="E4237" s="280" t="s">
        <v>3405</v>
      </c>
      <c r="F4237" s="280" t="s">
        <v>663</v>
      </c>
      <c r="G4237" s="280" t="s">
        <v>673</v>
      </c>
      <c r="H4237" s="280" t="s">
        <v>673</v>
      </c>
      <c r="I4237" s="280" t="s">
        <v>1090</v>
      </c>
      <c r="J4237" s="280">
        <v>1.0443040000000001E-2</v>
      </c>
    </row>
    <row r="4238" spans="1:10" x14ac:dyDescent="0.3">
      <c r="A4238" s="281" t="s">
        <v>1785</v>
      </c>
      <c r="B4238" s="281" t="s">
        <v>3101</v>
      </c>
      <c r="C4238" s="281" t="s">
        <v>1768</v>
      </c>
      <c r="D4238" s="281" t="s">
        <v>1772</v>
      </c>
      <c r="E4238" s="281"/>
      <c r="F4238" s="281" t="s">
        <v>663</v>
      </c>
      <c r="G4238" s="281" t="s">
        <v>673</v>
      </c>
      <c r="H4238" s="281" t="s">
        <v>673</v>
      </c>
      <c r="I4238" s="281" t="s">
        <v>1090</v>
      </c>
      <c r="J4238" s="281">
        <v>4.9030000000000002E-3</v>
      </c>
    </row>
    <row r="4239" spans="1:10" x14ac:dyDescent="0.3">
      <c r="A4239" s="280" t="s">
        <v>1785</v>
      </c>
      <c r="B4239" s="280" t="s">
        <v>3101</v>
      </c>
      <c r="C4239" s="280" t="s">
        <v>1768</v>
      </c>
      <c r="D4239" s="280" t="s">
        <v>1772</v>
      </c>
      <c r="E4239" s="280" t="s">
        <v>3405</v>
      </c>
      <c r="F4239" s="280" t="s">
        <v>663</v>
      </c>
      <c r="G4239" s="280" t="s">
        <v>673</v>
      </c>
      <c r="H4239" s="280" t="s">
        <v>673</v>
      </c>
      <c r="I4239" s="280" t="s">
        <v>1090</v>
      </c>
      <c r="J4239" s="280">
        <v>1.1915500000000001E-2</v>
      </c>
    </row>
    <row r="4240" spans="1:10" x14ac:dyDescent="0.3">
      <c r="A4240" s="281" t="s">
        <v>1785</v>
      </c>
      <c r="B4240" s="281" t="s">
        <v>3101</v>
      </c>
      <c r="C4240" s="281" t="s">
        <v>1768</v>
      </c>
      <c r="D4240" s="281" t="s">
        <v>1772</v>
      </c>
      <c r="E4240" s="281" t="s">
        <v>3405</v>
      </c>
      <c r="F4240" s="281" t="s">
        <v>663</v>
      </c>
      <c r="G4240" s="281" t="s">
        <v>673</v>
      </c>
      <c r="H4240" s="281" t="s">
        <v>673</v>
      </c>
      <c r="I4240" s="281" t="s">
        <v>1090</v>
      </c>
      <c r="J4240" s="281">
        <v>6.5575E-3</v>
      </c>
    </row>
    <row r="4241" spans="1:10" x14ac:dyDescent="0.3">
      <c r="A4241" s="280" t="s">
        <v>1785</v>
      </c>
      <c r="B4241" s="280" t="s">
        <v>3101</v>
      </c>
      <c r="C4241" s="280" t="s">
        <v>1768</v>
      </c>
      <c r="D4241" s="280" t="s">
        <v>1772</v>
      </c>
      <c r="E4241" s="280" t="s">
        <v>3405</v>
      </c>
      <c r="F4241" s="280" t="s">
        <v>663</v>
      </c>
      <c r="G4241" s="280" t="s">
        <v>673</v>
      </c>
      <c r="H4241" s="280" t="s">
        <v>673</v>
      </c>
      <c r="I4241" s="280" t="s">
        <v>1090</v>
      </c>
      <c r="J4241" s="280">
        <v>1.2807000000000001E-2</v>
      </c>
    </row>
    <row r="4242" spans="1:10" x14ac:dyDescent="0.3">
      <c r="A4242" s="281" t="s">
        <v>1785</v>
      </c>
      <c r="B4242" s="281" t="s">
        <v>3101</v>
      </c>
      <c r="C4242" s="281" t="s">
        <v>1768</v>
      </c>
      <c r="D4242" s="281" t="s">
        <v>1772</v>
      </c>
      <c r="E4242" s="281" t="s">
        <v>3405</v>
      </c>
      <c r="F4242" s="281" t="s">
        <v>663</v>
      </c>
      <c r="G4242" s="281" t="s">
        <v>673</v>
      </c>
      <c r="H4242" s="281" t="s">
        <v>673</v>
      </c>
      <c r="I4242" s="281" t="s">
        <v>1090</v>
      </c>
      <c r="J4242" s="281">
        <v>9.6884999999999992E-3</v>
      </c>
    </row>
    <row r="4243" spans="1:10" x14ac:dyDescent="0.3">
      <c r="A4243" s="280" t="s">
        <v>1785</v>
      </c>
      <c r="B4243" s="280" t="s">
        <v>3101</v>
      </c>
      <c r="C4243" s="280" t="s">
        <v>1768</v>
      </c>
      <c r="D4243" s="280" t="s">
        <v>1772</v>
      </c>
      <c r="E4243" s="280" t="s">
        <v>3405</v>
      </c>
      <c r="F4243" s="280" t="s">
        <v>663</v>
      </c>
      <c r="G4243" s="280" t="s">
        <v>673</v>
      </c>
      <c r="H4243" s="280" t="s">
        <v>673</v>
      </c>
      <c r="I4243" s="280" t="s">
        <v>1090</v>
      </c>
      <c r="J4243" s="280">
        <v>6.4800000000000003E-4</v>
      </c>
    </row>
    <row r="4244" spans="1:10" x14ac:dyDescent="0.3">
      <c r="A4244" s="281" t="s">
        <v>1785</v>
      </c>
      <c r="B4244" s="281" t="s">
        <v>3101</v>
      </c>
      <c r="C4244" s="281" t="s">
        <v>1768</v>
      </c>
      <c r="D4244" s="281" t="s">
        <v>1772</v>
      </c>
      <c r="E4244" s="281" t="s">
        <v>3405</v>
      </c>
      <c r="F4244" s="281" t="s">
        <v>663</v>
      </c>
      <c r="G4244" s="281" t="s">
        <v>673</v>
      </c>
      <c r="H4244" s="281" t="s">
        <v>673</v>
      </c>
      <c r="I4244" s="281" t="s">
        <v>1090</v>
      </c>
      <c r="J4244" s="281">
        <v>2.7855000000000002E-3</v>
      </c>
    </row>
    <row r="4245" spans="1:10" x14ac:dyDescent="0.3">
      <c r="A4245" s="280" t="s">
        <v>1785</v>
      </c>
      <c r="B4245" s="280" t="s">
        <v>3101</v>
      </c>
      <c r="C4245" s="280" t="s">
        <v>1768</v>
      </c>
      <c r="D4245" s="280" t="s">
        <v>1772</v>
      </c>
      <c r="E4245" s="280" t="s">
        <v>3405</v>
      </c>
      <c r="F4245" s="280" t="s">
        <v>663</v>
      </c>
      <c r="G4245" s="280" t="s">
        <v>673</v>
      </c>
      <c r="H4245" s="280" t="s">
        <v>673</v>
      </c>
      <c r="I4245" s="280" t="s">
        <v>1090</v>
      </c>
      <c r="J4245" s="280">
        <v>5.8444999999999999E-3</v>
      </c>
    </row>
    <row r="4246" spans="1:10" x14ac:dyDescent="0.3">
      <c r="A4246" s="281" t="s">
        <v>1785</v>
      </c>
      <c r="B4246" s="281" t="s">
        <v>3101</v>
      </c>
      <c r="C4246" s="281" t="s">
        <v>1768</v>
      </c>
      <c r="D4246" s="281" t="s">
        <v>1772</v>
      </c>
      <c r="E4246" s="281" t="s">
        <v>3405</v>
      </c>
      <c r="F4246" s="281" t="s">
        <v>663</v>
      </c>
      <c r="G4246" s="281" t="s">
        <v>673</v>
      </c>
      <c r="H4246" s="281" t="s">
        <v>673</v>
      </c>
      <c r="I4246" s="281" t="s">
        <v>1090</v>
      </c>
      <c r="J4246" s="281">
        <v>7.1970000000000003E-3</v>
      </c>
    </row>
    <row r="4247" spans="1:10" x14ac:dyDescent="0.3">
      <c r="A4247" s="280" t="s">
        <v>1785</v>
      </c>
      <c r="B4247" s="280" t="s">
        <v>3101</v>
      </c>
      <c r="C4247" s="280" t="s">
        <v>1768</v>
      </c>
      <c r="D4247" s="280" t="s">
        <v>1772</v>
      </c>
      <c r="E4247" s="280" t="s">
        <v>3405</v>
      </c>
      <c r="F4247" s="280" t="s">
        <v>663</v>
      </c>
      <c r="G4247" s="280" t="s">
        <v>673</v>
      </c>
      <c r="H4247" s="280" t="s">
        <v>673</v>
      </c>
      <c r="I4247" s="280" t="s">
        <v>1090</v>
      </c>
      <c r="J4247" s="280">
        <v>2.4199999999999998E-3</v>
      </c>
    </row>
    <row r="4248" spans="1:10" x14ac:dyDescent="0.3">
      <c r="A4248" s="281" t="s">
        <v>1785</v>
      </c>
      <c r="B4248" s="281" t="s">
        <v>1810</v>
      </c>
      <c r="C4248" s="281" t="s">
        <v>1768</v>
      </c>
      <c r="D4248" s="281" t="s">
        <v>1772</v>
      </c>
      <c r="E4248" s="281" t="s">
        <v>3405</v>
      </c>
      <c r="F4248" s="281" t="s">
        <v>663</v>
      </c>
      <c r="G4248" s="281" t="s">
        <v>673</v>
      </c>
      <c r="H4248" s="281" t="s">
        <v>673</v>
      </c>
      <c r="I4248" s="281" t="s">
        <v>1090</v>
      </c>
      <c r="J4248" s="281">
        <v>6.4687499999999997E-3</v>
      </c>
    </row>
    <row r="4249" spans="1:10" x14ac:dyDescent="0.3">
      <c r="A4249" s="280" t="s">
        <v>1785</v>
      </c>
      <c r="B4249" s="280" t="s">
        <v>1810</v>
      </c>
      <c r="C4249" s="280" t="s">
        <v>1768</v>
      </c>
      <c r="D4249" s="280" t="s">
        <v>1772</v>
      </c>
      <c r="E4249" s="280" t="s">
        <v>3405</v>
      </c>
      <c r="F4249" s="280" t="s">
        <v>663</v>
      </c>
      <c r="G4249" s="280" t="s">
        <v>673</v>
      </c>
      <c r="H4249" s="280" t="s">
        <v>673</v>
      </c>
      <c r="I4249" s="280" t="s">
        <v>1090</v>
      </c>
      <c r="J4249" s="280">
        <v>1.90625E-3</v>
      </c>
    </row>
    <row r="4250" spans="1:10" x14ac:dyDescent="0.3">
      <c r="A4250" s="281" t="s">
        <v>1785</v>
      </c>
      <c r="B4250" s="281" t="s">
        <v>1810</v>
      </c>
      <c r="C4250" s="281" t="s">
        <v>1768</v>
      </c>
      <c r="D4250" s="281" t="s">
        <v>1772</v>
      </c>
      <c r="E4250" s="281" t="s">
        <v>3405</v>
      </c>
      <c r="F4250" s="281" t="s">
        <v>663</v>
      </c>
      <c r="G4250" s="281" t="s">
        <v>673</v>
      </c>
      <c r="H4250" s="281" t="s">
        <v>673</v>
      </c>
      <c r="I4250" s="281" t="s">
        <v>1090</v>
      </c>
      <c r="J4250" s="281">
        <v>5.9687500000000001E-3</v>
      </c>
    </row>
    <row r="4251" spans="1:10" x14ac:dyDescent="0.3">
      <c r="A4251" s="280" t="s">
        <v>1785</v>
      </c>
      <c r="B4251" s="280" t="s">
        <v>1810</v>
      </c>
      <c r="C4251" s="280" t="s">
        <v>1768</v>
      </c>
      <c r="D4251" s="280" t="s">
        <v>1772</v>
      </c>
      <c r="E4251" s="280" t="s">
        <v>3405</v>
      </c>
      <c r="F4251" s="280" t="s">
        <v>663</v>
      </c>
      <c r="G4251" s="280" t="s">
        <v>673</v>
      </c>
      <c r="H4251" s="280" t="s">
        <v>673</v>
      </c>
      <c r="I4251" s="280" t="s">
        <v>1090</v>
      </c>
      <c r="J4251" s="280">
        <v>7.1250000000000003E-3</v>
      </c>
    </row>
    <row r="4252" spans="1:10" x14ac:dyDescent="0.3">
      <c r="A4252" s="281" t="s">
        <v>1785</v>
      </c>
      <c r="B4252" s="281" t="s">
        <v>1810</v>
      </c>
      <c r="C4252" s="281" t="s">
        <v>1768</v>
      </c>
      <c r="D4252" s="281" t="s">
        <v>1772</v>
      </c>
      <c r="E4252" s="281" t="s">
        <v>3405</v>
      </c>
      <c r="F4252" s="281" t="s">
        <v>663</v>
      </c>
      <c r="G4252" s="281" t="s">
        <v>673</v>
      </c>
      <c r="H4252" s="281" t="s">
        <v>673</v>
      </c>
      <c r="I4252" s="281" t="s">
        <v>1090</v>
      </c>
      <c r="J4252" s="281">
        <v>3.3937500000000001E-3</v>
      </c>
    </row>
    <row r="4253" spans="1:10" x14ac:dyDescent="0.3">
      <c r="A4253" s="280" t="s">
        <v>1785</v>
      </c>
      <c r="B4253" s="280" t="s">
        <v>1810</v>
      </c>
      <c r="C4253" s="280" t="s">
        <v>1768</v>
      </c>
      <c r="D4253" s="280" t="s">
        <v>1772</v>
      </c>
      <c r="E4253" s="280" t="s">
        <v>3405</v>
      </c>
      <c r="F4253" s="280" t="s">
        <v>663</v>
      </c>
      <c r="G4253" s="280" t="s">
        <v>673</v>
      </c>
      <c r="H4253" s="280" t="s">
        <v>673</v>
      </c>
      <c r="I4253" s="280" t="s">
        <v>1090</v>
      </c>
      <c r="J4253" s="280">
        <v>4.1562500000000002E-3</v>
      </c>
    </row>
    <row r="4254" spans="1:10" x14ac:dyDescent="0.3">
      <c r="A4254" s="281" t="s">
        <v>1785</v>
      </c>
      <c r="B4254" s="281" t="s">
        <v>1810</v>
      </c>
      <c r="C4254" s="281" t="s">
        <v>1768</v>
      </c>
      <c r="D4254" s="281" t="s">
        <v>1772</v>
      </c>
      <c r="E4254" s="281" t="s">
        <v>3405</v>
      </c>
      <c r="F4254" s="281" t="s">
        <v>663</v>
      </c>
      <c r="G4254" s="281" t="s">
        <v>673</v>
      </c>
      <c r="H4254" s="281" t="s">
        <v>673</v>
      </c>
      <c r="I4254" s="281" t="s">
        <v>1090</v>
      </c>
      <c r="J4254" s="281">
        <v>9.5937499999999998E-3</v>
      </c>
    </row>
    <row r="4255" spans="1:10" x14ac:dyDescent="0.3">
      <c r="A4255" s="280" t="s">
        <v>1785</v>
      </c>
      <c r="B4255" s="280" t="s">
        <v>1810</v>
      </c>
      <c r="C4255" s="280" t="s">
        <v>1768</v>
      </c>
      <c r="D4255" s="280" t="s">
        <v>1772</v>
      </c>
      <c r="E4255" s="280" t="s">
        <v>3405</v>
      </c>
      <c r="F4255" s="280" t="s">
        <v>663</v>
      </c>
      <c r="G4255" s="280" t="s">
        <v>673</v>
      </c>
      <c r="H4255" s="280" t="s">
        <v>673</v>
      </c>
      <c r="I4255" s="280" t="s">
        <v>1090</v>
      </c>
      <c r="J4255" s="280">
        <v>8.9687499999999993E-3</v>
      </c>
    </row>
    <row r="4256" spans="1:10" x14ac:dyDescent="0.3">
      <c r="A4256" s="281" t="s">
        <v>1785</v>
      </c>
      <c r="B4256" s="281" t="s">
        <v>1810</v>
      </c>
      <c r="C4256" s="281" t="s">
        <v>1768</v>
      </c>
      <c r="D4256" s="281" t="s">
        <v>1772</v>
      </c>
      <c r="E4256" s="281" t="s">
        <v>3405</v>
      </c>
      <c r="F4256" s="281" t="s">
        <v>663</v>
      </c>
      <c r="G4256" s="281" t="s">
        <v>673</v>
      </c>
      <c r="H4256" s="281" t="s">
        <v>673</v>
      </c>
      <c r="I4256" s="281" t="s">
        <v>1090</v>
      </c>
      <c r="J4256" s="281">
        <v>5.2500000000000003E-3</v>
      </c>
    </row>
    <row r="4257" spans="1:10" x14ac:dyDescent="0.3">
      <c r="A4257" s="280" t="s">
        <v>1785</v>
      </c>
      <c r="B4257" s="280" t="s">
        <v>1810</v>
      </c>
      <c r="C4257" s="280" t="s">
        <v>1768</v>
      </c>
      <c r="D4257" s="280" t="s">
        <v>1772</v>
      </c>
      <c r="E4257" s="280" t="s">
        <v>3405</v>
      </c>
      <c r="F4257" s="280" t="s">
        <v>663</v>
      </c>
      <c r="G4257" s="280" t="s">
        <v>673</v>
      </c>
      <c r="H4257" s="280" t="s">
        <v>673</v>
      </c>
      <c r="I4257" s="280" t="s">
        <v>1090</v>
      </c>
      <c r="J4257" s="280">
        <v>3.3124999999999999E-3</v>
      </c>
    </row>
    <row r="4258" spans="1:10" x14ac:dyDescent="0.3">
      <c r="A4258" s="281" t="s">
        <v>1785</v>
      </c>
      <c r="B4258" s="281" t="s">
        <v>1810</v>
      </c>
      <c r="C4258" s="281" t="s">
        <v>1768</v>
      </c>
      <c r="D4258" s="281" t="s">
        <v>1772</v>
      </c>
      <c r="E4258" s="281" t="s">
        <v>3405</v>
      </c>
      <c r="F4258" s="281" t="s">
        <v>663</v>
      </c>
      <c r="G4258" s="281" t="s">
        <v>673</v>
      </c>
      <c r="H4258" s="281" t="s">
        <v>673</v>
      </c>
      <c r="I4258" s="281" t="s">
        <v>1090</v>
      </c>
      <c r="J4258" s="281">
        <v>4.2812500000000003E-3</v>
      </c>
    </row>
    <row r="4259" spans="1:10" x14ac:dyDescent="0.3">
      <c r="A4259" s="280" t="s">
        <v>1785</v>
      </c>
      <c r="B4259" s="280" t="s">
        <v>1810</v>
      </c>
      <c r="C4259" s="280" t="s">
        <v>1768</v>
      </c>
      <c r="D4259" s="280" t="s">
        <v>1772</v>
      </c>
      <c r="E4259" s="280" t="s">
        <v>3405</v>
      </c>
      <c r="F4259" s="280" t="s">
        <v>663</v>
      </c>
      <c r="G4259" s="280" t="s">
        <v>673</v>
      </c>
      <c r="H4259" s="280" t="s">
        <v>673</v>
      </c>
      <c r="I4259" s="280" t="s">
        <v>1090</v>
      </c>
      <c r="J4259" s="280">
        <v>3.6486399999999999E-3</v>
      </c>
    </row>
    <row r="4260" spans="1:10" x14ac:dyDescent="0.3">
      <c r="A4260" s="281" t="s">
        <v>1785</v>
      </c>
      <c r="B4260" s="281" t="s">
        <v>1810</v>
      </c>
      <c r="C4260" s="281" t="s">
        <v>1768</v>
      </c>
      <c r="D4260" s="281" t="s">
        <v>1772</v>
      </c>
      <c r="E4260" s="281" t="s">
        <v>3405</v>
      </c>
      <c r="F4260" s="281" t="s">
        <v>663</v>
      </c>
      <c r="G4260" s="281" t="s">
        <v>673</v>
      </c>
      <c r="H4260" s="281" t="s">
        <v>673</v>
      </c>
      <c r="I4260" s="281" t="s">
        <v>1090</v>
      </c>
      <c r="J4260" s="281">
        <v>5.5631600000000002E-3</v>
      </c>
    </row>
    <row r="4261" spans="1:10" x14ac:dyDescent="0.3">
      <c r="A4261" s="280" t="s">
        <v>1785</v>
      </c>
      <c r="B4261" s="280" t="s">
        <v>1810</v>
      </c>
      <c r="C4261" s="280" t="s">
        <v>1768</v>
      </c>
      <c r="D4261" s="280" t="s">
        <v>1772</v>
      </c>
      <c r="E4261" s="280" t="s">
        <v>3405</v>
      </c>
      <c r="F4261" s="280" t="s">
        <v>663</v>
      </c>
      <c r="G4261" s="280" t="s">
        <v>673</v>
      </c>
      <c r="H4261" s="280" t="s">
        <v>673</v>
      </c>
      <c r="I4261" s="280" t="s">
        <v>1090</v>
      </c>
      <c r="J4261" s="280">
        <v>3.2747280000000002E-3</v>
      </c>
    </row>
    <row r="4262" spans="1:10" x14ac:dyDescent="0.3">
      <c r="A4262" s="281" t="s">
        <v>1785</v>
      </c>
      <c r="B4262" s="281" t="s">
        <v>1810</v>
      </c>
      <c r="C4262" s="281" t="s">
        <v>1768</v>
      </c>
      <c r="D4262" s="281" t="s">
        <v>1772</v>
      </c>
      <c r="E4262" s="281" t="s">
        <v>3405</v>
      </c>
      <c r="F4262" s="281" t="s">
        <v>663</v>
      </c>
      <c r="G4262" s="281" t="s">
        <v>673</v>
      </c>
      <c r="H4262" s="281" t="s">
        <v>673</v>
      </c>
      <c r="I4262" s="281" t="s">
        <v>1090</v>
      </c>
      <c r="J4262" s="281">
        <v>3.4422400000000001E-3</v>
      </c>
    </row>
    <row r="4263" spans="1:10" x14ac:dyDescent="0.3">
      <c r="A4263" s="280" t="s">
        <v>1785</v>
      </c>
      <c r="B4263" s="280" t="s">
        <v>1810</v>
      </c>
      <c r="C4263" s="280" t="s">
        <v>1768</v>
      </c>
      <c r="D4263" s="280" t="s">
        <v>1772</v>
      </c>
      <c r="E4263" s="280" t="s">
        <v>3405</v>
      </c>
      <c r="F4263" s="280" t="s">
        <v>663</v>
      </c>
      <c r="G4263" s="280" t="s">
        <v>673</v>
      </c>
      <c r="H4263" s="280" t="s">
        <v>673</v>
      </c>
      <c r="I4263" s="280" t="s">
        <v>1090</v>
      </c>
      <c r="J4263" s="280">
        <v>5.0927999999999998E-3</v>
      </c>
    </row>
    <row r="4264" spans="1:10" x14ac:dyDescent="0.3">
      <c r="A4264" s="281" t="s">
        <v>1785</v>
      </c>
      <c r="B4264" s="281" t="s">
        <v>1810</v>
      </c>
      <c r="C4264" s="281" t="s">
        <v>1768</v>
      </c>
      <c r="D4264" s="281" t="s">
        <v>1772</v>
      </c>
      <c r="E4264" s="281" t="s">
        <v>3405</v>
      </c>
      <c r="F4264" s="281" t="s">
        <v>663</v>
      </c>
      <c r="G4264" s="281" t="s">
        <v>673</v>
      </c>
      <c r="H4264" s="281" t="s">
        <v>673</v>
      </c>
      <c r="I4264" s="281" t="s">
        <v>1090</v>
      </c>
      <c r="J4264" s="281">
        <v>7.3599199999999998E-3</v>
      </c>
    </row>
    <row r="4265" spans="1:10" x14ac:dyDescent="0.3">
      <c r="A4265" s="280" t="s">
        <v>1785</v>
      </c>
      <c r="B4265" s="280" t="s">
        <v>1810</v>
      </c>
      <c r="C4265" s="280" t="s">
        <v>1768</v>
      </c>
      <c r="D4265" s="280" t="s">
        <v>1772</v>
      </c>
      <c r="E4265" s="280" t="s">
        <v>3405</v>
      </c>
      <c r="F4265" s="280" t="s">
        <v>663</v>
      </c>
      <c r="G4265" s="280" t="s">
        <v>673</v>
      </c>
      <c r="H4265" s="280" t="s">
        <v>673</v>
      </c>
      <c r="I4265" s="280" t="s">
        <v>1090</v>
      </c>
      <c r="J4265" s="280">
        <v>6.4910000000000002E-3</v>
      </c>
    </row>
    <row r="4266" spans="1:10" x14ac:dyDescent="0.3">
      <c r="A4266" s="281" t="s">
        <v>1785</v>
      </c>
      <c r="B4266" s="281" t="s">
        <v>1810</v>
      </c>
      <c r="C4266" s="281" t="s">
        <v>1768</v>
      </c>
      <c r="D4266" s="281" t="s">
        <v>1772</v>
      </c>
      <c r="E4266" s="281" t="s">
        <v>3405</v>
      </c>
      <c r="F4266" s="281" t="s">
        <v>663</v>
      </c>
      <c r="G4266" s="281" t="s">
        <v>673</v>
      </c>
      <c r="H4266" s="281" t="s">
        <v>673</v>
      </c>
      <c r="I4266" s="281" t="s">
        <v>1090</v>
      </c>
      <c r="J4266" s="281">
        <v>6.3067599999999998E-3</v>
      </c>
    </row>
    <row r="4267" spans="1:10" x14ac:dyDescent="0.3">
      <c r="A4267" s="280" t="s">
        <v>1785</v>
      </c>
      <c r="B4267" s="280" t="s">
        <v>1810</v>
      </c>
      <c r="C4267" s="280" t="s">
        <v>1768</v>
      </c>
      <c r="D4267" s="280" t="s">
        <v>1772</v>
      </c>
      <c r="E4267" s="280" t="s">
        <v>3405</v>
      </c>
      <c r="F4267" s="280" t="s">
        <v>663</v>
      </c>
      <c r="G4267" s="280" t="s">
        <v>673</v>
      </c>
      <c r="H4267" s="280" t="s">
        <v>673</v>
      </c>
      <c r="I4267" s="280" t="s">
        <v>1090</v>
      </c>
      <c r="J4267" s="280">
        <v>2.5769999999999998E-4</v>
      </c>
    </row>
    <row r="4268" spans="1:10" x14ac:dyDescent="0.3">
      <c r="A4268" s="281" t="s">
        <v>1785</v>
      </c>
      <c r="B4268" s="281" t="s">
        <v>1810</v>
      </c>
      <c r="C4268" s="281" t="s">
        <v>1768</v>
      </c>
      <c r="D4268" s="281" t="s">
        <v>1772</v>
      </c>
      <c r="E4268" s="281" t="s">
        <v>3405</v>
      </c>
      <c r="F4268" s="281" t="s">
        <v>663</v>
      </c>
      <c r="G4268" s="281" t="s">
        <v>673</v>
      </c>
      <c r="H4268" s="281" t="s">
        <v>673</v>
      </c>
      <c r="I4268" s="281" t="s">
        <v>1090</v>
      </c>
      <c r="J4268" s="281">
        <v>3.8074799999999998E-4</v>
      </c>
    </row>
    <row r="4269" spans="1:10" x14ac:dyDescent="0.3">
      <c r="A4269" s="280" t="s">
        <v>1785</v>
      </c>
      <c r="B4269" s="280" t="s">
        <v>1810</v>
      </c>
      <c r="C4269" s="280" t="s">
        <v>1768</v>
      </c>
      <c r="D4269" s="280" t="s">
        <v>1772</v>
      </c>
      <c r="E4269" s="280" t="s">
        <v>3405</v>
      </c>
      <c r="F4269" s="280" t="s">
        <v>663</v>
      </c>
      <c r="G4269" s="280" t="s">
        <v>673</v>
      </c>
      <c r="H4269" s="280" t="s">
        <v>673</v>
      </c>
      <c r="I4269" s="280" t="s">
        <v>1090</v>
      </c>
      <c r="J4269" s="280">
        <v>3.1277599999999998E-3</v>
      </c>
    </row>
    <row r="4270" spans="1:10" x14ac:dyDescent="0.3">
      <c r="A4270" s="281" t="s">
        <v>1785</v>
      </c>
      <c r="B4270" s="281" t="s">
        <v>1810</v>
      </c>
      <c r="C4270" s="281" t="s">
        <v>1768</v>
      </c>
      <c r="D4270" s="281" t="s">
        <v>1772</v>
      </c>
      <c r="E4270" s="281" t="s">
        <v>3405</v>
      </c>
      <c r="F4270" s="281" t="s">
        <v>663</v>
      </c>
      <c r="G4270" s="281" t="s">
        <v>673</v>
      </c>
      <c r="H4270" s="281" t="s">
        <v>673</v>
      </c>
      <c r="I4270" s="281" t="s">
        <v>1090</v>
      </c>
      <c r="J4270" s="281">
        <v>5.8601199999999999E-3</v>
      </c>
    </row>
    <row r="4271" spans="1:10" x14ac:dyDescent="0.3">
      <c r="A4271" s="280" t="s">
        <v>1785</v>
      </c>
      <c r="B4271" s="280" t="s">
        <v>1810</v>
      </c>
      <c r="C4271" s="280" t="s">
        <v>1768</v>
      </c>
      <c r="D4271" s="280" t="s">
        <v>1772</v>
      </c>
      <c r="E4271" s="280" t="s">
        <v>3405</v>
      </c>
      <c r="F4271" s="280" t="s">
        <v>663</v>
      </c>
      <c r="G4271" s="280" t="s">
        <v>673</v>
      </c>
      <c r="H4271" s="280" t="s">
        <v>673</v>
      </c>
      <c r="I4271" s="280" t="s">
        <v>1090</v>
      </c>
      <c r="J4271" s="280">
        <v>8.7846799999999996E-3</v>
      </c>
    </row>
    <row r="4272" spans="1:10" x14ac:dyDescent="0.3">
      <c r="A4272" s="281" t="s">
        <v>1785</v>
      </c>
      <c r="B4272" s="281" t="s">
        <v>130</v>
      </c>
      <c r="C4272" s="281" t="s">
        <v>1768</v>
      </c>
      <c r="D4272" s="281" t="s">
        <v>1772</v>
      </c>
      <c r="E4272" s="281" t="s">
        <v>3405</v>
      </c>
      <c r="F4272" s="281" t="s">
        <v>663</v>
      </c>
      <c r="G4272" s="281" t="s">
        <v>673</v>
      </c>
      <c r="H4272" s="281" t="s">
        <v>673</v>
      </c>
      <c r="I4272" s="281" t="s">
        <v>1090</v>
      </c>
      <c r="J4272" s="281">
        <v>5.1744E-3</v>
      </c>
    </row>
    <row r="4273" spans="1:10" x14ac:dyDescent="0.3">
      <c r="A4273" s="280" t="s">
        <v>1785</v>
      </c>
      <c r="B4273" s="280" t="s">
        <v>130</v>
      </c>
      <c r="C4273" s="280" t="s">
        <v>1768</v>
      </c>
      <c r="D4273" s="280" t="s">
        <v>1772</v>
      </c>
      <c r="E4273" s="280" t="s">
        <v>3405</v>
      </c>
      <c r="F4273" s="280" t="s">
        <v>663</v>
      </c>
      <c r="G4273" s="280" t="s">
        <v>673</v>
      </c>
      <c r="H4273" s="280" t="s">
        <v>673</v>
      </c>
      <c r="I4273" s="280" t="s">
        <v>1090</v>
      </c>
      <c r="J4273" s="280">
        <v>6.7639999999999996E-4</v>
      </c>
    </row>
    <row r="4274" spans="1:10" x14ac:dyDescent="0.3">
      <c r="A4274" s="281" t="s">
        <v>1785</v>
      </c>
      <c r="B4274" s="281" t="s">
        <v>130</v>
      </c>
      <c r="C4274" s="281" t="s">
        <v>1768</v>
      </c>
      <c r="D4274" s="281" t="s">
        <v>1772</v>
      </c>
      <c r="E4274" s="281" t="s">
        <v>3405</v>
      </c>
      <c r="F4274" s="281" t="s">
        <v>663</v>
      </c>
      <c r="G4274" s="281" t="s">
        <v>673</v>
      </c>
      <c r="H4274" s="281" t="s">
        <v>673</v>
      </c>
      <c r="I4274" s="281" t="s">
        <v>1090</v>
      </c>
      <c r="J4274" s="281">
        <v>4.5879999999999998E-4</v>
      </c>
    </row>
    <row r="4275" spans="1:10" x14ac:dyDescent="0.3">
      <c r="A4275" s="280" t="s">
        <v>1785</v>
      </c>
      <c r="B4275" s="280" t="s">
        <v>3117</v>
      </c>
      <c r="C4275" s="280" t="s">
        <v>1768</v>
      </c>
      <c r="D4275" s="280" t="s">
        <v>1772</v>
      </c>
      <c r="E4275" s="280" t="s">
        <v>3405</v>
      </c>
      <c r="F4275" s="280" t="s">
        <v>663</v>
      </c>
      <c r="G4275" s="280" t="s">
        <v>673</v>
      </c>
      <c r="H4275" s="280" t="s">
        <v>673</v>
      </c>
      <c r="I4275" s="280" t="s">
        <v>1090</v>
      </c>
      <c r="J4275" s="280">
        <v>6.1333199999999996E-4</v>
      </c>
    </row>
    <row r="4276" spans="1:10" x14ac:dyDescent="0.3">
      <c r="A4276" s="281" t="s">
        <v>1785</v>
      </c>
      <c r="B4276" s="281" t="s">
        <v>3117</v>
      </c>
      <c r="C4276" s="281" t="s">
        <v>1768</v>
      </c>
      <c r="D4276" s="281" t="s">
        <v>1772</v>
      </c>
      <c r="E4276" s="281" t="s">
        <v>3405</v>
      </c>
      <c r="F4276" s="281" t="s">
        <v>663</v>
      </c>
      <c r="G4276" s="281" t="s">
        <v>673</v>
      </c>
      <c r="H4276" s="281" t="s">
        <v>673</v>
      </c>
      <c r="I4276" s="281" t="s">
        <v>1090</v>
      </c>
      <c r="J4276" s="281">
        <v>4.2666399999999999E-4</v>
      </c>
    </row>
    <row r="4277" spans="1:10" x14ac:dyDescent="0.3">
      <c r="A4277" s="280" t="s">
        <v>1785</v>
      </c>
      <c r="B4277" s="280" t="s">
        <v>3117</v>
      </c>
      <c r="C4277" s="280" t="s">
        <v>1768</v>
      </c>
      <c r="D4277" s="280" t="s">
        <v>1772</v>
      </c>
      <c r="E4277" s="280" t="s">
        <v>3405</v>
      </c>
      <c r="F4277" s="280" t="s">
        <v>663</v>
      </c>
      <c r="G4277" s="280" t="s">
        <v>673</v>
      </c>
      <c r="H4277" s="280" t="s">
        <v>673</v>
      </c>
      <c r="I4277" s="280" t="s">
        <v>1090</v>
      </c>
      <c r="J4277" s="280">
        <v>5.3333199999999997E-4</v>
      </c>
    </row>
    <row r="4278" spans="1:10" x14ac:dyDescent="0.3">
      <c r="A4278" s="281" t="s">
        <v>1785</v>
      </c>
      <c r="B4278" s="281" t="s">
        <v>3117</v>
      </c>
      <c r="C4278" s="281" t="s">
        <v>1768</v>
      </c>
      <c r="D4278" s="281" t="s">
        <v>1772</v>
      </c>
      <c r="E4278" s="281" t="s">
        <v>3405</v>
      </c>
      <c r="F4278" s="281" t="s">
        <v>663</v>
      </c>
      <c r="G4278" s="281" t="s">
        <v>673</v>
      </c>
      <c r="H4278" s="281" t="s">
        <v>673</v>
      </c>
      <c r="I4278" s="281" t="s">
        <v>1090</v>
      </c>
      <c r="J4278" s="281">
        <v>4.5333199999999998E-4</v>
      </c>
    </row>
    <row r="4279" spans="1:10" x14ac:dyDescent="0.3">
      <c r="A4279" s="280" t="s">
        <v>1785</v>
      </c>
      <c r="B4279" s="280" t="s">
        <v>3119</v>
      </c>
      <c r="C4279" s="280" t="s">
        <v>1768</v>
      </c>
      <c r="D4279" s="280" t="s">
        <v>1772</v>
      </c>
      <c r="E4279" s="280" t="s">
        <v>3405</v>
      </c>
      <c r="F4279" s="280" t="s">
        <v>663</v>
      </c>
      <c r="G4279" s="280" t="s">
        <v>673</v>
      </c>
      <c r="H4279" s="280" t="s">
        <v>673</v>
      </c>
      <c r="I4279" s="280" t="s">
        <v>1090</v>
      </c>
      <c r="J4279" s="280">
        <v>4.1741199999999998E-4</v>
      </c>
    </row>
    <row r="4280" spans="1:10" x14ac:dyDescent="0.3">
      <c r="A4280" s="281" t="s">
        <v>1785</v>
      </c>
      <c r="B4280" s="281" t="s">
        <v>3119</v>
      </c>
      <c r="C4280" s="281" t="s">
        <v>1768</v>
      </c>
      <c r="D4280" s="281" t="s">
        <v>1772</v>
      </c>
      <c r="E4280" s="281" t="s">
        <v>3405</v>
      </c>
      <c r="F4280" s="281" t="s">
        <v>663</v>
      </c>
      <c r="G4280" s="281" t="s">
        <v>673</v>
      </c>
      <c r="H4280" s="281" t="s">
        <v>673</v>
      </c>
      <c r="I4280" s="281" t="s">
        <v>1090</v>
      </c>
      <c r="J4280" s="281">
        <v>4.9202399999999998E-4</v>
      </c>
    </row>
    <row r="4281" spans="1:10" x14ac:dyDescent="0.3">
      <c r="A4281" s="280" t="s">
        <v>1785</v>
      </c>
      <c r="B4281" s="280" t="s">
        <v>3119</v>
      </c>
      <c r="C4281" s="280" t="s">
        <v>1768</v>
      </c>
      <c r="D4281" s="280" t="s">
        <v>1772</v>
      </c>
      <c r="E4281" s="280" t="s">
        <v>3405</v>
      </c>
      <c r="F4281" s="280" t="s">
        <v>663</v>
      </c>
      <c r="G4281" s="280" t="s">
        <v>673</v>
      </c>
      <c r="H4281" s="280" t="s">
        <v>673</v>
      </c>
      <c r="I4281" s="280" t="s">
        <v>1090</v>
      </c>
      <c r="J4281" s="280">
        <v>5.3365200000000002E-4</v>
      </c>
    </row>
    <row r="4282" spans="1:10" x14ac:dyDescent="0.3">
      <c r="A4282" s="281" t="s">
        <v>1785</v>
      </c>
      <c r="B4282" s="281" t="s">
        <v>3119</v>
      </c>
      <c r="C4282" s="281" t="s">
        <v>1768</v>
      </c>
      <c r="D4282" s="281" t="s">
        <v>1772</v>
      </c>
      <c r="E4282" s="281" t="s">
        <v>3405</v>
      </c>
      <c r="F4282" s="281" t="s">
        <v>663</v>
      </c>
      <c r="G4282" s="281" t="s">
        <v>673</v>
      </c>
      <c r="H4282" s="281" t="s">
        <v>673</v>
      </c>
      <c r="I4282" s="281" t="s">
        <v>1090</v>
      </c>
      <c r="J4282" s="281">
        <v>8.4528000000000001E-4</v>
      </c>
    </row>
    <row r="4283" spans="1:10" x14ac:dyDescent="0.3">
      <c r="A4283" s="280" t="s">
        <v>1785</v>
      </c>
      <c r="B4283" s="280" t="s">
        <v>3119</v>
      </c>
      <c r="C4283" s="280" t="s">
        <v>1768</v>
      </c>
      <c r="D4283" s="280" t="s">
        <v>1772</v>
      </c>
      <c r="E4283" s="280" t="s">
        <v>3405</v>
      </c>
      <c r="F4283" s="280" t="s">
        <v>663</v>
      </c>
      <c r="G4283" s="280" t="s">
        <v>673</v>
      </c>
      <c r="H4283" s="280" t="s">
        <v>673</v>
      </c>
      <c r="I4283" s="280" t="s">
        <v>1090</v>
      </c>
      <c r="J4283" s="280">
        <v>7.1392000000000005E-4</v>
      </c>
    </row>
    <row r="4284" spans="1:10" x14ac:dyDescent="0.3">
      <c r="A4284" s="281" t="s">
        <v>1785</v>
      </c>
      <c r="B4284" s="281" t="s">
        <v>3119</v>
      </c>
      <c r="C4284" s="281" t="s">
        <v>1768</v>
      </c>
      <c r="D4284" s="281" t="s">
        <v>1772</v>
      </c>
      <c r="E4284" s="281" t="s">
        <v>3405</v>
      </c>
      <c r="F4284" s="281" t="s">
        <v>663</v>
      </c>
      <c r="G4284" s="281" t="s">
        <v>673</v>
      </c>
      <c r="H4284" s="281" t="s">
        <v>673</v>
      </c>
      <c r="I4284" s="281" t="s">
        <v>1090</v>
      </c>
      <c r="J4284" s="281">
        <v>9.3263999999999999E-4</v>
      </c>
    </row>
    <row r="4285" spans="1:10" x14ac:dyDescent="0.3">
      <c r="A4285" s="280" t="s">
        <v>1785</v>
      </c>
      <c r="B4285" s="280" t="s">
        <v>3135</v>
      </c>
      <c r="C4285" s="280" t="s">
        <v>1768</v>
      </c>
      <c r="D4285" s="280" t="s">
        <v>1772</v>
      </c>
      <c r="E4285" s="280" t="s">
        <v>3405</v>
      </c>
      <c r="F4285" s="280" t="s">
        <v>663</v>
      </c>
      <c r="G4285" s="280" t="s">
        <v>673</v>
      </c>
      <c r="H4285" s="280" t="s">
        <v>673</v>
      </c>
      <c r="I4285" s="280" t="s">
        <v>1090</v>
      </c>
      <c r="J4285" s="280">
        <v>5.5179499999999998E-3</v>
      </c>
    </row>
    <row r="4286" spans="1:10" x14ac:dyDescent="0.3">
      <c r="A4286" s="281" t="s">
        <v>1785</v>
      </c>
      <c r="B4286" s="281" t="s">
        <v>3135</v>
      </c>
      <c r="C4286" s="281" t="s">
        <v>1768</v>
      </c>
      <c r="D4286" s="281" t="s">
        <v>1772</v>
      </c>
      <c r="E4286" s="281" t="s">
        <v>3405</v>
      </c>
      <c r="F4286" s="281" t="s">
        <v>663</v>
      </c>
      <c r="G4286" s="281" t="s">
        <v>673</v>
      </c>
      <c r="H4286" s="281" t="s">
        <v>673</v>
      </c>
      <c r="I4286" s="281" t="s">
        <v>1090</v>
      </c>
      <c r="J4286" s="281">
        <v>6.378575E-3</v>
      </c>
    </row>
    <row r="4287" spans="1:10" x14ac:dyDescent="0.3">
      <c r="A4287" s="280" t="s">
        <v>1785</v>
      </c>
      <c r="B4287" s="280" t="s">
        <v>3135</v>
      </c>
      <c r="C4287" s="280" t="s">
        <v>1768</v>
      </c>
      <c r="D4287" s="280" t="s">
        <v>1772</v>
      </c>
      <c r="E4287" s="280" t="s">
        <v>3405</v>
      </c>
      <c r="F4287" s="280" t="s">
        <v>663</v>
      </c>
      <c r="G4287" s="280" t="s">
        <v>673</v>
      </c>
      <c r="H4287" s="280" t="s">
        <v>673</v>
      </c>
      <c r="I4287" s="280" t="s">
        <v>1090</v>
      </c>
      <c r="J4287" s="280">
        <v>4.0785499999999999E-4</v>
      </c>
    </row>
    <row r="4288" spans="1:10" x14ac:dyDescent="0.3">
      <c r="A4288" s="281" t="s">
        <v>1785</v>
      </c>
      <c r="B4288" s="281" t="s">
        <v>3135</v>
      </c>
      <c r="C4288" s="281" t="s">
        <v>1768</v>
      </c>
      <c r="D4288" s="281" t="s">
        <v>1772</v>
      </c>
      <c r="E4288" s="281" t="s">
        <v>3405</v>
      </c>
      <c r="F4288" s="281" t="s">
        <v>663</v>
      </c>
      <c r="G4288" s="281" t="s">
        <v>673</v>
      </c>
      <c r="H4288" s="281" t="s">
        <v>673</v>
      </c>
      <c r="I4288" s="281" t="s">
        <v>1090</v>
      </c>
      <c r="J4288" s="281">
        <v>5.5348849999999998E-3</v>
      </c>
    </row>
    <row r="4289" spans="1:10" x14ac:dyDescent="0.3">
      <c r="A4289" s="280" t="s">
        <v>1785</v>
      </c>
      <c r="B4289" s="280" t="s">
        <v>3135</v>
      </c>
      <c r="C4289" s="280" t="s">
        <v>1768</v>
      </c>
      <c r="D4289" s="280" t="s">
        <v>1772</v>
      </c>
      <c r="E4289" s="280" t="s">
        <v>3405</v>
      </c>
      <c r="F4289" s="280" t="s">
        <v>663</v>
      </c>
      <c r="G4289" s="280" t="s">
        <v>673</v>
      </c>
      <c r="H4289" s="280" t="s">
        <v>673</v>
      </c>
      <c r="I4289" s="280" t="s">
        <v>1090</v>
      </c>
      <c r="J4289" s="280">
        <v>7.9199200000000004E-3</v>
      </c>
    </row>
    <row r="4290" spans="1:10" x14ac:dyDescent="0.3">
      <c r="A4290" s="281" t="s">
        <v>1785</v>
      </c>
      <c r="B4290" s="281" t="s">
        <v>3135</v>
      </c>
      <c r="C4290" s="281" t="s">
        <v>1768</v>
      </c>
      <c r="D4290" s="281" t="s">
        <v>1772</v>
      </c>
      <c r="E4290" s="281" t="s">
        <v>3405</v>
      </c>
      <c r="F4290" s="281" t="s">
        <v>663</v>
      </c>
      <c r="G4290" s="281" t="s">
        <v>673</v>
      </c>
      <c r="H4290" s="281" t="s">
        <v>673</v>
      </c>
      <c r="I4290" s="281" t="s">
        <v>1090</v>
      </c>
      <c r="J4290" s="281">
        <v>5.2960500000000001E-3</v>
      </c>
    </row>
    <row r="4291" spans="1:10" x14ac:dyDescent="0.3">
      <c r="A4291" s="280" t="s">
        <v>1785</v>
      </c>
      <c r="B4291" s="280" t="s">
        <v>3135</v>
      </c>
      <c r="C4291" s="280" t="s">
        <v>1768</v>
      </c>
      <c r="D4291" s="280" t="s">
        <v>1772</v>
      </c>
      <c r="E4291" s="280" t="s">
        <v>3405</v>
      </c>
      <c r="F4291" s="280" t="s">
        <v>663</v>
      </c>
      <c r="G4291" s="280" t="s">
        <v>673</v>
      </c>
      <c r="H4291" s="280" t="s">
        <v>673</v>
      </c>
      <c r="I4291" s="280" t="s">
        <v>1090</v>
      </c>
      <c r="J4291" s="280">
        <v>2.0587499999999998E-3</v>
      </c>
    </row>
    <row r="4292" spans="1:10" x14ac:dyDescent="0.3">
      <c r="A4292" s="281" t="s">
        <v>1785</v>
      </c>
      <c r="B4292" s="281" t="s">
        <v>199</v>
      </c>
      <c r="C4292" s="281" t="s">
        <v>1768</v>
      </c>
      <c r="D4292" s="281" t="s">
        <v>1772</v>
      </c>
      <c r="E4292" s="281" t="s">
        <v>3405</v>
      </c>
      <c r="F4292" s="281" t="s">
        <v>663</v>
      </c>
      <c r="G4292" s="281" t="s">
        <v>673</v>
      </c>
      <c r="H4292" s="281" t="s">
        <v>673</v>
      </c>
      <c r="I4292" s="281" t="s">
        <v>1090</v>
      </c>
      <c r="J4292" s="281">
        <v>1.7416E-4</v>
      </c>
    </row>
    <row r="4293" spans="1:10" x14ac:dyDescent="0.3">
      <c r="A4293" s="280" t="s">
        <v>1785</v>
      </c>
      <c r="B4293" s="280" t="s">
        <v>199</v>
      </c>
      <c r="C4293" s="280" t="s">
        <v>1768</v>
      </c>
      <c r="D4293" s="280" t="s">
        <v>1772</v>
      </c>
      <c r="E4293" s="280" t="s">
        <v>3405</v>
      </c>
      <c r="F4293" s="280" t="s">
        <v>663</v>
      </c>
      <c r="G4293" s="280" t="s">
        <v>673</v>
      </c>
      <c r="H4293" s="280" t="s">
        <v>673</v>
      </c>
      <c r="I4293" s="280" t="s">
        <v>1090</v>
      </c>
      <c r="J4293" s="280">
        <v>2.208E-4</v>
      </c>
    </row>
    <row r="4294" spans="1:10" x14ac:dyDescent="0.3">
      <c r="A4294" s="281" t="s">
        <v>1785</v>
      </c>
      <c r="B4294" s="281" t="s">
        <v>199</v>
      </c>
      <c r="C4294" s="281" t="s">
        <v>1768</v>
      </c>
      <c r="D4294" s="281" t="s">
        <v>1772</v>
      </c>
      <c r="E4294" s="281" t="s">
        <v>3405</v>
      </c>
      <c r="F4294" s="281" t="s">
        <v>663</v>
      </c>
      <c r="G4294" s="281" t="s">
        <v>673</v>
      </c>
      <c r="H4294" s="281" t="s">
        <v>673</v>
      </c>
      <c r="I4294" s="281" t="s">
        <v>1090</v>
      </c>
      <c r="J4294" s="281">
        <v>1.9760000000000001E-4</v>
      </c>
    </row>
    <row r="4295" spans="1:10" x14ac:dyDescent="0.3">
      <c r="A4295" s="280" t="s">
        <v>1785</v>
      </c>
      <c r="B4295" s="280" t="s">
        <v>199</v>
      </c>
      <c r="C4295" s="280" t="s">
        <v>1768</v>
      </c>
      <c r="D4295" s="280" t="s">
        <v>1772</v>
      </c>
      <c r="E4295" s="280" t="s">
        <v>3405</v>
      </c>
      <c r="F4295" s="280" t="s">
        <v>663</v>
      </c>
      <c r="G4295" s="280" t="s">
        <v>673</v>
      </c>
      <c r="H4295" s="280" t="s">
        <v>673</v>
      </c>
      <c r="I4295" s="280" t="s">
        <v>1090</v>
      </c>
      <c r="J4295" s="280">
        <v>1.2373199999999999E-4</v>
      </c>
    </row>
    <row r="4296" spans="1:10" x14ac:dyDescent="0.3">
      <c r="A4296" s="281" t="s">
        <v>1785</v>
      </c>
      <c r="B4296" s="281" t="s">
        <v>199</v>
      </c>
      <c r="C4296" s="281" t="s">
        <v>1768</v>
      </c>
      <c r="D4296" s="281" t="s">
        <v>1772</v>
      </c>
      <c r="E4296" s="281" t="s">
        <v>3405</v>
      </c>
      <c r="F4296" s="281" t="s">
        <v>663</v>
      </c>
      <c r="G4296" s="281" t="s">
        <v>673</v>
      </c>
      <c r="H4296" s="281" t="s">
        <v>673</v>
      </c>
      <c r="I4296" s="281" t="s">
        <v>1090</v>
      </c>
      <c r="J4296" s="281">
        <v>8.7600000000000002E-5</v>
      </c>
    </row>
    <row r="4297" spans="1:10" x14ac:dyDescent="0.3">
      <c r="A4297" s="280" t="s">
        <v>1785</v>
      </c>
      <c r="B4297" s="280" t="s">
        <v>3151</v>
      </c>
      <c r="C4297" s="280" t="s">
        <v>1768</v>
      </c>
      <c r="D4297" s="280" t="s">
        <v>1772</v>
      </c>
      <c r="E4297" s="280" t="s">
        <v>3405</v>
      </c>
      <c r="F4297" s="280" t="s">
        <v>663</v>
      </c>
      <c r="G4297" s="280" t="s">
        <v>673</v>
      </c>
      <c r="H4297" s="280" t="s">
        <v>673</v>
      </c>
      <c r="I4297" s="280" t="s">
        <v>1090</v>
      </c>
      <c r="J4297" s="280">
        <v>1.9724999999999999E-3</v>
      </c>
    </row>
    <row r="4298" spans="1:10" x14ac:dyDescent="0.3">
      <c r="A4298" s="281" t="s">
        <v>1785</v>
      </c>
      <c r="B4298" s="281" t="s">
        <v>3151</v>
      </c>
      <c r="C4298" s="281" t="s">
        <v>1768</v>
      </c>
      <c r="D4298" s="281" t="s">
        <v>1772</v>
      </c>
      <c r="E4298" s="281" t="s">
        <v>3405</v>
      </c>
      <c r="F4298" s="281" t="s">
        <v>663</v>
      </c>
      <c r="G4298" s="281" t="s">
        <v>673</v>
      </c>
      <c r="H4298" s="281" t="s">
        <v>673</v>
      </c>
      <c r="I4298" s="281" t="s">
        <v>1090</v>
      </c>
      <c r="J4298" s="281">
        <v>2.4716E-3</v>
      </c>
    </row>
    <row r="4299" spans="1:10" x14ac:dyDescent="0.3">
      <c r="A4299" s="280" t="s">
        <v>1785</v>
      </c>
      <c r="B4299" s="280" t="s">
        <v>3151</v>
      </c>
      <c r="C4299" s="280" t="s">
        <v>1768</v>
      </c>
      <c r="D4299" s="280" t="s">
        <v>1772</v>
      </c>
      <c r="E4299" s="280" t="s">
        <v>3405</v>
      </c>
      <c r="F4299" s="280" t="s">
        <v>663</v>
      </c>
      <c r="G4299" s="280" t="s">
        <v>673</v>
      </c>
      <c r="H4299" s="280" t="s">
        <v>673</v>
      </c>
      <c r="I4299" s="280" t="s">
        <v>1090</v>
      </c>
      <c r="J4299" s="280">
        <v>2.2236999999999999E-3</v>
      </c>
    </row>
    <row r="4300" spans="1:10" x14ac:dyDescent="0.3">
      <c r="A4300" s="281" t="s">
        <v>1785</v>
      </c>
      <c r="B4300" s="281" t="s">
        <v>3151</v>
      </c>
      <c r="C4300" s="281" t="s">
        <v>1768</v>
      </c>
      <c r="D4300" s="281" t="s">
        <v>1772</v>
      </c>
      <c r="E4300" s="281" t="s">
        <v>3405</v>
      </c>
      <c r="F4300" s="281" t="s">
        <v>663</v>
      </c>
      <c r="G4300" s="281" t="s">
        <v>673</v>
      </c>
      <c r="H4300" s="281" t="s">
        <v>673</v>
      </c>
      <c r="I4300" s="281" t="s">
        <v>1090</v>
      </c>
      <c r="J4300" s="281">
        <v>3.6181199999999998E-3</v>
      </c>
    </row>
    <row r="4301" spans="1:10" x14ac:dyDescent="0.3">
      <c r="A4301" s="280" t="s">
        <v>1785</v>
      </c>
      <c r="B4301" s="280" t="s">
        <v>3151</v>
      </c>
      <c r="C4301" s="280" t="s">
        <v>1768</v>
      </c>
      <c r="D4301" s="280" t="s">
        <v>1772</v>
      </c>
      <c r="E4301" s="280" t="s">
        <v>3405</v>
      </c>
      <c r="F4301" s="280" t="s">
        <v>663</v>
      </c>
      <c r="G4301" s="280" t="s">
        <v>673</v>
      </c>
      <c r="H4301" s="280" t="s">
        <v>673</v>
      </c>
      <c r="I4301" s="280" t="s">
        <v>1090</v>
      </c>
      <c r="J4301" s="280">
        <v>6.5323600000000001E-3</v>
      </c>
    </row>
    <row r="4302" spans="1:10" x14ac:dyDescent="0.3">
      <c r="A4302" s="281" t="s">
        <v>1785</v>
      </c>
      <c r="B4302" s="281" t="s">
        <v>3151</v>
      </c>
      <c r="C4302" s="281" t="s">
        <v>1768</v>
      </c>
      <c r="D4302" s="281" t="s">
        <v>1772</v>
      </c>
      <c r="E4302" s="281" t="s">
        <v>3405</v>
      </c>
      <c r="F4302" s="281" t="s">
        <v>663</v>
      </c>
      <c r="G4302" s="281" t="s">
        <v>673</v>
      </c>
      <c r="H4302" s="281" t="s">
        <v>673</v>
      </c>
      <c r="I4302" s="281" t="s">
        <v>1090</v>
      </c>
      <c r="J4302" s="281">
        <v>2.2224599999999999E-3</v>
      </c>
    </row>
    <row r="4303" spans="1:10" x14ac:dyDescent="0.3">
      <c r="A4303" s="280" t="s">
        <v>1785</v>
      </c>
      <c r="B4303" s="280" t="s">
        <v>3151</v>
      </c>
      <c r="C4303" s="280" t="s">
        <v>1768</v>
      </c>
      <c r="D4303" s="280" t="s">
        <v>1772</v>
      </c>
      <c r="E4303" s="280" t="s">
        <v>3405</v>
      </c>
      <c r="F4303" s="280" t="s">
        <v>663</v>
      </c>
      <c r="G4303" s="280" t="s">
        <v>673</v>
      </c>
      <c r="H4303" s="280" t="s">
        <v>673</v>
      </c>
      <c r="I4303" s="280" t="s">
        <v>1090</v>
      </c>
      <c r="J4303" s="280">
        <v>2.5064000000000002E-3</v>
      </c>
    </row>
    <row r="4304" spans="1:10" x14ac:dyDescent="0.3">
      <c r="A4304" s="281" t="s">
        <v>1785</v>
      </c>
      <c r="B4304" s="281" t="s">
        <v>3151</v>
      </c>
      <c r="C4304" s="281" t="s">
        <v>1768</v>
      </c>
      <c r="D4304" s="281" t="s">
        <v>1772</v>
      </c>
      <c r="E4304" s="281" t="s">
        <v>3405</v>
      </c>
      <c r="F4304" s="281" t="s">
        <v>663</v>
      </c>
      <c r="G4304" s="281" t="s">
        <v>673</v>
      </c>
      <c r="H4304" s="281" t="s">
        <v>673</v>
      </c>
      <c r="I4304" s="281" t="s">
        <v>1090</v>
      </c>
      <c r="J4304" s="281">
        <v>2.6942400000000001E-3</v>
      </c>
    </row>
    <row r="4305" spans="1:10" x14ac:dyDescent="0.3">
      <c r="A4305" s="280" t="s">
        <v>1785</v>
      </c>
      <c r="B4305" s="280" t="s">
        <v>3151</v>
      </c>
      <c r="C4305" s="280" t="s">
        <v>1768</v>
      </c>
      <c r="D4305" s="280" t="s">
        <v>1772</v>
      </c>
      <c r="E4305" s="280" t="s">
        <v>3405</v>
      </c>
      <c r="F4305" s="280" t="s">
        <v>663</v>
      </c>
      <c r="G4305" s="280" t="s">
        <v>673</v>
      </c>
      <c r="H4305" s="280" t="s">
        <v>673</v>
      </c>
      <c r="I4305" s="280" t="s">
        <v>1090</v>
      </c>
      <c r="J4305" s="280">
        <v>2.1142000000000001E-3</v>
      </c>
    </row>
    <row r="4306" spans="1:10" x14ac:dyDescent="0.3">
      <c r="A4306" s="281" t="s">
        <v>1785</v>
      </c>
      <c r="B4306" s="281" t="s">
        <v>3151</v>
      </c>
      <c r="C4306" s="281" t="s">
        <v>1768</v>
      </c>
      <c r="D4306" s="281" t="s">
        <v>1772</v>
      </c>
      <c r="E4306" s="281" t="s">
        <v>3405</v>
      </c>
      <c r="F4306" s="281" t="s">
        <v>663</v>
      </c>
      <c r="G4306" s="281" t="s">
        <v>673</v>
      </c>
      <c r="H4306" s="281" t="s">
        <v>673</v>
      </c>
      <c r="I4306" s="281" t="s">
        <v>1090</v>
      </c>
      <c r="J4306" s="281">
        <v>2.70894E-3</v>
      </c>
    </row>
    <row r="4307" spans="1:10" x14ac:dyDescent="0.3">
      <c r="A4307" s="280" t="s">
        <v>1785</v>
      </c>
      <c r="B4307" s="280" t="s">
        <v>3151</v>
      </c>
      <c r="C4307" s="280" t="s">
        <v>1768</v>
      </c>
      <c r="D4307" s="280" t="s">
        <v>1772</v>
      </c>
      <c r="E4307" s="280" t="s">
        <v>3405</v>
      </c>
      <c r="F4307" s="280" t="s">
        <v>663</v>
      </c>
      <c r="G4307" s="280" t="s">
        <v>673</v>
      </c>
      <c r="H4307" s="280" t="s">
        <v>673</v>
      </c>
      <c r="I4307" s="280" t="s">
        <v>1090</v>
      </c>
      <c r="J4307" s="280">
        <v>3.15672E-3</v>
      </c>
    </row>
    <row r="4308" spans="1:10" x14ac:dyDescent="0.3">
      <c r="A4308" s="281" t="s">
        <v>1785</v>
      </c>
      <c r="B4308" s="281" t="s">
        <v>3151</v>
      </c>
      <c r="C4308" s="281" t="s">
        <v>1768</v>
      </c>
      <c r="D4308" s="281" t="s">
        <v>1772</v>
      </c>
      <c r="E4308" s="281" t="s">
        <v>3405</v>
      </c>
      <c r="F4308" s="281" t="s">
        <v>663</v>
      </c>
      <c r="G4308" s="281" t="s">
        <v>673</v>
      </c>
      <c r="H4308" s="281" t="s">
        <v>673</v>
      </c>
      <c r="I4308" s="281" t="s">
        <v>1090</v>
      </c>
      <c r="J4308" s="281">
        <v>2.5410200000000002E-3</v>
      </c>
    </row>
    <row r="4309" spans="1:10" x14ac:dyDescent="0.3">
      <c r="A4309" s="280" t="s">
        <v>1785</v>
      </c>
      <c r="B4309" s="280" t="s">
        <v>3151</v>
      </c>
      <c r="C4309" s="280" t="s">
        <v>1768</v>
      </c>
      <c r="D4309" s="280" t="s">
        <v>1772</v>
      </c>
      <c r="E4309" s="280" t="s">
        <v>3405</v>
      </c>
      <c r="F4309" s="280" t="s">
        <v>663</v>
      </c>
      <c r="G4309" s="280" t="s">
        <v>673</v>
      </c>
      <c r="H4309" s="280" t="s">
        <v>673</v>
      </c>
      <c r="I4309" s="280" t="s">
        <v>1090</v>
      </c>
      <c r="J4309" s="280">
        <v>2.2173000000000002E-3</v>
      </c>
    </row>
    <row r="4310" spans="1:10" x14ac:dyDescent="0.3">
      <c r="A4310" s="281" t="s">
        <v>1785</v>
      </c>
      <c r="B4310" s="281" t="s">
        <v>3151</v>
      </c>
      <c r="C4310" s="281" t="s">
        <v>1768</v>
      </c>
      <c r="D4310" s="281" t="s">
        <v>1772</v>
      </c>
      <c r="E4310" s="281" t="s">
        <v>3405</v>
      </c>
      <c r="F4310" s="281" t="s">
        <v>663</v>
      </c>
      <c r="G4310" s="281" t="s">
        <v>673</v>
      </c>
      <c r="H4310" s="281" t="s">
        <v>673</v>
      </c>
      <c r="I4310" s="281" t="s">
        <v>1090</v>
      </c>
      <c r="J4310" s="281">
        <v>2.0161599999999999E-3</v>
      </c>
    </row>
    <row r="4311" spans="1:10" x14ac:dyDescent="0.3">
      <c r="A4311" s="280" t="s">
        <v>1785</v>
      </c>
      <c r="B4311" s="280" t="s">
        <v>3151</v>
      </c>
      <c r="C4311" s="280" t="s">
        <v>1768</v>
      </c>
      <c r="D4311" s="280" t="s">
        <v>1772</v>
      </c>
      <c r="E4311" s="280" t="s">
        <v>3405</v>
      </c>
      <c r="F4311" s="280" t="s">
        <v>663</v>
      </c>
      <c r="G4311" s="280" t="s">
        <v>673</v>
      </c>
      <c r="H4311" s="280" t="s">
        <v>673</v>
      </c>
      <c r="I4311" s="280" t="s">
        <v>1090</v>
      </c>
      <c r="J4311" s="280">
        <v>2.99672E-3</v>
      </c>
    </row>
    <row r="4312" spans="1:10" x14ac:dyDescent="0.3">
      <c r="A4312" s="281" t="s">
        <v>1785</v>
      </c>
      <c r="B4312" s="281" t="s">
        <v>3352</v>
      </c>
      <c r="C4312" s="281" t="s">
        <v>1768</v>
      </c>
      <c r="D4312" s="281" t="s">
        <v>1772</v>
      </c>
      <c r="E4312" s="281" t="s">
        <v>3405</v>
      </c>
      <c r="F4312" s="281" t="s">
        <v>663</v>
      </c>
      <c r="G4312" s="281" t="s">
        <v>673</v>
      </c>
      <c r="H4312" s="281" t="s">
        <v>673</v>
      </c>
      <c r="I4312" s="281" t="s">
        <v>1090</v>
      </c>
      <c r="J4312" s="281">
        <v>7.1072E-5</v>
      </c>
    </row>
    <row r="4313" spans="1:10" x14ac:dyDescent="0.3">
      <c r="A4313" s="280" t="s">
        <v>1785</v>
      </c>
      <c r="B4313" s="280" t="s">
        <v>3352</v>
      </c>
      <c r="C4313" s="280" t="s">
        <v>1768</v>
      </c>
      <c r="D4313" s="280" t="s">
        <v>1772</v>
      </c>
      <c r="E4313" s="280" t="s">
        <v>3405</v>
      </c>
      <c r="F4313" s="280" t="s">
        <v>663</v>
      </c>
      <c r="G4313" s="280" t="s">
        <v>673</v>
      </c>
      <c r="H4313" s="280" t="s">
        <v>673</v>
      </c>
      <c r="I4313" s="280" t="s">
        <v>1090</v>
      </c>
      <c r="J4313" s="280">
        <v>9.0072000000000001E-5</v>
      </c>
    </row>
    <row r="4314" spans="1:10" x14ac:dyDescent="0.3">
      <c r="A4314" s="281" t="s">
        <v>1785</v>
      </c>
      <c r="B4314" s="281" t="s">
        <v>3352</v>
      </c>
      <c r="C4314" s="281" t="s">
        <v>1768</v>
      </c>
      <c r="D4314" s="281" t="s">
        <v>1772</v>
      </c>
      <c r="E4314" s="281" t="s">
        <v>3405</v>
      </c>
      <c r="F4314" s="281" t="s">
        <v>663</v>
      </c>
      <c r="G4314" s="281" t="s">
        <v>673</v>
      </c>
      <c r="H4314" s="281" t="s">
        <v>673</v>
      </c>
      <c r="I4314" s="281" t="s">
        <v>1090</v>
      </c>
      <c r="J4314" s="281">
        <v>2.82804E-4</v>
      </c>
    </row>
    <row r="4315" spans="1:10" x14ac:dyDescent="0.3">
      <c r="A4315" s="280" t="s">
        <v>1785</v>
      </c>
      <c r="B4315" s="280" t="s">
        <v>3352</v>
      </c>
      <c r="C4315" s="280" t="s">
        <v>1768</v>
      </c>
      <c r="D4315" s="280" t="s">
        <v>1772</v>
      </c>
      <c r="E4315" s="280" t="s">
        <v>3405</v>
      </c>
      <c r="F4315" s="280" t="s">
        <v>663</v>
      </c>
      <c r="G4315" s="280" t="s">
        <v>673</v>
      </c>
      <c r="H4315" s="280" t="s">
        <v>673</v>
      </c>
      <c r="I4315" s="280" t="s">
        <v>1090</v>
      </c>
      <c r="J4315" s="280">
        <v>1.1958E-4</v>
      </c>
    </row>
    <row r="4316" spans="1:10" x14ac:dyDescent="0.3">
      <c r="A4316" s="281" t="s">
        <v>1785</v>
      </c>
      <c r="B4316" s="281" t="s">
        <v>3352</v>
      </c>
      <c r="C4316" s="281" t="s">
        <v>1768</v>
      </c>
      <c r="D4316" s="281" t="s">
        <v>1772</v>
      </c>
      <c r="E4316" s="281" t="s">
        <v>3405</v>
      </c>
      <c r="F4316" s="281" t="s">
        <v>663</v>
      </c>
      <c r="G4316" s="281" t="s">
        <v>673</v>
      </c>
      <c r="H4316" s="281" t="s">
        <v>673</v>
      </c>
      <c r="I4316" s="281" t="s">
        <v>1090</v>
      </c>
      <c r="J4316" s="281">
        <v>4.14304E-4</v>
      </c>
    </row>
    <row r="4317" spans="1:10" x14ac:dyDescent="0.3">
      <c r="A4317" s="280" t="s">
        <v>1785</v>
      </c>
      <c r="B4317" s="280" t="s">
        <v>3352</v>
      </c>
      <c r="C4317" s="280" t="s">
        <v>1768</v>
      </c>
      <c r="D4317" s="280" t="s">
        <v>1772</v>
      </c>
      <c r="E4317" s="280" t="s">
        <v>3405</v>
      </c>
      <c r="F4317" s="280" t="s">
        <v>663</v>
      </c>
      <c r="G4317" s="280" t="s">
        <v>673</v>
      </c>
      <c r="H4317" s="280" t="s">
        <v>673</v>
      </c>
      <c r="I4317" s="280" t="s">
        <v>1090</v>
      </c>
      <c r="J4317" s="280">
        <v>4.1656799999999997E-4</v>
      </c>
    </row>
    <row r="4318" spans="1:10" x14ac:dyDescent="0.3">
      <c r="A4318" s="281" t="s">
        <v>1785</v>
      </c>
      <c r="B4318" s="281" t="s">
        <v>3352</v>
      </c>
      <c r="C4318" s="281" t="s">
        <v>1768</v>
      </c>
      <c r="D4318" s="281" t="s">
        <v>1772</v>
      </c>
      <c r="E4318" s="281" t="s">
        <v>3405</v>
      </c>
      <c r="F4318" s="281" t="s">
        <v>663</v>
      </c>
      <c r="G4318" s="281" t="s">
        <v>673</v>
      </c>
      <c r="H4318" s="281" t="s">
        <v>673</v>
      </c>
      <c r="I4318" s="281" t="s">
        <v>1090</v>
      </c>
      <c r="J4318" s="281">
        <v>4.6559200000000002E-4</v>
      </c>
    </row>
    <row r="4319" spans="1:10" x14ac:dyDescent="0.3">
      <c r="A4319" s="280" t="s">
        <v>1785</v>
      </c>
      <c r="B4319" s="280" t="s">
        <v>3352</v>
      </c>
      <c r="C4319" s="280" t="s">
        <v>1768</v>
      </c>
      <c r="D4319" s="280" t="s">
        <v>1772</v>
      </c>
      <c r="E4319" s="280" t="s">
        <v>3405</v>
      </c>
      <c r="F4319" s="280" t="s">
        <v>663</v>
      </c>
      <c r="G4319" s="280" t="s">
        <v>673</v>
      </c>
      <c r="H4319" s="280" t="s">
        <v>673</v>
      </c>
      <c r="I4319" s="280" t="s">
        <v>1090</v>
      </c>
      <c r="J4319" s="280">
        <v>6.26156E-4</v>
      </c>
    </row>
    <row r="4320" spans="1:10" x14ac:dyDescent="0.3">
      <c r="A4320" s="281" t="s">
        <v>1785</v>
      </c>
      <c r="B4320" s="281" t="s">
        <v>3352</v>
      </c>
      <c r="C4320" s="281" t="s">
        <v>1768</v>
      </c>
      <c r="D4320" s="281" t="s">
        <v>1772</v>
      </c>
      <c r="E4320" s="281" t="s">
        <v>3405</v>
      </c>
      <c r="F4320" s="281" t="s">
        <v>663</v>
      </c>
      <c r="G4320" s="281" t="s">
        <v>673</v>
      </c>
      <c r="H4320" s="281" t="s">
        <v>673</v>
      </c>
      <c r="I4320" s="281" t="s">
        <v>1090</v>
      </c>
      <c r="J4320" s="281">
        <v>7.2307999999999997E-4</v>
      </c>
    </row>
    <row r="4321" spans="1:10" x14ac:dyDescent="0.3">
      <c r="A4321" s="280" t="s">
        <v>1785</v>
      </c>
      <c r="B4321" s="280" t="s">
        <v>3352</v>
      </c>
      <c r="C4321" s="280" t="s">
        <v>1768</v>
      </c>
      <c r="D4321" s="280" t="s">
        <v>1772</v>
      </c>
      <c r="E4321" s="280" t="s">
        <v>3405</v>
      </c>
      <c r="F4321" s="280" t="s">
        <v>663</v>
      </c>
      <c r="G4321" s="280" t="s">
        <v>673</v>
      </c>
      <c r="H4321" s="280" t="s">
        <v>673</v>
      </c>
      <c r="I4321" s="280" t="s">
        <v>1090</v>
      </c>
      <c r="J4321" s="280">
        <v>1.70488E-4</v>
      </c>
    </row>
    <row r="4322" spans="1:10" x14ac:dyDescent="0.3">
      <c r="A4322" s="281" t="s">
        <v>1785</v>
      </c>
      <c r="B4322" s="281" t="s">
        <v>3363</v>
      </c>
      <c r="C4322" s="281" t="s">
        <v>1768</v>
      </c>
      <c r="D4322" s="281" t="s">
        <v>1772</v>
      </c>
      <c r="E4322" s="281" t="s">
        <v>3405</v>
      </c>
      <c r="F4322" s="281" t="s">
        <v>663</v>
      </c>
      <c r="G4322" s="281" t="s">
        <v>673</v>
      </c>
      <c r="H4322" s="281" t="s">
        <v>673</v>
      </c>
      <c r="I4322" s="281" t="s">
        <v>1090</v>
      </c>
      <c r="J4322" s="281">
        <v>6.782494E-2</v>
      </c>
    </row>
    <row r="4323" spans="1:10" x14ac:dyDescent="0.3">
      <c r="A4323" s="280" t="s">
        <v>1785</v>
      </c>
      <c r="B4323" s="280" t="s">
        <v>3363</v>
      </c>
      <c r="C4323" s="280" t="s">
        <v>1768</v>
      </c>
      <c r="D4323" s="280" t="s">
        <v>1772</v>
      </c>
      <c r="E4323" s="280" t="s">
        <v>3405</v>
      </c>
      <c r="F4323" s="280" t="s">
        <v>663</v>
      </c>
      <c r="G4323" s="280" t="s">
        <v>673</v>
      </c>
      <c r="H4323" s="280" t="s">
        <v>673</v>
      </c>
      <c r="I4323" s="280" t="s">
        <v>1090</v>
      </c>
      <c r="J4323" s="280">
        <v>1.7608492E-2</v>
      </c>
    </row>
    <row r="4324" spans="1:10" x14ac:dyDescent="0.3">
      <c r="A4324" s="281" t="s">
        <v>1785</v>
      </c>
      <c r="B4324" s="281" t="s">
        <v>3363</v>
      </c>
      <c r="C4324" s="281" t="s">
        <v>1768</v>
      </c>
      <c r="D4324" s="281" t="s">
        <v>1772</v>
      </c>
      <c r="E4324" s="281" t="s">
        <v>3405</v>
      </c>
      <c r="F4324" s="281" t="s">
        <v>663</v>
      </c>
      <c r="G4324" s="281" t="s">
        <v>673</v>
      </c>
      <c r="H4324" s="281" t="s">
        <v>673</v>
      </c>
      <c r="I4324" s="281" t="s">
        <v>1090</v>
      </c>
      <c r="J4324" s="281">
        <v>7.9056200000000004E-3</v>
      </c>
    </row>
    <row r="4325" spans="1:10" x14ac:dyDescent="0.3">
      <c r="A4325" s="280" t="s">
        <v>1785</v>
      </c>
      <c r="B4325" s="280" t="s">
        <v>3363</v>
      </c>
      <c r="C4325" s="280" t="s">
        <v>1768</v>
      </c>
      <c r="D4325" s="280" t="s">
        <v>1772</v>
      </c>
      <c r="E4325" s="280" t="s">
        <v>3405</v>
      </c>
      <c r="F4325" s="280" t="s">
        <v>663</v>
      </c>
      <c r="G4325" s="280" t="s">
        <v>673</v>
      </c>
      <c r="H4325" s="280" t="s">
        <v>673</v>
      </c>
      <c r="I4325" s="280" t="s">
        <v>1090</v>
      </c>
      <c r="J4325" s="280">
        <v>8.7244920000000004E-3</v>
      </c>
    </row>
    <row r="4326" spans="1:10" x14ac:dyDescent="0.3">
      <c r="A4326" s="281" t="s">
        <v>1785</v>
      </c>
      <c r="B4326" s="281" t="s">
        <v>3363</v>
      </c>
      <c r="C4326" s="281" t="s">
        <v>1768</v>
      </c>
      <c r="D4326" s="281" t="s">
        <v>1772</v>
      </c>
      <c r="E4326" s="281" t="s">
        <v>3405</v>
      </c>
      <c r="F4326" s="281" t="s">
        <v>663</v>
      </c>
      <c r="G4326" s="281" t="s">
        <v>673</v>
      </c>
      <c r="H4326" s="281" t="s">
        <v>673</v>
      </c>
      <c r="I4326" s="281" t="s">
        <v>1090</v>
      </c>
      <c r="J4326" s="281">
        <v>9.9109479999999993E-3</v>
      </c>
    </row>
    <row r="4327" spans="1:10" x14ac:dyDescent="0.3">
      <c r="A4327" s="280" t="s">
        <v>1785</v>
      </c>
      <c r="B4327" s="280" t="s">
        <v>3363</v>
      </c>
      <c r="C4327" s="280" t="s">
        <v>1768</v>
      </c>
      <c r="D4327" s="280" t="s">
        <v>1772</v>
      </c>
      <c r="E4327" s="280" t="s">
        <v>3405</v>
      </c>
      <c r="F4327" s="280" t="s">
        <v>663</v>
      </c>
      <c r="G4327" s="280" t="s">
        <v>673</v>
      </c>
      <c r="H4327" s="280" t="s">
        <v>673</v>
      </c>
      <c r="I4327" s="280" t="s">
        <v>1090</v>
      </c>
      <c r="J4327" s="280">
        <v>7.7092640000000004E-3</v>
      </c>
    </row>
    <row r="4328" spans="1:10" x14ac:dyDescent="0.3">
      <c r="A4328" s="281" t="s">
        <v>1785</v>
      </c>
      <c r="B4328" s="281" t="s">
        <v>3363</v>
      </c>
      <c r="C4328" s="281" t="s">
        <v>1768</v>
      </c>
      <c r="D4328" s="281" t="s">
        <v>1772</v>
      </c>
      <c r="E4328" s="281" t="s">
        <v>3405</v>
      </c>
      <c r="F4328" s="281" t="s">
        <v>663</v>
      </c>
      <c r="G4328" s="281" t="s">
        <v>673</v>
      </c>
      <c r="H4328" s="281" t="s">
        <v>673</v>
      </c>
      <c r="I4328" s="281" t="s">
        <v>1090</v>
      </c>
      <c r="J4328" s="281">
        <v>5.4128400000000004E-3</v>
      </c>
    </row>
    <row r="4329" spans="1:10" x14ac:dyDescent="0.3">
      <c r="A4329" s="280" t="s">
        <v>1785</v>
      </c>
      <c r="B4329" s="280" t="s">
        <v>3363</v>
      </c>
      <c r="C4329" s="280" t="s">
        <v>1768</v>
      </c>
      <c r="D4329" s="280" t="s">
        <v>1772</v>
      </c>
      <c r="E4329" s="280" t="s">
        <v>3405</v>
      </c>
      <c r="F4329" s="280" t="s">
        <v>663</v>
      </c>
      <c r="G4329" s="280" t="s">
        <v>673</v>
      </c>
      <c r="H4329" s="280" t="s">
        <v>673</v>
      </c>
      <c r="I4329" s="280" t="s">
        <v>1090</v>
      </c>
      <c r="J4329" s="280">
        <v>5.7944320000000004E-3</v>
      </c>
    </row>
    <row r="4330" spans="1:10" x14ac:dyDescent="0.3">
      <c r="A4330" s="281" t="s">
        <v>1785</v>
      </c>
      <c r="B4330" s="281" t="s">
        <v>3099</v>
      </c>
      <c r="C4330" s="281" t="s">
        <v>1768</v>
      </c>
      <c r="D4330" s="281" t="s">
        <v>1772</v>
      </c>
      <c r="E4330" s="281" t="s">
        <v>3405</v>
      </c>
      <c r="F4330" s="281" t="s">
        <v>663</v>
      </c>
      <c r="G4330" s="281" t="s">
        <v>673</v>
      </c>
      <c r="H4330" s="281" t="s">
        <v>673</v>
      </c>
      <c r="I4330" s="281" t="s">
        <v>1090</v>
      </c>
      <c r="J4330" s="281">
        <v>3.232E-4</v>
      </c>
    </row>
    <row r="4331" spans="1:10" x14ac:dyDescent="0.3">
      <c r="A4331" s="280" t="s">
        <v>1785</v>
      </c>
      <c r="B4331" s="280" t="s">
        <v>3099</v>
      </c>
      <c r="C4331" s="280" t="s">
        <v>1768</v>
      </c>
      <c r="D4331" s="280" t="s">
        <v>1772</v>
      </c>
      <c r="E4331" s="280" t="s">
        <v>3405</v>
      </c>
      <c r="F4331" s="280" t="s">
        <v>663</v>
      </c>
      <c r="G4331" s="280" t="s">
        <v>673</v>
      </c>
      <c r="H4331" s="280" t="s">
        <v>673</v>
      </c>
      <c r="I4331" s="280" t="s">
        <v>1090</v>
      </c>
      <c r="J4331" s="280">
        <v>4.1439999999999999E-4</v>
      </c>
    </row>
    <row r="4332" spans="1:10" x14ac:dyDescent="0.3">
      <c r="A4332" s="281" t="s">
        <v>1785</v>
      </c>
      <c r="B4332" s="281" t="s">
        <v>3099</v>
      </c>
      <c r="C4332" s="281" t="s">
        <v>1768</v>
      </c>
      <c r="D4332" s="281" t="s">
        <v>1772</v>
      </c>
      <c r="E4332" s="281" t="s">
        <v>3405</v>
      </c>
      <c r="F4332" s="281" t="s">
        <v>663</v>
      </c>
      <c r="G4332" s="281" t="s">
        <v>673</v>
      </c>
      <c r="H4332" s="281" t="s">
        <v>673</v>
      </c>
      <c r="I4332" s="281" t="s">
        <v>1090</v>
      </c>
      <c r="J4332" s="281">
        <v>5.0933200000000004E-4</v>
      </c>
    </row>
    <row r="4333" spans="1:10" x14ac:dyDescent="0.3">
      <c r="A4333" s="280" t="s">
        <v>1785</v>
      </c>
      <c r="B4333" s="280" t="s">
        <v>3099</v>
      </c>
      <c r="C4333" s="280" t="s">
        <v>1768</v>
      </c>
      <c r="D4333" s="280" t="s">
        <v>1772</v>
      </c>
      <c r="E4333" s="280" t="s">
        <v>3405</v>
      </c>
      <c r="F4333" s="280" t="s">
        <v>663</v>
      </c>
      <c r="G4333" s="280" t="s">
        <v>673</v>
      </c>
      <c r="H4333" s="280" t="s">
        <v>673</v>
      </c>
      <c r="I4333" s="280" t="s">
        <v>1090</v>
      </c>
      <c r="J4333" s="280">
        <v>5.1763999999999998E-4</v>
      </c>
    </row>
    <row r="4334" spans="1:10" x14ac:dyDescent="0.3">
      <c r="A4334" s="281" t="s">
        <v>1785</v>
      </c>
      <c r="B4334" s="281" t="s">
        <v>3099</v>
      </c>
      <c r="C4334" s="281" t="s">
        <v>1768</v>
      </c>
      <c r="D4334" s="281" t="s">
        <v>1772</v>
      </c>
      <c r="E4334" s="281" t="s">
        <v>3405</v>
      </c>
      <c r="F4334" s="281" t="s">
        <v>663</v>
      </c>
      <c r="G4334" s="281" t="s">
        <v>673</v>
      </c>
      <c r="H4334" s="281" t="s">
        <v>673</v>
      </c>
      <c r="I4334" s="281" t="s">
        <v>1090</v>
      </c>
      <c r="J4334" s="281">
        <v>4.1491999999999999E-4</v>
      </c>
    </row>
    <row r="4335" spans="1:10" x14ac:dyDescent="0.3">
      <c r="A4335" s="280" t="s">
        <v>1785</v>
      </c>
      <c r="B4335" s="280" t="s">
        <v>3099</v>
      </c>
      <c r="C4335" s="280" t="s">
        <v>1768</v>
      </c>
      <c r="D4335" s="280" t="s">
        <v>1772</v>
      </c>
      <c r="E4335" s="280" t="s">
        <v>3405</v>
      </c>
      <c r="F4335" s="280" t="s">
        <v>663</v>
      </c>
      <c r="G4335" s="280" t="s">
        <v>673</v>
      </c>
      <c r="H4335" s="280" t="s">
        <v>673</v>
      </c>
      <c r="I4335" s="280" t="s">
        <v>1090</v>
      </c>
      <c r="J4335" s="280">
        <v>8.2156000000000004E-4</v>
      </c>
    </row>
    <row r="4336" spans="1:10" x14ac:dyDescent="0.3">
      <c r="A4336" s="281" t="s">
        <v>1785</v>
      </c>
      <c r="B4336" s="281" t="s">
        <v>3224</v>
      </c>
      <c r="C4336" s="281" t="s">
        <v>1768</v>
      </c>
      <c r="D4336" s="281" t="s">
        <v>1772</v>
      </c>
      <c r="E4336" s="281" t="s">
        <v>3405</v>
      </c>
      <c r="F4336" s="281" t="s">
        <v>663</v>
      </c>
      <c r="G4336" s="281" t="s">
        <v>673</v>
      </c>
      <c r="H4336" s="281" t="s">
        <v>673</v>
      </c>
      <c r="I4336" s="281" t="s">
        <v>1090</v>
      </c>
      <c r="J4336" s="281">
        <v>3.7075999999999998E-4</v>
      </c>
    </row>
    <row r="4337" spans="1:10" x14ac:dyDescent="0.3">
      <c r="A4337" s="280" t="s">
        <v>1785</v>
      </c>
      <c r="B4337" s="280" t="s">
        <v>3224</v>
      </c>
      <c r="C4337" s="280" t="s">
        <v>1768</v>
      </c>
      <c r="D4337" s="280" t="s">
        <v>1772</v>
      </c>
      <c r="E4337" s="280" t="s">
        <v>3405</v>
      </c>
      <c r="F4337" s="280" t="s">
        <v>663</v>
      </c>
      <c r="G4337" s="280" t="s">
        <v>673</v>
      </c>
      <c r="H4337" s="280" t="s">
        <v>673</v>
      </c>
      <c r="I4337" s="280" t="s">
        <v>1090</v>
      </c>
      <c r="J4337" s="280">
        <v>3.1144000000000001E-4</v>
      </c>
    </row>
    <row r="4338" spans="1:10" x14ac:dyDescent="0.3">
      <c r="A4338" s="281" t="s">
        <v>1785</v>
      </c>
      <c r="B4338" s="281" t="s">
        <v>3224</v>
      </c>
      <c r="C4338" s="281" t="s">
        <v>1768</v>
      </c>
      <c r="D4338" s="281" t="s">
        <v>1772</v>
      </c>
      <c r="E4338" s="281" t="s">
        <v>3405</v>
      </c>
      <c r="F4338" s="281" t="s">
        <v>663</v>
      </c>
      <c r="G4338" s="281" t="s">
        <v>673</v>
      </c>
      <c r="H4338" s="281" t="s">
        <v>673</v>
      </c>
      <c r="I4338" s="281" t="s">
        <v>1090</v>
      </c>
      <c r="J4338" s="281">
        <v>2.37285E-4</v>
      </c>
    </row>
    <row r="4339" spans="1:10" x14ac:dyDescent="0.3">
      <c r="A4339" s="280" t="s">
        <v>1785</v>
      </c>
      <c r="B4339" s="280" t="s">
        <v>3224</v>
      </c>
      <c r="C4339" s="280" t="s">
        <v>1768</v>
      </c>
      <c r="D4339" s="280" t="s">
        <v>1772</v>
      </c>
      <c r="E4339" s="280" t="s">
        <v>3405</v>
      </c>
      <c r="F4339" s="280" t="s">
        <v>663</v>
      </c>
      <c r="G4339" s="280" t="s">
        <v>673</v>
      </c>
      <c r="H4339" s="280" t="s">
        <v>673</v>
      </c>
      <c r="I4339" s="280" t="s">
        <v>1090</v>
      </c>
      <c r="J4339" s="280">
        <v>3.7075999999999998E-4</v>
      </c>
    </row>
    <row r="4340" spans="1:10" x14ac:dyDescent="0.3">
      <c r="A4340" s="281" t="s">
        <v>1785</v>
      </c>
      <c r="B4340" s="281" t="s">
        <v>3383</v>
      </c>
      <c r="C4340" s="281" t="s">
        <v>1768</v>
      </c>
      <c r="D4340" s="281" t="s">
        <v>1772</v>
      </c>
      <c r="E4340" s="281" t="s">
        <v>3406</v>
      </c>
      <c r="F4340" s="281" t="s">
        <v>663</v>
      </c>
      <c r="G4340" s="281" t="s">
        <v>673</v>
      </c>
      <c r="H4340" s="281" t="s">
        <v>673</v>
      </c>
      <c r="I4340" s="281" t="s">
        <v>1090</v>
      </c>
      <c r="J4340" s="281">
        <v>5.3359999999999996E-4</v>
      </c>
    </row>
    <row r="4341" spans="1:10" x14ac:dyDescent="0.3">
      <c r="A4341" s="280" t="s">
        <v>1785</v>
      </c>
      <c r="B4341" s="280" t="s">
        <v>3212</v>
      </c>
      <c r="C4341" s="280" t="s">
        <v>1768</v>
      </c>
      <c r="D4341" s="280" t="s">
        <v>1772</v>
      </c>
      <c r="E4341" s="280" t="s">
        <v>3407</v>
      </c>
      <c r="F4341" s="280" t="s">
        <v>663</v>
      </c>
      <c r="G4341" s="280" t="s">
        <v>673</v>
      </c>
      <c r="H4341" s="280" t="s">
        <v>673</v>
      </c>
      <c r="I4341" s="280" t="s">
        <v>1090</v>
      </c>
      <c r="J4341" s="280">
        <v>0.47027000000000002</v>
      </c>
    </row>
    <row r="4342" spans="1:10" x14ac:dyDescent="0.3">
      <c r="A4342" s="281" t="s">
        <v>1785</v>
      </c>
      <c r="B4342" s="281" t="s">
        <v>61</v>
      </c>
      <c r="C4342" s="281" t="s">
        <v>1768</v>
      </c>
      <c r="D4342" s="281" t="s">
        <v>1772</v>
      </c>
      <c r="E4342" s="281" t="s">
        <v>3407</v>
      </c>
      <c r="F4342" s="281" t="s">
        <v>663</v>
      </c>
      <c r="G4342" s="281" t="s">
        <v>673</v>
      </c>
      <c r="H4342" s="281" t="s">
        <v>673</v>
      </c>
      <c r="I4342" s="281" t="s">
        <v>1090</v>
      </c>
      <c r="J4342" s="281">
        <v>0.64339999999999997</v>
      </c>
    </row>
    <row r="4343" spans="1:10" x14ac:dyDescent="0.3">
      <c r="A4343" s="280" t="s">
        <v>1785</v>
      </c>
      <c r="B4343" s="280" t="s">
        <v>2954</v>
      </c>
      <c r="C4343" s="280" t="s">
        <v>1768</v>
      </c>
      <c r="D4343" s="280" t="s">
        <v>1772</v>
      </c>
      <c r="E4343" s="280" t="s">
        <v>3408</v>
      </c>
      <c r="F4343" s="280" t="s">
        <v>663</v>
      </c>
      <c r="G4343" s="280" t="s">
        <v>673</v>
      </c>
      <c r="H4343" s="280" t="s">
        <v>673</v>
      </c>
      <c r="I4343" s="280" t="s">
        <v>1090</v>
      </c>
      <c r="J4343" s="280">
        <v>5.4994799999999997E-4</v>
      </c>
    </row>
    <row r="4344" spans="1:10" x14ac:dyDescent="0.3">
      <c r="A4344" s="281" t="s">
        <v>1785</v>
      </c>
      <c r="B4344" s="281" t="s">
        <v>2954</v>
      </c>
      <c r="C4344" s="281" t="s">
        <v>1768</v>
      </c>
      <c r="D4344" s="281" t="s">
        <v>1772</v>
      </c>
      <c r="E4344" s="281" t="s">
        <v>3408</v>
      </c>
      <c r="F4344" s="281" t="s">
        <v>663</v>
      </c>
      <c r="G4344" s="281" t="s">
        <v>673</v>
      </c>
      <c r="H4344" s="281" t="s">
        <v>673</v>
      </c>
      <c r="I4344" s="281" t="s">
        <v>1090</v>
      </c>
      <c r="J4344" s="281">
        <v>5.8444699999999998E-4</v>
      </c>
    </row>
    <row r="4345" spans="1:10" x14ac:dyDescent="0.3">
      <c r="A4345" s="280" t="s">
        <v>1785</v>
      </c>
      <c r="B4345" s="280" t="s">
        <v>2954</v>
      </c>
      <c r="C4345" s="280" t="s">
        <v>1768</v>
      </c>
      <c r="D4345" s="280" t="s">
        <v>1772</v>
      </c>
      <c r="E4345" s="280" t="s">
        <v>3408</v>
      </c>
      <c r="F4345" s="280" t="s">
        <v>663</v>
      </c>
      <c r="G4345" s="280" t="s">
        <v>673</v>
      </c>
      <c r="H4345" s="280" t="s">
        <v>673</v>
      </c>
      <c r="I4345" s="280" t="s">
        <v>1090</v>
      </c>
      <c r="J4345" s="280">
        <v>6.9589200000000004E-4</v>
      </c>
    </row>
    <row r="4346" spans="1:10" x14ac:dyDescent="0.3">
      <c r="A4346" s="281" t="s">
        <v>1785</v>
      </c>
      <c r="B4346" s="281" t="s">
        <v>2954</v>
      </c>
      <c r="C4346" s="281" t="s">
        <v>1768</v>
      </c>
      <c r="D4346" s="281" t="s">
        <v>1772</v>
      </c>
      <c r="E4346" s="281" t="s">
        <v>3408</v>
      </c>
      <c r="F4346" s="281" t="s">
        <v>663</v>
      </c>
      <c r="G4346" s="281" t="s">
        <v>673</v>
      </c>
      <c r="H4346" s="281" t="s">
        <v>673</v>
      </c>
      <c r="I4346" s="281" t="s">
        <v>1090</v>
      </c>
      <c r="J4346" s="281">
        <v>7.4958200000000005E-4</v>
      </c>
    </row>
    <row r="4347" spans="1:10" x14ac:dyDescent="0.3">
      <c r="A4347" s="280" t="s">
        <v>1785</v>
      </c>
      <c r="B4347" s="280" t="s">
        <v>2954</v>
      </c>
      <c r="C4347" s="280" t="s">
        <v>1768</v>
      </c>
      <c r="D4347" s="280" t="s">
        <v>1772</v>
      </c>
      <c r="E4347" s="280" t="s">
        <v>3408</v>
      </c>
      <c r="F4347" s="280" t="s">
        <v>663</v>
      </c>
      <c r="G4347" s="280" t="s">
        <v>673</v>
      </c>
      <c r="H4347" s="280" t="s">
        <v>673</v>
      </c>
      <c r="I4347" s="280" t="s">
        <v>1090</v>
      </c>
      <c r="J4347" s="280">
        <v>1.6934999999999999E-3</v>
      </c>
    </row>
    <row r="4348" spans="1:10" x14ac:dyDescent="0.3">
      <c r="A4348" s="281" t="s">
        <v>1785</v>
      </c>
      <c r="B4348" s="281" t="s">
        <v>2954</v>
      </c>
      <c r="C4348" s="281" t="s">
        <v>1768</v>
      </c>
      <c r="D4348" s="281" t="s">
        <v>1772</v>
      </c>
      <c r="E4348" s="281" t="s">
        <v>3408</v>
      </c>
      <c r="F4348" s="281" t="s">
        <v>663</v>
      </c>
      <c r="G4348" s="281" t="s">
        <v>673</v>
      </c>
      <c r="H4348" s="281" t="s">
        <v>673</v>
      </c>
      <c r="I4348" s="281" t="s">
        <v>1090</v>
      </c>
      <c r="J4348" s="281">
        <v>1.5721999999999999E-3</v>
      </c>
    </row>
    <row r="4349" spans="1:10" x14ac:dyDescent="0.3">
      <c r="A4349" s="280" t="s">
        <v>1785</v>
      </c>
      <c r="B4349" s="280" t="s">
        <v>2954</v>
      </c>
      <c r="C4349" s="280" t="s">
        <v>1768</v>
      </c>
      <c r="D4349" s="280" t="s">
        <v>1772</v>
      </c>
      <c r="E4349" s="280" t="s">
        <v>3408</v>
      </c>
      <c r="F4349" s="280" t="s">
        <v>663</v>
      </c>
      <c r="G4349" s="280" t="s">
        <v>673</v>
      </c>
      <c r="H4349" s="280" t="s">
        <v>673</v>
      </c>
      <c r="I4349" s="280" t="s">
        <v>1090</v>
      </c>
      <c r="J4349" s="280">
        <v>1.79715E-3</v>
      </c>
    </row>
    <row r="4350" spans="1:10" x14ac:dyDescent="0.3">
      <c r="A4350" s="281" t="s">
        <v>1785</v>
      </c>
      <c r="B4350" s="281" t="s">
        <v>2954</v>
      </c>
      <c r="C4350" s="281" t="s">
        <v>1768</v>
      </c>
      <c r="D4350" s="281" t="s">
        <v>1772</v>
      </c>
      <c r="E4350" s="281" t="s">
        <v>3408</v>
      </c>
      <c r="F4350" s="281" t="s">
        <v>663</v>
      </c>
      <c r="G4350" s="281" t="s">
        <v>673</v>
      </c>
      <c r="H4350" s="281" t="s">
        <v>673</v>
      </c>
      <c r="I4350" s="281" t="s">
        <v>1090</v>
      </c>
      <c r="J4350" s="281">
        <v>1.90989E-3</v>
      </c>
    </row>
    <row r="4351" spans="1:10" x14ac:dyDescent="0.3">
      <c r="A4351" s="280" t="s">
        <v>1785</v>
      </c>
      <c r="B4351" s="280" t="s">
        <v>1786</v>
      </c>
      <c r="C4351" s="280" t="s">
        <v>1768</v>
      </c>
      <c r="D4351" s="280" t="s">
        <v>1772</v>
      </c>
      <c r="E4351" s="280" t="s">
        <v>3408</v>
      </c>
      <c r="F4351" s="280" t="s">
        <v>663</v>
      </c>
      <c r="G4351" s="280" t="s">
        <v>673</v>
      </c>
      <c r="H4351" s="280" t="s">
        <v>673</v>
      </c>
      <c r="I4351" s="280" t="s">
        <v>1090</v>
      </c>
      <c r="J4351" s="280">
        <v>5.733E-4</v>
      </c>
    </row>
    <row r="4352" spans="1:10" x14ac:dyDescent="0.3">
      <c r="A4352" s="281" t="s">
        <v>1785</v>
      </c>
      <c r="B4352" s="281" t="s">
        <v>1786</v>
      </c>
      <c r="C4352" s="281" t="s">
        <v>1768</v>
      </c>
      <c r="D4352" s="281" t="s">
        <v>1772</v>
      </c>
      <c r="E4352" s="281" t="s">
        <v>3408</v>
      </c>
      <c r="F4352" s="281" t="s">
        <v>663</v>
      </c>
      <c r="G4352" s="281" t="s">
        <v>673</v>
      </c>
      <c r="H4352" s="281" t="s">
        <v>673</v>
      </c>
      <c r="I4352" s="281" t="s">
        <v>1090</v>
      </c>
      <c r="J4352" s="281">
        <v>5.733E-4</v>
      </c>
    </row>
    <row r="4353" spans="1:10" x14ac:dyDescent="0.3">
      <c r="A4353" s="280" t="s">
        <v>1785</v>
      </c>
      <c r="B4353" s="280" t="s">
        <v>1786</v>
      </c>
      <c r="C4353" s="280" t="s">
        <v>1768</v>
      </c>
      <c r="D4353" s="280" t="s">
        <v>1772</v>
      </c>
      <c r="E4353" s="280" t="s">
        <v>3408</v>
      </c>
      <c r="F4353" s="280" t="s">
        <v>663</v>
      </c>
      <c r="G4353" s="280" t="s">
        <v>673</v>
      </c>
      <c r="H4353" s="280" t="s">
        <v>673</v>
      </c>
      <c r="I4353" s="280" t="s">
        <v>1090</v>
      </c>
      <c r="J4353" s="280">
        <v>3.5592000000000002E-4</v>
      </c>
    </row>
    <row r="4354" spans="1:10" x14ac:dyDescent="0.3">
      <c r="A4354" s="281" t="s">
        <v>1785</v>
      </c>
      <c r="B4354" s="281" t="s">
        <v>1786</v>
      </c>
      <c r="C4354" s="281" t="s">
        <v>1768</v>
      </c>
      <c r="D4354" s="281" t="s">
        <v>1772</v>
      </c>
      <c r="E4354" s="281" t="s">
        <v>3408</v>
      </c>
      <c r="F4354" s="281" t="s">
        <v>663</v>
      </c>
      <c r="G4354" s="281" t="s">
        <v>673</v>
      </c>
      <c r="H4354" s="281" t="s">
        <v>673</v>
      </c>
      <c r="I4354" s="281" t="s">
        <v>1090</v>
      </c>
      <c r="J4354" s="281">
        <v>3.5592000000000002E-4</v>
      </c>
    </row>
    <row r="4355" spans="1:10" x14ac:dyDescent="0.3">
      <c r="A4355" s="280" t="s">
        <v>1785</v>
      </c>
      <c r="B4355" s="280" t="s">
        <v>1786</v>
      </c>
      <c r="C4355" s="280" t="s">
        <v>1768</v>
      </c>
      <c r="D4355" s="280" t="s">
        <v>1772</v>
      </c>
      <c r="E4355" s="280" t="s">
        <v>3408</v>
      </c>
      <c r="F4355" s="280" t="s">
        <v>663</v>
      </c>
      <c r="G4355" s="280" t="s">
        <v>673</v>
      </c>
      <c r="H4355" s="280" t="s">
        <v>673</v>
      </c>
      <c r="I4355" s="280" t="s">
        <v>1090</v>
      </c>
      <c r="J4355" s="280">
        <v>5.3039999999999999E-4</v>
      </c>
    </row>
    <row r="4356" spans="1:10" x14ac:dyDescent="0.3">
      <c r="A4356" s="281" t="s">
        <v>1785</v>
      </c>
      <c r="B4356" s="281" t="s">
        <v>1786</v>
      </c>
      <c r="C4356" s="281" t="s">
        <v>1768</v>
      </c>
      <c r="D4356" s="281" t="s">
        <v>1772</v>
      </c>
      <c r="E4356" s="281" t="s">
        <v>3408</v>
      </c>
      <c r="F4356" s="281" t="s">
        <v>663</v>
      </c>
      <c r="G4356" s="281" t="s">
        <v>673</v>
      </c>
      <c r="H4356" s="281" t="s">
        <v>673</v>
      </c>
      <c r="I4356" s="281" t="s">
        <v>1090</v>
      </c>
      <c r="J4356" s="281">
        <v>5.3039999999999999E-4</v>
      </c>
    </row>
    <row r="4357" spans="1:10" x14ac:dyDescent="0.3">
      <c r="A4357" s="280" t="s">
        <v>1785</v>
      </c>
      <c r="B4357" s="280" t="s">
        <v>1786</v>
      </c>
      <c r="C4357" s="280" t="s">
        <v>1768</v>
      </c>
      <c r="D4357" s="280" t="s">
        <v>1772</v>
      </c>
      <c r="E4357" s="280" t="s">
        <v>3408</v>
      </c>
      <c r="F4357" s="280" t="s">
        <v>663</v>
      </c>
      <c r="G4357" s="280" t="s">
        <v>673</v>
      </c>
      <c r="H4357" s="280" t="s">
        <v>673</v>
      </c>
      <c r="I4357" s="280" t="s">
        <v>1090</v>
      </c>
      <c r="J4357" s="280">
        <v>1.6558999999999999E-4</v>
      </c>
    </row>
    <row r="4358" spans="1:10" x14ac:dyDescent="0.3">
      <c r="A4358" s="281" t="s">
        <v>1785</v>
      </c>
      <c r="B4358" s="281" t="s">
        <v>1786</v>
      </c>
      <c r="C4358" s="281" t="s">
        <v>1768</v>
      </c>
      <c r="D4358" s="281" t="s">
        <v>1772</v>
      </c>
      <c r="E4358" s="281" t="s">
        <v>3408</v>
      </c>
      <c r="F4358" s="281" t="s">
        <v>663</v>
      </c>
      <c r="G4358" s="281" t="s">
        <v>673</v>
      </c>
      <c r="H4358" s="281" t="s">
        <v>673</v>
      </c>
      <c r="I4358" s="281" t="s">
        <v>1090</v>
      </c>
      <c r="J4358" s="281">
        <v>1.05519E-4</v>
      </c>
    </row>
    <row r="4359" spans="1:10" x14ac:dyDescent="0.3">
      <c r="A4359" s="280" t="s">
        <v>1785</v>
      </c>
      <c r="B4359" s="280" t="s">
        <v>1786</v>
      </c>
      <c r="C4359" s="280" t="s">
        <v>1768</v>
      </c>
      <c r="D4359" s="280" t="s">
        <v>1772</v>
      </c>
      <c r="E4359" s="280" t="s">
        <v>3408</v>
      </c>
      <c r="F4359" s="280" t="s">
        <v>663</v>
      </c>
      <c r="G4359" s="280" t="s">
        <v>673</v>
      </c>
      <c r="H4359" s="280" t="s">
        <v>673</v>
      </c>
      <c r="I4359" s="280" t="s">
        <v>1090</v>
      </c>
      <c r="J4359" s="280">
        <v>4.1084999999999998E-4</v>
      </c>
    </row>
    <row r="4360" spans="1:10" x14ac:dyDescent="0.3">
      <c r="A4360" s="281" t="s">
        <v>1785</v>
      </c>
      <c r="B4360" s="281" t="s">
        <v>1786</v>
      </c>
      <c r="C4360" s="281" t="s">
        <v>1768</v>
      </c>
      <c r="D4360" s="281" t="s">
        <v>1772</v>
      </c>
      <c r="E4360" s="281" t="s">
        <v>3408</v>
      </c>
      <c r="F4360" s="281" t="s">
        <v>663</v>
      </c>
      <c r="G4360" s="281" t="s">
        <v>673</v>
      </c>
      <c r="H4360" s="281" t="s">
        <v>673</v>
      </c>
      <c r="I4360" s="281" t="s">
        <v>1090</v>
      </c>
      <c r="J4360" s="281">
        <v>1.6558999999999999E-4</v>
      </c>
    </row>
    <row r="4361" spans="1:10" x14ac:dyDescent="0.3">
      <c r="A4361" s="280" t="s">
        <v>1785</v>
      </c>
      <c r="B4361" s="280" t="s">
        <v>244</v>
      </c>
      <c r="C4361" s="280" t="s">
        <v>1768</v>
      </c>
      <c r="D4361" s="280" t="s">
        <v>1772</v>
      </c>
      <c r="E4361" s="280" t="s">
        <v>3408</v>
      </c>
      <c r="F4361" s="280" t="s">
        <v>663</v>
      </c>
      <c r="G4361" s="280" t="s">
        <v>673</v>
      </c>
      <c r="H4361" s="280" t="s">
        <v>673</v>
      </c>
      <c r="I4361" s="280" t="s">
        <v>1090</v>
      </c>
      <c r="J4361" s="280">
        <v>3.8011479999999999E-3</v>
      </c>
    </row>
    <row r="4362" spans="1:10" x14ac:dyDescent="0.3">
      <c r="A4362" s="281" t="s">
        <v>1785</v>
      </c>
      <c r="B4362" s="281" t="s">
        <v>244</v>
      </c>
      <c r="C4362" s="281" t="s">
        <v>1768</v>
      </c>
      <c r="D4362" s="281" t="s">
        <v>1772</v>
      </c>
      <c r="E4362" s="281" t="s">
        <v>3408</v>
      </c>
      <c r="F4362" s="281" t="s">
        <v>663</v>
      </c>
      <c r="G4362" s="281" t="s">
        <v>673</v>
      </c>
      <c r="H4362" s="281" t="s">
        <v>673</v>
      </c>
      <c r="I4362" s="281" t="s">
        <v>1090</v>
      </c>
      <c r="J4362" s="281">
        <v>6.7833800000000001E-4</v>
      </c>
    </row>
    <row r="4363" spans="1:10" x14ac:dyDescent="0.3">
      <c r="A4363" s="280" t="s">
        <v>1785</v>
      </c>
      <c r="B4363" s="280" t="s">
        <v>3177</v>
      </c>
      <c r="C4363" s="280" t="s">
        <v>1768</v>
      </c>
      <c r="D4363" s="280" t="s">
        <v>1772</v>
      </c>
      <c r="E4363" s="280" t="s">
        <v>3408</v>
      </c>
      <c r="F4363" s="280" t="s">
        <v>663</v>
      </c>
      <c r="G4363" s="280" t="s">
        <v>673</v>
      </c>
      <c r="H4363" s="280" t="s">
        <v>673</v>
      </c>
      <c r="I4363" s="280" t="s">
        <v>1090</v>
      </c>
      <c r="J4363" s="280">
        <v>3.38797E-4</v>
      </c>
    </row>
    <row r="4364" spans="1:10" x14ac:dyDescent="0.3">
      <c r="A4364" s="281" t="s">
        <v>1785</v>
      </c>
      <c r="B4364" s="281" t="s">
        <v>140</v>
      </c>
      <c r="C4364" s="281" t="s">
        <v>1768</v>
      </c>
      <c r="D4364" s="281" t="s">
        <v>1772</v>
      </c>
      <c r="E4364" s="281" t="s">
        <v>3408</v>
      </c>
      <c r="F4364" s="281" t="s">
        <v>663</v>
      </c>
      <c r="G4364" s="281" t="s">
        <v>673</v>
      </c>
      <c r="H4364" s="281" t="s">
        <v>673</v>
      </c>
      <c r="I4364" s="281" t="s">
        <v>1090</v>
      </c>
      <c r="J4364" s="281">
        <v>1.5688340000000001E-3</v>
      </c>
    </row>
    <row r="4365" spans="1:10" x14ac:dyDescent="0.3">
      <c r="A4365" s="280" t="s">
        <v>1785</v>
      </c>
      <c r="B4365" s="280" t="s">
        <v>140</v>
      </c>
      <c r="C4365" s="280" t="s">
        <v>1768</v>
      </c>
      <c r="D4365" s="280" t="s">
        <v>1772</v>
      </c>
      <c r="E4365" s="280" t="s">
        <v>3408</v>
      </c>
      <c r="F4365" s="280" t="s">
        <v>663</v>
      </c>
      <c r="G4365" s="280" t="s">
        <v>673</v>
      </c>
      <c r="H4365" s="280" t="s">
        <v>673</v>
      </c>
      <c r="I4365" s="280" t="s">
        <v>1090</v>
      </c>
      <c r="J4365" s="280">
        <v>1.256252E-3</v>
      </c>
    </row>
    <row r="4366" spans="1:10" x14ac:dyDescent="0.3">
      <c r="A4366" s="281" t="s">
        <v>1785</v>
      </c>
      <c r="B4366" s="281" t="s">
        <v>140</v>
      </c>
      <c r="C4366" s="281" t="s">
        <v>1768</v>
      </c>
      <c r="D4366" s="281" t="s">
        <v>1772</v>
      </c>
      <c r="E4366" s="281" t="s">
        <v>3408</v>
      </c>
      <c r="F4366" s="281" t="s">
        <v>663</v>
      </c>
      <c r="G4366" s="281" t="s">
        <v>673</v>
      </c>
      <c r="H4366" s="281" t="s">
        <v>673</v>
      </c>
      <c r="I4366" s="281" t="s">
        <v>1090</v>
      </c>
      <c r="J4366" s="281">
        <v>1.3346709999999999E-3</v>
      </c>
    </row>
    <row r="4367" spans="1:10" x14ac:dyDescent="0.3">
      <c r="A4367" s="280" t="s">
        <v>1785</v>
      </c>
      <c r="B4367" s="280" t="s">
        <v>140</v>
      </c>
      <c r="C4367" s="280" t="s">
        <v>1768</v>
      </c>
      <c r="D4367" s="280" t="s">
        <v>1772</v>
      </c>
      <c r="E4367" s="280" t="s">
        <v>3408</v>
      </c>
      <c r="F4367" s="280" t="s">
        <v>663</v>
      </c>
      <c r="G4367" s="280" t="s">
        <v>673</v>
      </c>
      <c r="H4367" s="280" t="s">
        <v>673</v>
      </c>
      <c r="I4367" s="280" t="s">
        <v>1090</v>
      </c>
      <c r="J4367" s="280">
        <v>1.5522229999999999E-3</v>
      </c>
    </row>
    <row r="4368" spans="1:10" x14ac:dyDescent="0.3">
      <c r="A4368" s="281" t="s">
        <v>1785</v>
      </c>
      <c r="B4368" s="281" t="s">
        <v>3021</v>
      </c>
      <c r="C4368" s="281" t="s">
        <v>1768</v>
      </c>
      <c r="D4368" s="281" t="s">
        <v>1772</v>
      </c>
      <c r="E4368" s="281" t="s">
        <v>3408</v>
      </c>
      <c r="F4368" s="281" t="s">
        <v>663</v>
      </c>
      <c r="G4368" s="281" t="s">
        <v>673</v>
      </c>
      <c r="H4368" s="281" t="s">
        <v>673</v>
      </c>
      <c r="I4368" s="281" t="s">
        <v>1090</v>
      </c>
      <c r="J4368" s="281">
        <v>4.4279999999999998E-4</v>
      </c>
    </row>
    <row r="4369" spans="1:10" x14ac:dyDescent="0.3">
      <c r="A4369" s="280" t="s">
        <v>1785</v>
      </c>
      <c r="B4369" s="280" t="s">
        <v>3021</v>
      </c>
      <c r="C4369" s="280" t="s">
        <v>1768</v>
      </c>
      <c r="D4369" s="280" t="s">
        <v>1772</v>
      </c>
      <c r="E4369" s="280" t="s">
        <v>3408</v>
      </c>
      <c r="F4369" s="280" t="s">
        <v>663</v>
      </c>
      <c r="G4369" s="280" t="s">
        <v>673</v>
      </c>
      <c r="H4369" s="280" t="s">
        <v>673</v>
      </c>
      <c r="I4369" s="280" t="s">
        <v>1090</v>
      </c>
      <c r="J4369" s="280">
        <v>3.1663200000000001E-4</v>
      </c>
    </row>
    <row r="4370" spans="1:10" x14ac:dyDescent="0.3">
      <c r="A4370" s="281" t="s">
        <v>1785</v>
      </c>
      <c r="B4370" s="281" t="s">
        <v>3021</v>
      </c>
      <c r="C4370" s="281" t="s">
        <v>1768</v>
      </c>
      <c r="D4370" s="281" t="s">
        <v>1772</v>
      </c>
      <c r="E4370" s="281" t="s">
        <v>3408</v>
      </c>
      <c r="F4370" s="281" t="s">
        <v>663</v>
      </c>
      <c r="G4370" s="281" t="s">
        <v>673</v>
      </c>
      <c r="H4370" s="281" t="s">
        <v>673</v>
      </c>
      <c r="I4370" s="281" t="s">
        <v>1090</v>
      </c>
      <c r="J4370" s="281">
        <v>1.2616799999999999E-4</v>
      </c>
    </row>
    <row r="4371" spans="1:10" x14ac:dyDescent="0.3">
      <c r="A4371" s="280" t="s">
        <v>1785</v>
      </c>
      <c r="B4371" s="280" t="s">
        <v>3021</v>
      </c>
      <c r="C4371" s="280" t="s">
        <v>1768</v>
      </c>
      <c r="D4371" s="280" t="s">
        <v>1772</v>
      </c>
      <c r="E4371" s="280" t="s">
        <v>3408</v>
      </c>
      <c r="F4371" s="280" t="s">
        <v>663</v>
      </c>
      <c r="G4371" s="280" t="s">
        <v>673</v>
      </c>
      <c r="H4371" s="280" t="s">
        <v>673</v>
      </c>
      <c r="I4371" s="280" t="s">
        <v>1090</v>
      </c>
      <c r="J4371" s="280">
        <v>4.4279999999999998E-4</v>
      </c>
    </row>
    <row r="4372" spans="1:10" x14ac:dyDescent="0.3">
      <c r="A4372" s="281" t="s">
        <v>1785</v>
      </c>
      <c r="B4372" s="281" t="s">
        <v>3033</v>
      </c>
      <c r="C4372" s="281" t="s">
        <v>1768</v>
      </c>
      <c r="D4372" s="281" t="s">
        <v>1772</v>
      </c>
      <c r="E4372" s="281" t="s">
        <v>3408</v>
      </c>
      <c r="F4372" s="281" t="s">
        <v>663</v>
      </c>
      <c r="G4372" s="281" t="s">
        <v>673</v>
      </c>
      <c r="H4372" s="281" t="s">
        <v>673</v>
      </c>
      <c r="I4372" s="281" t="s">
        <v>1090</v>
      </c>
      <c r="J4372" s="281">
        <v>1.7667E-3</v>
      </c>
    </row>
    <row r="4373" spans="1:10" x14ac:dyDescent="0.3">
      <c r="A4373" s="280" t="s">
        <v>1785</v>
      </c>
      <c r="B4373" s="280" t="s">
        <v>127</v>
      </c>
      <c r="C4373" s="280" t="s">
        <v>1768</v>
      </c>
      <c r="D4373" s="280" t="s">
        <v>1772</v>
      </c>
      <c r="E4373" s="280" t="s">
        <v>3408</v>
      </c>
      <c r="F4373" s="280" t="s">
        <v>663</v>
      </c>
      <c r="G4373" s="280" t="s">
        <v>673</v>
      </c>
      <c r="H4373" s="280" t="s">
        <v>673</v>
      </c>
      <c r="I4373" s="280" t="s">
        <v>1090</v>
      </c>
      <c r="J4373" s="280">
        <v>5.5786120000000002E-3</v>
      </c>
    </row>
    <row r="4374" spans="1:10" x14ac:dyDescent="0.3">
      <c r="A4374" s="281" t="s">
        <v>1785</v>
      </c>
      <c r="B4374" s="281" t="s">
        <v>127</v>
      </c>
      <c r="C4374" s="281" t="s">
        <v>1768</v>
      </c>
      <c r="D4374" s="281" t="s">
        <v>1772</v>
      </c>
      <c r="E4374" s="281" t="s">
        <v>3408</v>
      </c>
      <c r="F4374" s="281" t="s">
        <v>663</v>
      </c>
      <c r="G4374" s="281" t="s">
        <v>673</v>
      </c>
      <c r="H4374" s="281" t="s">
        <v>673</v>
      </c>
      <c r="I4374" s="281" t="s">
        <v>1090</v>
      </c>
      <c r="J4374" s="281">
        <v>1.5469315000000001E-2</v>
      </c>
    </row>
    <row r="4375" spans="1:10" x14ac:dyDescent="0.3">
      <c r="A4375" s="280" t="s">
        <v>1785</v>
      </c>
      <c r="B4375" s="280" t="s">
        <v>127</v>
      </c>
      <c r="C4375" s="280" t="s">
        <v>1768</v>
      </c>
      <c r="D4375" s="280" t="s">
        <v>1772</v>
      </c>
      <c r="E4375" s="280" t="s">
        <v>3408</v>
      </c>
      <c r="F4375" s="280" t="s">
        <v>663</v>
      </c>
      <c r="G4375" s="280" t="s">
        <v>673</v>
      </c>
      <c r="H4375" s="280" t="s">
        <v>673</v>
      </c>
      <c r="I4375" s="280" t="s">
        <v>1090</v>
      </c>
      <c r="J4375" s="280">
        <v>1.5949999999999999E-2</v>
      </c>
    </row>
    <row r="4376" spans="1:10" x14ac:dyDescent="0.3">
      <c r="A4376" s="281" t="s">
        <v>1785</v>
      </c>
      <c r="B4376" s="281" t="s">
        <v>127</v>
      </c>
      <c r="C4376" s="281" t="s">
        <v>1768</v>
      </c>
      <c r="D4376" s="281" t="s">
        <v>1772</v>
      </c>
      <c r="E4376" s="281" t="s">
        <v>3408</v>
      </c>
      <c r="F4376" s="281" t="s">
        <v>663</v>
      </c>
      <c r="G4376" s="281" t="s">
        <v>673</v>
      </c>
      <c r="H4376" s="281" t="s">
        <v>673</v>
      </c>
      <c r="I4376" s="281" t="s">
        <v>1090</v>
      </c>
      <c r="J4376" s="281">
        <v>1.5949999999999999E-2</v>
      </c>
    </row>
    <row r="4377" spans="1:10" x14ac:dyDescent="0.3">
      <c r="A4377" s="280" t="s">
        <v>1785</v>
      </c>
      <c r="B4377" s="280" t="s">
        <v>241</v>
      </c>
      <c r="C4377" s="280" t="s">
        <v>1768</v>
      </c>
      <c r="D4377" s="280" t="s">
        <v>1772</v>
      </c>
      <c r="E4377" s="280" t="s">
        <v>3408</v>
      </c>
      <c r="F4377" s="280" t="s">
        <v>663</v>
      </c>
      <c r="G4377" s="280" t="s">
        <v>673</v>
      </c>
      <c r="H4377" s="280" t="s">
        <v>673</v>
      </c>
      <c r="I4377" s="280" t="s">
        <v>1090</v>
      </c>
      <c r="J4377" s="280">
        <v>1.1038179999999999E-3</v>
      </c>
    </row>
    <row r="4378" spans="1:10" x14ac:dyDescent="0.3">
      <c r="A4378" s="281" t="s">
        <v>1785</v>
      </c>
      <c r="B4378" s="281" t="s">
        <v>241</v>
      </c>
      <c r="C4378" s="281" t="s">
        <v>1768</v>
      </c>
      <c r="D4378" s="281" t="s">
        <v>1772</v>
      </c>
      <c r="E4378" s="281" t="s">
        <v>3408</v>
      </c>
      <c r="F4378" s="281" t="s">
        <v>663</v>
      </c>
      <c r="G4378" s="281" t="s">
        <v>673</v>
      </c>
      <c r="H4378" s="281" t="s">
        <v>673</v>
      </c>
      <c r="I4378" s="281" t="s">
        <v>1090</v>
      </c>
      <c r="J4378" s="281">
        <v>4.1978999999999999E-5</v>
      </c>
    </row>
    <row r="4379" spans="1:10" x14ac:dyDescent="0.3">
      <c r="A4379" s="280" t="s">
        <v>1785</v>
      </c>
      <c r="B4379" s="280" t="s">
        <v>241</v>
      </c>
      <c r="C4379" s="280" t="s">
        <v>1768</v>
      </c>
      <c r="D4379" s="280" t="s">
        <v>1772</v>
      </c>
      <c r="E4379" s="280" t="s">
        <v>3408</v>
      </c>
      <c r="F4379" s="280" t="s">
        <v>663</v>
      </c>
      <c r="G4379" s="280" t="s">
        <v>673</v>
      </c>
      <c r="H4379" s="280" t="s">
        <v>673</v>
      </c>
      <c r="I4379" s="280" t="s">
        <v>1090</v>
      </c>
      <c r="J4379" s="280">
        <v>4.1627E-5</v>
      </c>
    </row>
    <row r="4380" spans="1:10" x14ac:dyDescent="0.3">
      <c r="A4380" s="281" t="s">
        <v>1785</v>
      </c>
      <c r="B4380" s="281" t="s">
        <v>3050</v>
      </c>
      <c r="C4380" s="281" t="s">
        <v>1768</v>
      </c>
      <c r="D4380" s="281" t="s">
        <v>1772</v>
      </c>
      <c r="E4380" s="281" t="s">
        <v>3408</v>
      </c>
      <c r="F4380" s="281" t="s">
        <v>663</v>
      </c>
      <c r="G4380" s="281" t="s">
        <v>673</v>
      </c>
      <c r="H4380" s="281" t="s">
        <v>673</v>
      </c>
      <c r="I4380" s="281" t="s">
        <v>1090</v>
      </c>
      <c r="J4380" s="281">
        <v>2.6543999999999999E-3</v>
      </c>
    </row>
    <row r="4381" spans="1:10" x14ac:dyDescent="0.3">
      <c r="A4381" s="280" t="s">
        <v>1785</v>
      </c>
      <c r="B4381" s="280" t="s">
        <v>3050</v>
      </c>
      <c r="C4381" s="280" t="s">
        <v>1768</v>
      </c>
      <c r="D4381" s="280" t="s">
        <v>1772</v>
      </c>
      <c r="E4381" s="280" t="s">
        <v>3408</v>
      </c>
      <c r="F4381" s="280" t="s">
        <v>663</v>
      </c>
      <c r="G4381" s="280" t="s">
        <v>673</v>
      </c>
      <c r="H4381" s="280" t="s">
        <v>673</v>
      </c>
      <c r="I4381" s="280" t="s">
        <v>1090</v>
      </c>
      <c r="J4381" s="280">
        <v>2.7712000000000001E-3</v>
      </c>
    </row>
    <row r="4382" spans="1:10" x14ac:dyDescent="0.3">
      <c r="A4382" s="281" t="s">
        <v>1785</v>
      </c>
      <c r="B4382" s="281" t="s">
        <v>3050</v>
      </c>
      <c r="C4382" s="281" t="s">
        <v>1768</v>
      </c>
      <c r="D4382" s="281" t="s">
        <v>1772</v>
      </c>
      <c r="E4382" s="281" t="s">
        <v>3408</v>
      </c>
      <c r="F4382" s="281" t="s">
        <v>663</v>
      </c>
      <c r="G4382" s="281" t="s">
        <v>673</v>
      </c>
      <c r="H4382" s="281" t="s">
        <v>673</v>
      </c>
      <c r="I4382" s="281" t="s">
        <v>1090</v>
      </c>
      <c r="J4382" s="281">
        <v>1.712E-3</v>
      </c>
    </row>
    <row r="4383" spans="1:10" x14ac:dyDescent="0.3">
      <c r="A4383" s="280" t="s">
        <v>1785</v>
      </c>
      <c r="B4383" s="280" t="s">
        <v>3050</v>
      </c>
      <c r="C4383" s="280" t="s">
        <v>1768</v>
      </c>
      <c r="D4383" s="280" t="s">
        <v>1772</v>
      </c>
      <c r="E4383" s="280" t="s">
        <v>3408</v>
      </c>
      <c r="F4383" s="280" t="s">
        <v>663</v>
      </c>
      <c r="G4383" s="280" t="s">
        <v>673</v>
      </c>
      <c r="H4383" s="280" t="s">
        <v>673</v>
      </c>
      <c r="I4383" s="280" t="s">
        <v>1090</v>
      </c>
      <c r="J4383" s="280">
        <v>7.9173600000000002E-4</v>
      </c>
    </row>
    <row r="4384" spans="1:10" x14ac:dyDescent="0.3">
      <c r="A4384" s="281" t="s">
        <v>1785</v>
      </c>
      <c r="B4384" s="281" t="s">
        <v>3043</v>
      </c>
      <c r="C4384" s="281" t="s">
        <v>1768</v>
      </c>
      <c r="D4384" s="281" t="s">
        <v>1772</v>
      </c>
      <c r="E4384" s="281" t="s">
        <v>3408</v>
      </c>
      <c r="F4384" s="281" t="s">
        <v>663</v>
      </c>
      <c r="G4384" s="281" t="s">
        <v>673</v>
      </c>
      <c r="H4384" s="281" t="s">
        <v>673</v>
      </c>
      <c r="I4384" s="281" t="s">
        <v>1090</v>
      </c>
      <c r="J4384" s="281">
        <v>3.3917799999999998E-4</v>
      </c>
    </row>
    <row r="4385" spans="1:10" x14ac:dyDescent="0.3">
      <c r="A4385" s="280" t="s">
        <v>1785</v>
      </c>
      <c r="B4385" s="280" t="s">
        <v>3029</v>
      </c>
      <c r="C4385" s="280" t="s">
        <v>1768</v>
      </c>
      <c r="D4385" s="280" t="s">
        <v>1772</v>
      </c>
      <c r="E4385" s="280" t="s">
        <v>3408</v>
      </c>
      <c r="F4385" s="280" t="s">
        <v>663</v>
      </c>
      <c r="G4385" s="280" t="s">
        <v>673</v>
      </c>
      <c r="H4385" s="280" t="s">
        <v>673</v>
      </c>
      <c r="I4385" s="280" t="s">
        <v>1090</v>
      </c>
      <c r="J4385" s="280">
        <v>4.7859999999999998E-4</v>
      </c>
    </row>
    <row r="4386" spans="1:10" x14ac:dyDescent="0.3">
      <c r="A4386" s="281" t="s">
        <v>1785</v>
      </c>
      <c r="B4386" s="281" t="s">
        <v>3029</v>
      </c>
      <c r="C4386" s="281" t="s">
        <v>1768</v>
      </c>
      <c r="D4386" s="281" t="s">
        <v>1772</v>
      </c>
      <c r="E4386" s="281" t="s">
        <v>3408</v>
      </c>
      <c r="F4386" s="281" t="s">
        <v>663</v>
      </c>
      <c r="G4386" s="281" t="s">
        <v>673</v>
      </c>
      <c r="H4386" s="281" t="s">
        <v>673</v>
      </c>
      <c r="I4386" s="281" t="s">
        <v>1090</v>
      </c>
      <c r="J4386" s="281">
        <v>1.8668000000000001E-3</v>
      </c>
    </row>
    <row r="4387" spans="1:10" x14ac:dyDescent="0.3">
      <c r="A4387" s="280" t="s">
        <v>1785</v>
      </c>
      <c r="B4387" s="280" t="s">
        <v>3029</v>
      </c>
      <c r="C4387" s="280" t="s">
        <v>1768</v>
      </c>
      <c r="D4387" s="280" t="s">
        <v>1772</v>
      </c>
      <c r="E4387" s="280" t="s">
        <v>3408</v>
      </c>
      <c r="F4387" s="280" t="s">
        <v>663</v>
      </c>
      <c r="G4387" s="280" t="s">
        <v>673</v>
      </c>
      <c r="H4387" s="280" t="s">
        <v>673</v>
      </c>
      <c r="I4387" s="280" t="s">
        <v>1090</v>
      </c>
      <c r="J4387" s="280">
        <v>1.0422000000000001E-3</v>
      </c>
    </row>
    <row r="4388" spans="1:10" x14ac:dyDescent="0.3">
      <c r="A4388" s="281" t="s">
        <v>1785</v>
      </c>
      <c r="B4388" s="281" t="s">
        <v>3029</v>
      </c>
      <c r="C4388" s="281" t="s">
        <v>1768</v>
      </c>
      <c r="D4388" s="281" t="s">
        <v>1772</v>
      </c>
      <c r="E4388" s="281" t="s">
        <v>3408</v>
      </c>
      <c r="F4388" s="281" t="s">
        <v>663</v>
      </c>
      <c r="G4388" s="281" t="s">
        <v>673</v>
      </c>
      <c r="H4388" s="281" t="s">
        <v>673</v>
      </c>
      <c r="I4388" s="281" t="s">
        <v>1090</v>
      </c>
      <c r="J4388" s="281">
        <v>8.1220900000000004E-4</v>
      </c>
    </row>
    <row r="4389" spans="1:10" x14ac:dyDescent="0.3">
      <c r="A4389" s="280" t="s">
        <v>1785</v>
      </c>
      <c r="B4389" s="280" t="s">
        <v>3052</v>
      </c>
      <c r="C4389" s="280" t="s">
        <v>1768</v>
      </c>
      <c r="D4389" s="280" t="s">
        <v>1772</v>
      </c>
      <c r="E4389" s="280" t="s">
        <v>3408</v>
      </c>
      <c r="F4389" s="280" t="s">
        <v>663</v>
      </c>
      <c r="G4389" s="280" t="s">
        <v>673</v>
      </c>
      <c r="H4389" s="280" t="s">
        <v>673</v>
      </c>
      <c r="I4389" s="280" t="s">
        <v>1090</v>
      </c>
      <c r="J4389" s="280">
        <v>2.6044499999999999E-4</v>
      </c>
    </row>
    <row r="4390" spans="1:10" x14ac:dyDescent="0.3">
      <c r="A4390" s="281" t="s">
        <v>1785</v>
      </c>
      <c r="B4390" s="281" t="s">
        <v>3052</v>
      </c>
      <c r="C4390" s="281" t="s">
        <v>1768</v>
      </c>
      <c r="D4390" s="281" t="s">
        <v>1772</v>
      </c>
      <c r="E4390" s="281" t="s">
        <v>3408</v>
      </c>
      <c r="F4390" s="281" t="s">
        <v>663</v>
      </c>
      <c r="G4390" s="281" t="s">
        <v>673</v>
      </c>
      <c r="H4390" s="281" t="s">
        <v>673</v>
      </c>
      <c r="I4390" s="281" t="s">
        <v>1090</v>
      </c>
      <c r="J4390" s="281">
        <v>3.2054999999999997E-5</v>
      </c>
    </row>
    <row r="4391" spans="1:10" x14ac:dyDescent="0.3">
      <c r="A4391" s="280" t="s">
        <v>1785</v>
      </c>
      <c r="B4391" s="280" t="s">
        <v>3059</v>
      </c>
      <c r="C4391" s="280" t="s">
        <v>1768</v>
      </c>
      <c r="D4391" s="280" t="s">
        <v>1772</v>
      </c>
      <c r="E4391" s="280" t="s">
        <v>3408</v>
      </c>
      <c r="F4391" s="280" t="s">
        <v>663</v>
      </c>
      <c r="G4391" s="280" t="s">
        <v>673</v>
      </c>
      <c r="H4391" s="280" t="s">
        <v>673</v>
      </c>
      <c r="I4391" s="280" t="s">
        <v>1090</v>
      </c>
      <c r="J4391" s="280">
        <v>1.7104300000000001E-4</v>
      </c>
    </row>
    <row r="4392" spans="1:10" x14ac:dyDescent="0.3">
      <c r="A4392" s="281" t="s">
        <v>1785</v>
      </c>
      <c r="B4392" s="281" t="s">
        <v>3059</v>
      </c>
      <c r="C4392" s="281" t="s">
        <v>1768</v>
      </c>
      <c r="D4392" s="281" t="s">
        <v>1772</v>
      </c>
      <c r="E4392" s="281" t="s">
        <v>3408</v>
      </c>
      <c r="F4392" s="281" t="s">
        <v>663</v>
      </c>
      <c r="G4392" s="281" t="s">
        <v>673</v>
      </c>
      <c r="H4392" s="281" t="s">
        <v>673</v>
      </c>
      <c r="I4392" s="281" t="s">
        <v>1090</v>
      </c>
      <c r="J4392" s="281">
        <v>1.8362000000000001E-3</v>
      </c>
    </row>
    <row r="4393" spans="1:10" x14ac:dyDescent="0.3">
      <c r="A4393" s="280" t="s">
        <v>1785</v>
      </c>
      <c r="B4393" s="280" t="s">
        <v>3058</v>
      </c>
      <c r="C4393" s="280" t="s">
        <v>1768</v>
      </c>
      <c r="D4393" s="280" t="s">
        <v>1772</v>
      </c>
      <c r="E4393" s="280" t="s">
        <v>3408</v>
      </c>
      <c r="F4393" s="280" t="s">
        <v>663</v>
      </c>
      <c r="G4393" s="280" t="s">
        <v>673</v>
      </c>
      <c r="H4393" s="280" t="s">
        <v>673</v>
      </c>
      <c r="I4393" s="280" t="s">
        <v>1090</v>
      </c>
      <c r="J4393" s="280">
        <v>1.8362000000000001E-3</v>
      </c>
    </row>
    <row r="4394" spans="1:10" x14ac:dyDescent="0.3">
      <c r="A4394" s="281" t="s">
        <v>1785</v>
      </c>
      <c r="B4394" s="281" t="s">
        <v>3056</v>
      </c>
      <c r="C4394" s="281" t="s">
        <v>1768</v>
      </c>
      <c r="D4394" s="281" t="s">
        <v>1772</v>
      </c>
      <c r="E4394" s="281" t="s">
        <v>3408</v>
      </c>
      <c r="F4394" s="281" t="s">
        <v>663</v>
      </c>
      <c r="G4394" s="281" t="s">
        <v>673</v>
      </c>
      <c r="H4394" s="281" t="s">
        <v>673</v>
      </c>
      <c r="I4394" s="281" t="s">
        <v>1090</v>
      </c>
      <c r="J4394" s="281">
        <v>4.9087999999999996E-3</v>
      </c>
    </row>
    <row r="4395" spans="1:10" x14ac:dyDescent="0.3">
      <c r="A4395" s="280" t="s">
        <v>1785</v>
      </c>
      <c r="B4395" s="280" t="s">
        <v>148</v>
      </c>
      <c r="C4395" s="280" t="s">
        <v>1768</v>
      </c>
      <c r="D4395" s="280" t="s">
        <v>1772</v>
      </c>
      <c r="E4395" s="280" t="s">
        <v>3408</v>
      </c>
      <c r="F4395" s="280" t="s">
        <v>663</v>
      </c>
      <c r="G4395" s="280" t="s">
        <v>673</v>
      </c>
      <c r="H4395" s="280" t="s">
        <v>673</v>
      </c>
      <c r="I4395" s="280" t="s">
        <v>1090</v>
      </c>
      <c r="J4395" s="280">
        <v>1.809E-6</v>
      </c>
    </row>
    <row r="4396" spans="1:10" x14ac:dyDescent="0.3">
      <c r="A4396" s="281" t="s">
        <v>1785</v>
      </c>
      <c r="B4396" s="281" t="s">
        <v>148</v>
      </c>
      <c r="C4396" s="281" t="s">
        <v>1768</v>
      </c>
      <c r="D4396" s="281" t="s">
        <v>1772</v>
      </c>
      <c r="E4396" s="281" t="s">
        <v>3408</v>
      </c>
      <c r="F4396" s="281" t="s">
        <v>663</v>
      </c>
      <c r="G4396" s="281" t="s">
        <v>673</v>
      </c>
      <c r="H4396" s="281" t="s">
        <v>673</v>
      </c>
      <c r="I4396" s="281" t="s">
        <v>1090</v>
      </c>
      <c r="J4396" s="281">
        <v>3.3110000000000002E-4</v>
      </c>
    </row>
    <row r="4397" spans="1:10" x14ac:dyDescent="0.3">
      <c r="A4397" s="280" t="s">
        <v>1785</v>
      </c>
      <c r="B4397" s="280" t="s">
        <v>148</v>
      </c>
      <c r="C4397" s="280" t="s">
        <v>1768</v>
      </c>
      <c r="D4397" s="280" t="s">
        <v>1772</v>
      </c>
      <c r="E4397" s="280" t="s">
        <v>3408</v>
      </c>
      <c r="F4397" s="280" t="s">
        <v>663</v>
      </c>
      <c r="G4397" s="280" t="s">
        <v>673</v>
      </c>
      <c r="H4397" s="280" t="s">
        <v>673</v>
      </c>
      <c r="I4397" s="280" t="s">
        <v>1090</v>
      </c>
      <c r="J4397" s="280">
        <v>2.4655599999999999E-3</v>
      </c>
    </row>
    <row r="4398" spans="1:10" x14ac:dyDescent="0.3">
      <c r="A4398" s="281" t="s">
        <v>1785</v>
      </c>
      <c r="B4398" s="281" t="s">
        <v>3064</v>
      </c>
      <c r="C4398" s="281" t="s">
        <v>1768</v>
      </c>
      <c r="D4398" s="281" t="s">
        <v>1772</v>
      </c>
      <c r="E4398" s="281" t="s">
        <v>3408</v>
      </c>
      <c r="F4398" s="281" t="s">
        <v>663</v>
      </c>
      <c r="G4398" s="281" t="s">
        <v>673</v>
      </c>
      <c r="H4398" s="281" t="s">
        <v>673</v>
      </c>
      <c r="I4398" s="281" t="s">
        <v>1090</v>
      </c>
      <c r="J4398" s="281">
        <v>8.4690990000000008E-3</v>
      </c>
    </row>
    <row r="4399" spans="1:10" x14ac:dyDescent="0.3">
      <c r="A4399" s="280" t="s">
        <v>1785</v>
      </c>
      <c r="B4399" s="280" t="s">
        <v>3065</v>
      </c>
      <c r="C4399" s="280" t="s">
        <v>1768</v>
      </c>
      <c r="D4399" s="280" t="s">
        <v>1772</v>
      </c>
      <c r="E4399" s="280" t="s">
        <v>3408</v>
      </c>
      <c r="F4399" s="280" t="s">
        <v>663</v>
      </c>
      <c r="G4399" s="280" t="s">
        <v>673</v>
      </c>
      <c r="H4399" s="280" t="s">
        <v>673</v>
      </c>
      <c r="I4399" s="280" t="s">
        <v>1090</v>
      </c>
      <c r="J4399" s="280">
        <v>3.7098399999999998E-4</v>
      </c>
    </row>
    <row r="4400" spans="1:10" x14ac:dyDescent="0.3">
      <c r="A4400" s="281" t="s">
        <v>1785</v>
      </c>
      <c r="B4400" s="281" t="s">
        <v>3065</v>
      </c>
      <c r="C4400" s="281" t="s">
        <v>1768</v>
      </c>
      <c r="D4400" s="281" t="s">
        <v>1772</v>
      </c>
      <c r="E4400" s="281" t="s">
        <v>3408</v>
      </c>
      <c r="F4400" s="281" t="s">
        <v>663</v>
      </c>
      <c r="G4400" s="281" t="s">
        <v>673</v>
      </c>
      <c r="H4400" s="281" t="s">
        <v>673</v>
      </c>
      <c r="I4400" s="281" t="s">
        <v>1090</v>
      </c>
      <c r="J4400" s="281">
        <v>1.8600000000000001E-3</v>
      </c>
    </row>
    <row r="4401" spans="1:10" x14ac:dyDescent="0.3">
      <c r="A4401" s="280" t="s">
        <v>1785</v>
      </c>
      <c r="B4401" s="280" t="s">
        <v>3065</v>
      </c>
      <c r="C4401" s="280" t="s">
        <v>1768</v>
      </c>
      <c r="D4401" s="280" t="s">
        <v>1772</v>
      </c>
      <c r="E4401" s="280" t="s">
        <v>3408</v>
      </c>
      <c r="F4401" s="280" t="s">
        <v>663</v>
      </c>
      <c r="G4401" s="280" t="s">
        <v>673</v>
      </c>
      <c r="H4401" s="280" t="s">
        <v>673</v>
      </c>
      <c r="I4401" s="280" t="s">
        <v>1090</v>
      </c>
      <c r="J4401" s="280">
        <v>4.5246990000000001E-3</v>
      </c>
    </row>
    <row r="4402" spans="1:10" x14ac:dyDescent="0.3">
      <c r="A4402" s="281" t="s">
        <v>1785</v>
      </c>
      <c r="B4402" s="281" t="s">
        <v>3065</v>
      </c>
      <c r="C4402" s="281" t="s">
        <v>1768</v>
      </c>
      <c r="D4402" s="281" t="s">
        <v>1772</v>
      </c>
      <c r="E4402" s="281" t="s">
        <v>3408</v>
      </c>
      <c r="F4402" s="281" t="s">
        <v>663</v>
      </c>
      <c r="G4402" s="281" t="s">
        <v>673</v>
      </c>
      <c r="H4402" s="281" t="s">
        <v>673</v>
      </c>
      <c r="I4402" s="281" t="s">
        <v>1090</v>
      </c>
      <c r="J4402" s="281">
        <v>1.7432E-2</v>
      </c>
    </row>
    <row r="4403" spans="1:10" x14ac:dyDescent="0.3">
      <c r="A4403" s="280" t="s">
        <v>1785</v>
      </c>
      <c r="B4403" s="280" t="s">
        <v>3065</v>
      </c>
      <c r="C4403" s="280" t="s">
        <v>1768</v>
      </c>
      <c r="D4403" s="280" t="s">
        <v>1772</v>
      </c>
      <c r="E4403" s="280" t="s">
        <v>3408</v>
      </c>
      <c r="F4403" s="280" t="s">
        <v>663</v>
      </c>
      <c r="G4403" s="280" t="s">
        <v>673</v>
      </c>
      <c r="H4403" s="280" t="s">
        <v>673</v>
      </c>
      <c r="I4403" s="280" t="s">
        <v>1090</v>
      </c>
      <c r="J4403" s="280">
        <v>2.48329E-3</v>
      </c>
    </row>
    <row r="4404" spans="1:10" x14ac:dyDescent="0.3">
      <c r="A4404" s="281" t="s">
        <v>1785</v>
      </c>
      <c r="B4404" s="281" t="s">
        <v>3065</v>
      </c>
      <c r="C4404" s="281" t="s">
        <v>1768</v>
      </c>
      <c r="D4404" s="281" t="s">
        <v>1772</v>
      </c>
      <c r="E4404" s="281" t="s">
        <v>3408</v>
      </c>
      <c r="F4404" s="281" t="s">
        <v>663</v>
      </c>
      <c r="G4404" s="281" t="s">
        <v>673</v>
      </c>
      <c r="H4404" s="281" t="s">
        <v>673</v>
      </c>
      <c r="I4404" s="281" t="s">
        <v>1090</v>
      </c>
      <c r="J4404" s="281">
        <v>1.7878361999999998E-2</v>
      </c>
    </row>
    <row r="4405" spans="1:10" x14ac:dyDescent="0.3">
      <c r="A4405" s="280" t="s">
        <v>1785</v>
      </c>
      <c r="B4405" s="280" t="s">
        <v>3066</v>
      </c>
      <c r="C4405" s="280" t="s">
        <v>1768</v>
      </c>
      <c r="D4405" s="280" t="s">
        <v>1772</v>
      </c>
      <c r="E4405" s="280" t="s">
        <v>3408</v>
      </c>
      <c r="F4405" s="280" t="s">
        <v>663</v>
      </c>
      <c r="G4405" s="280" t="s">
        <v>673</v>
      </c>
      <c r="H4405" s="280" t="s">
        <v>673</v>
      </c>
      <c r="I4405" s="280" t="s">
        <v>1090</v>
      </c>
      <c r="J4405" s="280">
        <v>1.8453300000000001E-3</v>
      </c>
    </row>
    <row r="4406" spans="1:10" x14ac:dyDescent="0.3">
      <c r="A4406" s="281" t="s">
        <v>1785</v>
      </c>
      <c r="B4406" s="281" t="s">
        <v>3066</v>
      </c>
      <c r="C4406" s="281" t="s">
        <v>1768</v>
      </c>
      <c r="D4406" s="281" t="s">
        <v>1772</v>
      </c>
      <c r="E4406" s="281" t="s">
        <v>3408</v>
      </c>
      <c r="F4406" s="281" t="s">
        <v>663</v>
      </c>
      <c r="G4406" s="281" t="s">
        <v>673</v>
      </c>
      <c r="H4406" s="281" t="s">
        <v>673</v>
      </c>
      <c r="I4406" s="281" t="s">
        <v>1090</v>
      </c>
      <c r="J4406" s="281">
        <v>2.4185560000000001E-3</v>
      </c>
    </row>
    <row r="4407" spans="1:10" x14ac:dyDescent="0.3">
      <c r="A4407" s="280" t="s">
        <v>1785</v>
      </c>
      <c r="B4407" s="280" t="s">
        <v>63</v>
      </c>
      <c r="C4407" s="280" t="s">
        <v>1768</v>
      </c>
      <c r="D4407" s="280" t="s">
        <v>1772</v>
      </c>
      <c r="E4407" s="280" t="s">
        <v>3408</v>
      </c>
      <c r="F4407" s="280" t="s">
        <v>663</v>
      </c>
      <c r="G4407" s="280" t="s">
        <v>673</v>
      </c>
      <c r="H4407" s="280" t="s">
        <v>673</v>
      </c>
      <c r="I4407" s="280" t="s">
        <v>1090</v>
      </c>
      <c r="J4407" s="280">
        <v>5.8836999999999999E-5</v>
      </c>
    </row>
    <row r="4408" spans="1:10" x14ac:dyDescent="0.3">
      <c r="A4408" s="281" t="s">
        <v>1785</v>
      </c>
      <c r="B4408" s="281" t="s">
        <v>63</v>
      </c>
      <c r="C4408" s="281" t="s">
        <v>1768</v>
      </c>
      <c r="D4408" s="281" t="s">
        <v>1772</v>
      </c>
      <c r="E4408" s="281" t="s">
        <v>3408</v>
      </c>
      <c r="F4408" s="281" t="s">
        <v>663</v>
      </c>
      <c r="G4408" s="281" t="s">
        <v>673</v>
      </c>
      <c r="H4408" s="281" t="s">
        <v>673</v>
      </c>
      <c r="I4408" s="281" t="s">
        <v>1090</v>
      </c>
      <c r="J4408" s="281">
        <v>1.4593550000000001E-3</v>
      </c>
    </row>
    <row r="4409" spans="1:10" x14ac:dyDescent="0.3">
      <c r="A4409" s="280" t="s">
        <v>1785</v>
      </c>
      <c r="B4409" s="280" t="s">
        <v>63</v>
      </c>
      <c r="C4409" s="280" t="s">
        <v>1768</v>
      </c>
      <c r="D4409" s="280" t="s">
        <v>1772</v>
      </c>
      <c r="E4409" s="280" t="s">
        <v>3408</v>
      </c>
      <c r="F4409" s="280" t="s">
        <v>663</v>
      </c>
      <c r="G4409" s="280" t="s">
        <v>673</v>
      </c>
      <c r="H4409" s="280" t="s">
        <v>673</v>
      </c>
      <c r="I4409" s="280" t="s">
        <v>1090</v>
      </c>
      <c r="J4409" s="280">
        <v>1.5943999999999999E-3</v>
      </c>
    </row>
    <row r="4410" spans="1:10" x14ac:dyDescent="0.3">
      <c r="A4410" s="281" t="s">
        <v>1785</v>
      </c>
      <c r="B4410" s="281" t="s">
        <v>63</v>
      </c>
      <c r="C4410" s="281" t="s">
        <v>1768</v>
      </c>
      <c r="D4410" s="281" t="s">
        <v>1772</v>
      </c>
      <c r="E4410" s="281" t="s">
        <v>3408</v>
      </c>
      <c r="F4410" s="281" t="s">
        <v>663</v>
      </c>
      <c r="G4410" s="281" t="s">
        <v>673</v>
      </c>
      <c r="H4410" s="281" t="s">
        <v>673</v>
      </c>
      <c r="I4410" s="281" t="s">
        <v>1090</v>
      </c>
      <c r="J4410" s="281">
        <v>4.4040000000000003E-4</v>
      </c>
    </row>
    <row r="4411" spans="1:10" x14ac:dyDescent="0.3">
      <c r="A4411" s="280" t="s">
        <v>1785</v>
      </c>
      <c r="B4411" s="280" t="s">
        <v>63</v>
      </c>
      <c r="C4411" s="280" t="s">
        <v>1768</v>
      </c>
      <c r="D4411" s="280" t="s">
        <v>1772</v>
      </c>
      <c r="E4411" s="280" t="s">
        <v>3408</v>
      </c>
      <c r="F4411" s="280" t="s">
        <v>663</v>
      </c>
      <c r="G4411" s="280" t="s">
        <v>673</v>
      </c>
      <c r="H4411" s="280" t="s">
        <v>673</v>
      </c>
      <c r="I4411" s="280" t="s">
        <v>1090</v>
      </c>
      <c r="J4411" s="280">
        <v>5.0517000000000001E-3</v>
      </c>
    </row>
    <row r="4412" spans="1:10" x14ac:dyDescent="0.3">
      <c r="A4412" s="281" t="s">
        <v>1785</v>
      </c>
      <c r="B4412" s="281" t="s">
        <v>63</v>
      </c>
      <c r="C4412" s="281" t="s">
        <v>1768</v>
      </c>
      <c r="D4412" s="281" t="s">
        <v>1772</v>
      </c>
      <c r="E4412" s="281" t="s">
        <v>3408</v>
      </c>
      <c r="F4412" s="281" t="s">
        <v>663</v>
      </c>
      <c r="G4412" s="281" t="s">
        <v>673</v>
      </c>
      <c r="H4412" s="281" t="s">
        <v>673</v>
      </c>
      <c r="I4412" s="281" t="s">
        <v>1090</v>
      </c>
      <c r="J4412" s="281">
        <v>5.1744E-3</v>
      </c>
    </row>
    <row r="4413" spans="1:10" x14ac:dyDescent="0.3">
      <c r="A4413" s="280" t="s">
        <v>1785</v>
      </c>
      <c r="B4413" s="280" t="s">
        <v>123</v>
      </c>
      <c r="C4413" s="280" t="s">
        <v>1768</v>
      </c>
      <c r="D4413" s="280" t="s">
        <v>1772</v>
      </c>
      <c r="E4413" s="280" t="s">
        <v>3408</v>
      </c>
      <c r="F4413" s="280" t="s">
        <v>663</v>
      </c>
      <c r="G4413" s="280" t="s">
        <v>673</v>
      </c>
      <c r="H4413" s="280" t="s">
        <v>673</v>
      </c>
      <c r="I4413" s="280" t="s">
        <v>1090</v>
      </c>
      <c r="J4413" s="280">
        <v>2.2472000000000001E-5</v>
      </c>
    </row>
    <row r="4414" spans="1:10" x14ac:dyDescent="0.3">
      <c r="A4414" s="281" t="s">
        <v>1785</v>
      </c>
      <c r="B4414" s="281" t="s">
        <v>123</v>
      </c>
      <c r="C4414" s="281" t="s">
        <v>1768</v>
      </c>
      <c r="D4414" s="281" t="s">
        <v>1772</v>
      </c>
      <c r="E4414" s="281" t="s">
        <v>3408</v>
      </c>
      <c r="F4414" s="281" t="s">
        <v>663</v>
      </c>
      <c r="G4414" s="281" t="s">
        <v>673</v>
      </c>
      <c r="H4414" s="281" t="s">
        <v>673</v>
      </c>
      <c r="I4414" s="281" t="s">
        <v>1090</v>
      </c>
      <c r="J4414" s="281">
        <v>1.394E-4</v>
      </c>
    </row>
    <row r="4415" spans="1:10" x14ac:dyDescent="0.3">
      <c r="A4415" s="280" t="s">
        <v>1785</v>
      </c>
      <c r="B4415" s="280" t="s">
        <v>123</v>
      </c>
      <c r="C4415" s="280" t="s">
        <v>1768</v>
      </c>
      <c r="D4415" s="280" t="s">
        <v>1772</v>
      </c>
      <c r="E4415" s="280" t="s">
        <v>3408</v>
      </c>
      <c r="F4415" s="280" t="s">
        <v>663</v>
      </c>
      <c r="G4415" s="280" t="s">
        <v>673</v>
      </c>
      <c r="H4415" s="280" t="s">
        <v>673</v>
      </c>
      <c r="I4415" s="280" t="s">
        <v>1090</v>
      </c>
      <c r="J4415" s="280">
        <v>9.1885000000000005E-5</v>
      </c>
    </row>
    <row r="4416" spans="1:10" x14ac:dyDescent="0.3">
      <c r="A4416" s="281" t="s">
        <v>1785</v>
      </c>
      <c r="B4416" s="281" t="s">
        <v>123</v>
      </c>
      <c r="C4416" s="281" t="s">
        <v>1768</v>
      </c>
      <c r="D4416" s="281" t="s">
        <v>1772</v>
      </c>
      <c r="E4416" s="281" t="s">
        <v>3408</v>
      </c>
      <c r="F4416" s="281" t="s">
        <v>663</v>
      </c>
      <c r="G4416" s="281" t="s">
        <v>673</v>
      </c>
      <c r="H4416" s="281" t="s">
        <v>673</v>
      </c>
      <c r="I4416" s="281" t="s">
        <v>1090</v>
      </c>
      <c r="J4416" s="281">
        <v>5.6999999999999998E-4</v>
      </c>
    </row>
    <row r="4417" spans="1:10" x14ac:dyDescent="0.3">
      <c r="A4417" s="280" t="s">
        <v>1785</v>
      </c>
      <c r="B4417" s="280" t="s">
        <v>202</v>
      </c>
      <c r="C4417" s="280" t="s">
        <v>1768</v>
      </c>
      <c r="D4417" s="280" t="s">
        <v>1772</v>
      </c>
      <c r="E4417" s="280" t="s">
        <v>3408</v>
      </c>
      <c r="F4417" s="280" t="s">
        <v>663</v>
      </c>
      <c r="G4417" s="280" t="s">
        <v>673</v>
      </c>
      <c r="H4417" s="280" t="s">
        <v>673</v>
      </c>
      <c r="I4417" s="280" t="s">
        <v>1090</v>
      </c>
      <c r="J4417" s="280">
        <v>8.3055200000000003E-4</v>
      </c>
    </row>
    <row r="4418" spans="1:10" x14ac:dyDescent="0.3">
      <c r="A4418" s="281" t="s">
        <v>1785</v>
      </c>
      <c r="B4418" s="281" t="s">
        <v>3075</v>
      </c>
      <c r="C4418" s="281" t="s">
        <v>1768</v>
      </c>
      <c r="D4418" s="281" t="s">
        <v>1772</v>
      </c>
      <c r="E4418" s="281" t="s">
        <v>3408</v>
      </c>
      <c r="F4418" s="281" t="s">
        <v>663</v>
      </c>
      <c r="G4418" s="281" t="s">
        <v>673</v>
      </c>
      <c r="H4418" s="281" t="s">
        <v>673</v>
      </c>
      <c r="I4418" s="281" t="s">
        <v>1090</v>
      </c>
      <c r="J4418" s="281">
        <v>1.36122E-3</v>
      </c>
    </row>
    <row r="4419" spans="1:10" x14ac:dyDescent="0.3">
      <c r="A4419" s="280" t="s">
        <v>1785</v>
      </c>
      <c r="B4419" s="280" t="s">
        <v>3075</v>
      </c>
      <c r="C4419" s="280" t="s">
        <v>1768</v>
      </c>
      <c r="D4419" s="280" t="s">
        <v>1772</v>
      </c>
      <c r="E4419" s="280" t="s">
        <v>3408</v>
      </c>
      <c r="F4419" s="280" t="s">
        <v>663</v>
      </c>
      <c r="G4419" s="280" t="s">
        <v>673</v>
      </c>
      <c r="H4419" s="280" t="s">
        <v>673</v>
      </c>
      <c r="I4419" s="280" t="s">
        <v>1090</v>
      </c>
      <c r="J4419" s="280">
        <v>1.9339699999999999E-4</v>
      </c>
    </row>
    <row r="4420" spans="1:10" x14ac:dyDescent="0.3">
      <c r="A4420" s="281" t="s">
        <v>1785</v>
      </c>
      <c r="B4420" s="281" t="s">
        <v>329</v>
      </c>
      <c r="C4420" s="281" t="s">
        <v>1768</v>
      </c>
      <c r="D4420" s="281" t="s">
        <v>1772</v>
      </c>
      <c r="E4420" s="281" t="s">
        <v>3408</v>
      </c>
      <c r="F4420" s="281" t="s">
        <v>663</v>
      </c>
      <c r="G4420" s="281" t="s">
        <v>673</v>
      </c>
      <c r="H4420" s="281" t="s">
        <v>673</v>
      </c>
      <c r="I4420" s="281" t="s">
        <v>1090</v>
      </c>
      <c r="J4420" s="281">
        <v>1.4526000000000001E-3</v>
      </c>
    </row>
    <row r="4421" spans="1:10" x14ac:dyDescent="0.3">
      <c r="A4421" s="280" t="s">
        <v>1785</v>
      </c>
      <c r="B4421" s="280" t="s">
        <v>329</v>
      </c>
      <c r="C4421" s="280" t="s">
        <v>1768</v>
      </c>
      <c r="D4421" s="280" t="s">
        <v>1772</v>
      </c>
      <c r="E4421" s="280" t="s">
        <v>3408</v>
      </c>
      <c r="F4421" s="280" t="s">
        <v>663</v>
      </c>
      <c r="G4421" s="280" t="s">
        <v>673</v>
      </c>
      <c r="H4421" s="280" t="s">
        <v>673</v>
      </c>
      <c r="I4421" s="280" t="s">
        <v>1090</v>
      </c>
      <c r="J4421" s="280">
        <v>3.3740000000000002E-4</v>
      </c>
    </row>
    <row r="4422" spans="1:10" x14ac:dyDescent="0.3">
      <c r="A4422" s="281" t="s">
        <v>1785</v>
      </c>
      <c r="B4422" s="281" t="s">
        <v>329</v>
      </c>
      <c r="C4422" s="281" t="s">
        <v>1768</v>
      </c>
      <c r="D4422" s="281" t="s">
        <v>1772</v>
      </c>
      <c r="E4422" s="281" t="s">
        <v>3408</v>
      </c>
      <c r="F4422" s="281" t="s">
        <v>663</v>
      </c>
      <c r="G4422" s="281" t="s">
        <v>673</v>
      </c>
      <c r="H4422" s="281" t="s">
        <v>673</v>
      </c>
      <c r="I4422" s="281" t="s">
        <v>1090</v>
      </c>
      <c r="J4422" s="281">
        <v>4.5170999999999998E-5</v>
      </c>
    </row>
    <row r="4423" spans="1:10" x14ac:dyDescent="0.3">
      <c r="A4423" s="280" t="s">
        <v>1785</v>
      </c>
      <c r="B4423" s="280" t="s">
        <v>329</v>
      </c>
      <c r="C4423" s="280" t="s">
        <v>1768</v>
      </c>
      <c r="D4423" s="280" t="s">
        <v>1772</v>
      </c>
      <c r="E4423" s="280" t="s">
        <v>3408</v>
      </c>
      <c r="F4423" s="280" t="s">
        <v>663</v>
      </c>
      <c r="G4423" s="280" t="s">
        <v>673</v>
      </c>
      <c r="H4423" s="280" t="s">
        <v>673</v>
      </c>
      <c r="I4423" s="280" t="s">
        <v>1090</v>
      </c>
      <c r="J4423" s="280">
        <v>1.18158E-3</v>
      </c>
    </row>
    <row r="4424" spans="1:10" x14ac:dyDescent="0.3">
      <c r="A4424" s="281" t="s">
        <v>1785</v>
      </c>
      <c r="B4424" s="281" t="s">
        <v>2462</v>
      </c>
      <c r="C4424" s="281" t="s">
        <v>1768</v>
      </c>
      <c r="D4424" s="281" t="s">
        <v>1772</v>
      </c>
      <c r="E4424" s="281" t="s">
        <v>3408</v>
      </c>
      <c r="F4424" s="281" t="s">
        <v>663</v>
      </c>
      <c r="G4424" s="281" t="s">
        <v>673</v>
      </c>
      <c r="H4424" s="281" t="s">
        <v>673</v>
      </c>
      <c r="I4424" s="281" t="s">
        <v>1090</v>
      </c>
      <c r="J4424" s="281">
        <v>2.49E-3</v>
      </c>
    </row>
    <row r="4425" spans="1:10" x14ac:dyDescent="0.3">
      <c r="A4425" s="280" t="s">
        <v>1785</v>
      </c>
      <c r="B4425" s="280" t="s">
        <v>2462</v>
      </c>
      <c r="C4425" s="280" t="s">
        <v>1768</v>
      </c>
      <c r="D4425" s="280" t="s">
        <v>1772</v>
      </c>
      <c r="E4425" s="280" t="s">
        <v>3408</v>
      </c>
      <c r="F4425" s="280" t="s">
        <v>663</v>
      </c>
      <c r="G4425" s="280" t="s">
        <v>673</v>
      </c>
      <c r="H4425" s="280" t="s">
        <v>673</v>
      </c>
      <c r="I4425" s="280" t="s">
        <v>1090</v>
      </c>
      <c r="J4425" s="280">
        <v>1.5900000000000001E-3</v>
      </c>
    </row>
    <row r="4426" spans="1:10" x14ac:dyDescent="0.3">
      <c r="A4426" s="281" t="s">
        <v>1785</v>
      </c>
      <c r="B4426" s="281" t="s">
        <v>2462</v>
      </c>
      <c r="C4426" s="281" t="s">
        <v>1768</v>
      </c>
      <c r="D4426" s="281" t="s">
        <v>1772</v>
      </c>
      <c r="E4426" s="281" t="s">
        <v>3408</v>
      </c>
      <c r="F4426" s="281" t="s">
        <v>663</v>
      </c>
      <c r="G4426" s="281" t="s">
        <v>673</v>
      </c>
      <c r="H4426" s="281" t="s">
        <v>673</v>
      </c>
      <c r="I4426" s="281" t="s">
        <v>1090</v>
      </c>
      <c r="J4426" s="281">
        <v>2.4734409999999998E-3</v>
      </c>
    </row>
    <row r="4427" spans="1:10" x14ac:dyDescent="0.3">
      <c r="A4427" s="280" t="s">
        <v>1785</v>
      </c>
      <c r="B4427" s="280" t="s">
        <v>2462</v>
      </c>
      <c r="C4427" s="280" t="s">
        <v>1768</v>
      </c>
      <c r="D4427" s="280" t="s">
        <v>1772</v>
      </c>
      <c r="E4427" s="280" t="s">
        <v>3408</v>
      </c>
      <c r="F4427" s="280" t="s">
        <v>663</v>
      </c>
      <c r="G4427" s="280" t="s">
        <v>673</v>
      </c>
      <c r="H4427" s="280" t="s">
        <v>673</v>
      </c>
      <c r="I4427" s="280" t="s">
        <v>1090</v>
      </c>
      <c r="J4427" s="280">
        <v>1.5900000000000001E-3</v>
      </c>
    </row>
    <row r="4428" spans="1:10" x14ac:dyDescent="0.3">
      <c r="A4428" s="281" t="s">
        <v>1785</v>
      </c>
      <c r="B4428" s="281" t="s">
        <v>2462</v>
      </c>
      <c r="C4428" s="281" t="s">
        <v>1768</v>
      </c>
      <c r="D4428" s="281" t="s">
        <v>1772</v>
      </c>
      <c r="E4428" s="281" t="s">
        <v>3408</v>
      </c>
      <c r="F4428" s="281" t="s">
        <v>663</v>
      </c>
      <c r="G4428" s="281" t="s">
        <v>673</v>
      </c>
      <c r="H4428" s="281" t="s">
        <v>673</v>
      </c>
      <c r="I4428" s="281" t="s">
        <v>1090</v>
      </c>
      <c r="J4428" s="281">
        <v>2.4734409999999998E-3</v>
      </c>
    </row>
    <row r="4429" spans="1:10" x14ac:dyDescent="0.3">
      <c r="A4429" s="280" t="s">
        <v>1785</v>
      </c>
      <c r="B4429" s="280" t="s">
        <v>3088</v>
      </c>
      <c r="C4429" s="280" t="s">
        <v>1768</v>
      </c>
      <c r="D4429" s="280" t="s">
        <v>1772</v>
      </c>
      <c r="E4429" s="280" t="s">
        <v>3408</v>
      </c>
      <c r="F4429" s="280" t="s">
        <v>663</v>
      </c>
      <c r="G4429" s="280" t="s">
        <v>673</v>
      </c>
      <c r="H4429" s="280" t="s">
        <v>673</v>
      </c>
      <c r="I4429" s="280" t="s">
        <v>1090</v>
      </c>
      <c r="J4429" s="280">
        <v>1.2139340000000001E-3</v>
      </c>
    </row>
    <row r="4430" spans="1:10" x14ac:dyDescent="0.3">
      <c r="A4430" s="281" t="s">
        <v>1785</v>
      </c>
      <c r="B4430" s="281" t="s">
        <v>3088</v>
      </c>
      <c r="C4430" s="281" t="s">
        <v>1768</v>
      </c>
      <c r="D4430" s="281" t="s">
        <v>1772</v>
      </c>
      <c r="E4430" s="281" t="s">
        <v>3408</v>
      </c>
      <c r="F4430" s="281" t="s">
        <v>663</v>
      </c>
      <c r="G4430" s="281" t="s">
        <v>673</v>
      </c>
      <c r="H4430" s="281" t="s">
        <v>673</v>
      </c>
      <c r="I4430" s="281" t="s">
        <v>1090</v>
      </c>
      <c r="J4430" s="281">
        <v>3.3406E-3</v>
      </c>
    </row>
    <row r="4431" spans="1:10" x14ac:dyDescent="0.3">
      <c r="A4431" s="280" t="s">
        <v>1785</v>
      </c>
      <c r="B4431" s="280" t="s">
        <v>3070</v>
      </c>
      <c r="C4431" s="280" t="s">
        <v>1768</v>
      </c>
      <c r="D4431" s="280" t="s">
        <v>1772</v>
      </c>
      <c r="E4431" s="280" t="s">
        <v>3408</v>
      </c>
      <c r="F4431" s="280" t="s">
        <v>663</v>
      </c>
      <c r="G4431" s="280" t="s">
        <v>673</v>
      </c>
      <c r="H4431" s="280" t="s">
        <v>673</v>
      </c>
      <c r="I4431" s="280" t="s">
        <v>1090</v>
      </c>
      <c r="J4431" s="280">
        <v>7.2559999999999996E-4</v>
      </c>
    </row>
    <row r="4432" spans="1:10" x14ac:dyDescent="0.3">
      <c r="A4432" s="281" t="s">
        <v>1785</v>
      </c>
      <c r="B4432" s="281" t="s">
        <v>3070</v>
      </c>
      <c r="C4432" s="281" t="s">
        <v>1768</v>
      </c>
      <c r="D4432" s="281" t="s">
        <v>1772</v>
      </c>
      <c r="E4432" s="281" t="s">
        <v>3408</v>
      </c>
      <c r="F4432" s="281" t="s">
        <v>663</v>
      </c>
      <c r="G4432" s="281" t="s">
        <v>673</v>
      </c>
      <c r="H4432" s="281" t="s">
        <v>673</v>
      </c>
      <c r="I4432" s="281" t="s">
        <v>1090</v>
      </c>
      <c r="J4432" s="281">
        <v>1.7239E-3</v>
      </c>
    </row>
    <row r="4433" spans="1:10" x14ac:dyDescent="0.3">
      <c r="A4433" s="280" t="s">
        <v>1785</v>
      </c>
      <c r="B4433" s="280" t="s">
        <v>106</v>
      </c>
      <c r="C4433" s="280" t="s">
        <v>1768</v>
      </c>
      <c r="D4433" s="280" t="s">
        <v>1772</v>
      </c>
      <c r="E4433" s="280" t="s">
        <v>3408</v>
      </c>
      <c r="F4433" s="280" t="s">
        <v>663</v>
      </c>
      <c r="G4433" s="280" t="s">
        <v>673</v>
      </c>
      <c r="H4433" s="280" t="s">
        <v>673</v>
      </c>
      <c r="I4433" s="280" t="s">
        <v>1090</v>
      </c>
      <c r="J4433" s="280">
        <v>3.8722470000000001E-3</v>
      </c>
    </row>
    <row r="4434" spans="1:10" x14ac:dyDescent="0.3">
      <c r="A4434" s="281" t="s">
        <v>1785</v>
      </c>
      <c r="B4434" s="281" t="s">
        <v>106</v>
      </c>
      <c r="C4434" s="281" t="s">
        <v>1768</v>
      </c>
      <c r="D4434" s="281" t="s">
        <v>1772</v>
      </c>
      <c r="E4434" s="281" t="s">
        <v>3408</v>
      </c>
      <c r="F4434" s="281" t="s">
        <v>663</v>
      </c>
      <c r="G4434" s="281" t="s">
        <v>673</v>
      </c>
      <c r="H4434" s="281" t="s">
        <v>673</v>
      </c>
      <c r="I4434" s="281" t="s">
        <v>1090</v>
      </c>
      <c r="J4434" s="281">
        <v>2.4182740000000002E-3</v>
      </c>
    </row>
    <row r="4435" spans="1:10" x14ac:dyDescent="0.3">
      <c r="A4435" s="280" t="s">
        <v>1785</v>
      </c>
      <c r="B4435" s="280" t="s">
        <v>106</v>
      </c>
      <c r="C4435" s="280" t="s">
        <v>1768</v>
      </c>
      <c r="D4435" s="280" t="s">
        <v>1772</v>
      </c>
      <c r="E4435" s="280" t="s">
        <v>3408</v>
      </c>
      <c r="F4435" s="280" t="s">
        <v>663</v>
      </c>
      <c r="G4435" s="280" t="s">
        <v>673</v>
      </c>
      <c r="H4435" s="280" t="s">
        <v>673</v>
      </c>
      <c r="I4435" s="280" t="s">
        <v>1090</v>
      </c>
      <c r="J4435" s="280">
        <v>1.5305150000000001E-3</v>
      </c>
    </row>
    <row r="4436" spans="1:10" x14ac:dyDescent="0.3">
      <c r="A4436" s="281" t="s">
        <v>1785</v>
      </c>
      <c r="B4436" s="281" t="s">
        <v>3071</v>
      </c>
      <c r="C4436" s="281" t="s">
        <v>1768</v>
      </c>
      <c r="D4436" s="281" t="s">
        <v>1772</v>
      </c>
      <c r="E4436" s="281" t="s">
        <v>3408</v>
      </c>
      <c r="F4436" s="281" t="s">
        <v>663</v>
      </c>
      <c r="G4436" s="281" t="s">
        <v>673</v>
      </c>
      <c r="H4436" s="281" t="s">
        <v>673</v>
      </c>
      <c r="I4436" s="281" t="s">
        <v>1090</v>
      </c>
      <c r="J4436" s="281">
        <v>5.3442500000000005E-4</v>
      </c>
    </row>
    <row r="4437" spans="1:10" x14ac:dyDescent="0.3">
      <c r="A4437" s="280" t="s">
        <v>1785</v>
      </c>
      <c r="B4437" s="280" t="s">
        <v>3073</v>
      </c>
      <c r="C4437" s="280" t="s">
        <v>1768</v>
      </c>
      <c r="D4437" s="280" t="s">
        <v>1772</v>
      </c>
      <c r="E4437" s="280" t="s">
        <v>3408</v>
      </c>
      <c r="F4437" s="280" t="s">
        <v>663</v>
      </c>
      <c r="G4437" s="280" t="s">
        <v>673</v>
      </c>
      <c r="H4437" s="280" t="s">
        <v>673</v>
      </c>
      <c r="I4437" s="280" t="s">
        <v>1090</v>
      </c>
      <c r="J4437" s="280">
        <v>3.2501999999999997E-4</v>
      </c>
    </row>
    <row r="4438" spans="1:10" x14ac:dyDescent="0.3">
      <c r="A4438" s="281" t="s">
        <v>1785</v>
      </c>
      <c r="B4438" s="281" t="s">
        <v>3073</v>
      </c>
      <c r="C4438" s="281" t="s">
        <v>1768</v>
      </c>
      <c r="D4438" s="281" t="s">
        <v>1772</v>
      </c>
      <c r="E4438" s="281" t="s">
        <v>3408</v>
      </c>
      <c r="F4438" s="281" t="s">
        <v>663</v>
      </c>
      <c r="G4438" s="281" t="s">
        <v>673</v>
      </c>
      <c r="H4438" s="281" t="s">
        <v>673</v>
      </c>
      <c r="I4438" s="281" t="s">
        <v>1090</v>
      </c>
      <c r="J4438" s="281">
        <v>2.4277000000000001E-3</v>
      </c>
    </row>
    <row r="4439" spans="1:10" x14ac:dyDescent="0.3">
      <c r="A4439" s="280" t="s">
        <v>1785</v>
      </c>
      <c r="B4439" s="280" t="s">
        <v>3073</v>
      </c>
      <c r="C4439" s="280" t="s">
        <v>1768</v>
      </c>
      <c r="D4439" s="280" t="s">
        <v>1772</v>
      </c>
      <c r="E4439" s="280" t="s">
        <v>3408</v>
      </c>
      <c r="F4439" s="280" t="s">
        <v>663</v>
      </c>
      <c r="G4439" s="280" t="s">
        <v>673</v>
      </c>
      <c r="H4439" s="280" t="s">
        <v>673</v>
      </c>
      <c r="I4439" s="280" t="s">
        <v>1090</v>
      </c>
      <c r="J4439" s="280">
        <v>2.4277000000000001E-3</v>
      </c>
    </row>
    <row r="4440" spans="1:10" x14ac:dyDescent="0.3">
      <c r="A4440" s="281" t="s">
        <v>1785</v>
      </c>
      <c r="B4440" s="281" t="s">
        <v>3073</v>
      </c>
      <c r="C4440" s="281" t="s">
        <v>1768</v>
      </c>
      <c r="D4440" s="281" t="s">
        <v>1772</v>
      </c>
      <c r="E4440" s="281" t="s">
        <v>3408</v>
      </c>
      <c r="F4440" s="281" t="s">
        <v>663</v>
      </c>
      <c r="G4440" s="281" t="s">
        <v>673</v>
      </c>
      <c r="H4440" s="281" t="s">
        <v>673</v>
      </c>
      <c r="I4440" s="281" t="s">
        <v>1090</v>
      </c>
      <c r="J4440" s="281">
        <v>2.1017900000000001E-3</v>
      </c>
    </row>
    <row r="4441" spans="1:10" x14ac:dyDescent="0.3">
      <c r="A4441" s="280" t="s">
        <v>1785</v>
      </c>
      <c r="B4441" s="280" t="s">
        <v>3073</v>
      </c>
      <c r="C4441" s="280" t="s">
        <v>1768</v>
      </c>
      <c r="D4441" s="280" t="s">
        <v>1772</v>
      </c>
      <c r="E4441" s="280" t="s">
        <v>3408</v>
      </c>
      <c r="F4441" s="280" t="s">
        <v>663</v>
      </c>
      <c r="G4441" s="280" t="s">
        <v>673</v>
      </c>
      <c r="H4441" s="280" t="s">
        <v>673</v>
      </c>
      <c r="I4441" s="280" t="s">
        <v>1090</v>
      </c>
      <c r="J4441" s="280">
        <v>1.0159780000000001E-3</v>
      </c>
    </row>
    <row r="4442" spans="1:10" x14ac:dyDescent="0.3">
      <c r="A4442" s="281" t="s">
        <v>1785</v>
      </c>
      <c r="B4442" s="281" t="s">
        <v>3073</v>
      </c>
      <c r="C4442" s="281" t="s">
        <v>1768</v>
      </c>
      <c r="D4442" s="281" t="s">
        <v>1772</v>
      </c>
      <c r="E4442" s="281" t="s">
        <v>3408</v>
      </c>
      <c r="F4442" s="281" t="s">
        <v>663</v>
      </c>
      <c r="G4442" s="281" t="s">
        <v>673</v>
      </c>
      <c r="H4442" s="281" t="s">
        <v>673</v>
      </c>
      <c r="I4442" s="281" t="s">
        <v>1090</v>
      </c>
      <c r="J4442" s="281">
        <v>1.0801100000000001E-4</v>
      </c>
    </row>
    <row r="4443" spans="1:10" x14ac:dyDescent="0.3">
      <c r="A4443" s="280" t="s">
        <v>1785</v>
      </c>
      <c r="B4443" s="280" t="s">
        <v>3122</v>
      </c>
      <c r="C4443" s="280" t="s">
        <v>1768</v>
      </c>
      <c r="D4443" s="280" t="s">
        <v>1772</v>
      </c>
      <c r="E4443" s="280" t="s">
        <v>3408</v>
      </c>
      <c r="F4443" s="280" t="s">
        <v>663</v>
      </c>
      <c r="G4443" s="280" t="s">
        <v>673</v>
      </c>
      <c r="H4443" s="280" t="s">
        <v>673</v>
      </c>
      <c r="I4443" s="280" t="s">
        <v>1090</v>
      </c>
      <c r="J4443" s="280">
        <v>1.1634169999999999E-3</v>
      </c>
    </row>
    <row r="4444" spans="1:10" x14ac:dyDescent="0.3">
      <c r="A4444" s="281" t="s">
        <v>1785</v>
      </c>
      <c r="B4444" s="281" t="s">
        <v>3122</v>
      </c>
      <c r="C4444" s="281" t="s">
        <v>1768</v>
      </c>
      <c r="D4444" s="281" t="s">
        <v>1772</v>
      </c>
      <c r="E4444" s="281" t="s">
        <v>3408</v>
      </c>
      <c r="F4444" s="281" t="s">
        <v>663</v>
      </c>
      <c r="G4444" s="281" t="s">
        <v>673</v>
      </c>
      <c r="H4444" s="281" t="s">
        <v>673</v>
      </c>
      <c r="I4444" s="281" t="s">
        <v>1090</v>
      </c>
      <c r="J4444" s="281">
        <v>1.2185E-3</v>
      </c>
    </row>
    <row r="4445" spans="1:10" x14ac:dyDescent="0.3">
      <c r="A4445" s="280" t="s">
        <v>1785</v>
      </c>
      <c r="B4445" s="280" t="s">
        <v>3122</v>
      </c>
      <c r="C4445" s="280" t="s">
        <v>1768</v>
      </c>
      <c r="D4445" s="280" t="s">
        <v>1772</v>
      </c>
      <c r="E4445" s="280" t="s">
        <v>3408</v>
      </c>
      <c r="F4445" s="280" t="s">
        <v>663</v>
      </c>
      <c r="G4445" s="280" t="s">
        <v>673</v>
      </c>
      <c r="H4445" s="280" t="s">
        <v>673</v>
      </c>
      <c r="I4445" s="280" t="s">
        <v>1090</v>
      </c>
      <c r="J4445" s="280">
        <v>7.9068999999999998E-5</v>
      </c>
    </row>
    <row r="4446" spans="1:10" x14ac:dyDescent="0.3">
      <c r="A4446" s="281" t="s">
        <v>1785</v>
      </c>
      <c r="B4446" s="281" t="s">
        <v>3122</v>
      </c>
      <c r="C4446" s="281" t="s">
        <v>1768</v>
      </c>
      <c r="D4446" s="281" t="s">
        <v>1772</v>
      </c>
      <c r="E4446" s="281" t="s">
        <v>3408</v>
      </c>
      <c r="F4446" s="281" t="s">
        <v>663</v>
      </c>
      <c r="G4446" s="281" t="s">
        <v>673</v>
      </c>
      <c r="H4446" s="281" t="s">
        <v>673</v>
      </c>
      <c r="I4446" s="281" t="s">
        <v>1090</v>
      </c>
      <c r="J4446" s="281">
        <v>9.0469499999999996E-4</v>
      </c>
    </row>
    <row r="4447" spans="1:10" x14ac:dyDescent="0.3">
      <c r="A4447" s="280" t="s">
        <v>1785</v>
      </c>
      <c r="B4447" s="280" t="s">
        <v>3123</v>
      </c>
      <c r="C4447" s="280" t="s">
        <v>1768</v>
      </c>
      <c r="D4447" s="280" t="s">
        <v>1772</v>
      </c>
      <c r="E4447" s="280" t="s">
        <v>3408</v>
      </c>
      <c r="F4447" s="280" t="s">
        <v>663</v>
      </c>
      <c r="G4447" s="280" t="s">
        <v>673</v>
      </c>
      <c r="H4447" s="280" t="s">
        <v>673</v>
      </c>
      <c r="I4447" s="280" t="s">
        <v>1090</v>
      </c>
      <c r="J4447" s="280">
        <v>8.6185400000000001E-4</v>
      </c>
    </row>
    <row r="4448" spans="1:10" x14ac:dyDescent="0.3">
      <c r="A4448" s="281" t="s">
        <v>1785</v>
      </c>
      <c r="B4448" s="281" t="s">
        <v>3123</v>
      </c>
      <c r="C4448" s="281" t="s">
        <v>1768</v>
      </c>
      <c r="D4448" s="281" t="s">
        <v>1772</v>
      </c>
      <c r="E4448" s="281" t="s">
        <v>3408</v>
      </c>
      <c r="F4448" s="281" t="s">
        <v>663</v>
      </c>
      <c r="G4448" s="281" t="s">
        <v>673</v>
      </c>
      <c r="H4448" s="281" t="s">
        <v>673</v>
      </c>
      <c r="I4448" s="281" t="s">
        <v>1090</v>
      </c>
      <c r="J4448" s="281">
        <v>2.2007340000000002E-3</v>
      </c>
    </row>
    <row r="4449" spans="1:10" x14ac:dyDescent="0.3">
      <c r="A4449" s="280" t="s">
        <v>1785</v>
      </c>
      <c r="B4449" s="280" t="s">
        <v>3126</v>
      </c>
      <c r="C4449" s="280" t="s">
        <v>1768</v>
      </c>
      <c r="D4449" s="280" t="s">
        <v>1772</v>
      </c>
      <c r="E4449" s="280" t="s">
        <v>3408</v>
      </c>
      <c r="F4449" s="280" t="s">
        <v>663</v>
      </c>
      <c r="G4449" s="280" t="s">
        <v>673</v>
      </c>
      <c r="H4449" s="280" t="s">
        <v>673</v>
      </c>
      <c r="I4449" s="280" t="s">
        <v>1090</v>
      </c>
      <c r="J4449" s="280">
        <v>1.9539000000000002E-3</v>
      </c>
    </row>
    <row r="4450" spans="1:10" x14ac:dyDescent="0.3">
      <c r="A4450" s="281" t="s">
        <v>1785</v>
      </c>
      <c r="B4450" s="281" t="s">
        <v>3126</v>
      </c>
      <c r="C4450" s="281" t="s">
        <v>1768</v>
      </c>
      <c r="D4450" s="281" t="s">
        <v>1772</v>
      </c>
      <c r="E4450" s="281" t="s">
        <v>3408</v>
      </c>
      <c r="F4450" s="281" t="s">
        <v>663</v>
      </c>
      <c r="G4450" s="281" t="s">
        <v>673</v>
      </c>
      <c r="H4450" s="281" t="s">
        <v>673</v>
      </c>
      <c r="I4450" s="281" t="s">
        <v>1090</v>
      </c>
      <c r="J4450" s="281">
        <v>1.9539000000000002E-3</v>
      </c>
    </row>
    <row r="4451" spans="1:10" x14ac:dyDescent="0.3">
      <c r="A4451" s="280" t="s">
        <v>1785</v>
      </c>
      <c r="B4451" s="280" t="s">
        <v>3126</v>
      </c>
      <c r="C4451" s="280" t="s">
        <v>1768</v>
      </c>
      <c r="D4451" s="280" t="s">
        <v>1772</v>
      </c>
      <c r="E4451" s="280" t="s">
        <v>3408</v>
      </c>
      <c r="F4451" s="280" t="s">
        <v>663</v>
      </c>
      <c r="G4451" s="280" t="s">
        <v>673</v>
      </c>
      <c r="H4451" s="280" t="s">
        <v>673</v>
      </c>
      <c r="I4451" s="280" t="s">
        <v>1090</v>
      </c>
      <c r="J4451" s="280">
        <v>4.8713700000000001E-4</v>
      </c>
    </row>
    <row r="4452" spans="1:10" x14ac:dyDescent="0.3">
      <c r="A4452" s="281" t="s">
        <v>1785</v>
      </c>
      <c r="B4452" s="281" t="s">
        <v>3125</v>
      </c>
      <c r="C4452" s="281" t="s">
        <v>1768</v>
      </c>
      <c r="D4452" s="281" t="s">
        <v>1772</v>
      </c>
      <c r="E4452" s="281" t="s">
        <v>3408</v>
      </c>
      <c r="F4452" s="281" t="s">
        <v>663</v>
      </c>
      <c r="G4452" s="281" t="s">
        <v>673</v>
      </c>
      <c r="H4452" s="281" t="s">
        <v>673</v>
      </c>
      <c r="I4452" s="281" t="s">
        <v>1090</v>
      </c>
      <c r="J4452" s="281">
        <v>3.6143999999999998E-3</v>
      </c>
    </row>
    <row r="4453" spans="1:10" x14ac:dyDescent="0.3">
      <c r="A4453" s="280" t="s">
        <v>1785</v>
      </c>
      <c r="B4453" s="280" t="s">
        <v>3127</v>
      </c>
      <c r="C4453" s="280" t="s">
        <v>1768</v>
      </c>
      <c r="D4453" s="280" t="s">
        <v>1772</v>
      </c>
      <c r="E4453" s="280" t="s">
        <v>3408</v>
      </c>
      <c r="F4453" s="280" t="s">
        <v>663</v>
      </c>
      <c r="G4453" s="280" t="s">
        <v>673</v>
      </c>
      <c r="H4453" s="280" t="s">
        <v>673</v>
      </c>
      <c r="I4453" s="280" t="s">
        <v>1090</v>
      </c>
      <c r="J4453" s="280">
        <v>2.0273969999999998E-3</v>
      </c>
    </row>
    <row r="4454" spans="1:10" x14ac:dyDescent="0.3">
      <c r="A4454" s="281" t="s">
        <v>1785</v>
      </c>
      <c r="B4454" s="281" t="s">
        <v>3127</v>
      </c>
      <c r="C4454" s="281" t="s">
        <v>1768</v>
      </c>
      <c r="D4454" s="281" t="s">
        <v>1772</v>
      </c>
      <c r="E4454" s="281" t="s">
        <v>3408</v>
      </c>
      <c r="F4454" s="281" t="s">
        <v>663</v>
      </c>
      <c r="G4454" s="281" t="s">
        <v>673</v>
      </c>
      <c r="H4454" s="281" t="s">
        <v>673</v>
      </c>
      <c r="I4454" s="281" t="s">
        <v>1090</v>
      </c>
      <c r="J4454" s="281">
        <v>1.2813150000000001E-3</v>
      </c>
    </row>
    <row r="4455" spans="1:10" x14ac:dyDescent="0.3">
      <c r="A4455" s="280" t="s">
        <v>1785</v>
      </c>
      <c r="B4455" s="280" t="s">
        <v>3114</v>
      </c>
      <c r="C4455" s="280" t="s">
        <v>1768</v>
      </c>
      <c r="D4455" s="280" t="s">
        <v>1772</v>
      </c>
      <c r="E4455" s="280" t="s">
        <v>3408</v>
      </c>
      <c r="F4455" s="280" t="s">
        <v>663</v>
      </c>
      <c r="G4455" s="280" t="s">
        <v>673</v>
      </c>
      <c r="H4455" s="280" t="s">
        <v>673</v>
      </c>
      <c r="I4455" s="280" t="s">
        <v>1090</v>
      </c>
      <c r="J4455" s="280">
        <v>4.8604470000000004E-3</v>
      </c>
    </row>
    <row r="4456" spans="1:10" x14ac:dyDescent="0.3">
      <c r="A4456" s="281" t="s">
        <v>1785</v>
      </c>
      <c r="B4456" s="281" t="s">
        <v>1813</v>
      </c>
      <c r="C4456" s="281" t="s">
        <v>1768</v>
      </c>
      <c r="D4456" s="281" t="s">
        <v>1772</v>
      </c>
      <c r="E4456" s="281" t="s">
        <v>3408</v>
      </c>
      <c r="F4456" s="281" t="s">
        <v>663</v>
      </c>
      <c r="G4456" s="281" t="s">
        <v>673</v>
      </c>
      <c r="H4456" s="281" t="s">
        <v>673</v>
      </c>
      <c r="I4456" s="281" t="s">
        <v>1090</v>
      </c>
      <c r="J4456" s="281">
        <v>4.74043E-4</v>
      </c>
    </row>
    <row r="4457" spans="1:10" x14ac:dyDescent="0.3">
      <c r="A4457" s="280" t="s">
        <v>1785</v>
      </c>
      <c r="B4457" s="280" t="s">
        <v>3137</v>
      </c>
      <c r="C4457" s="280" t="s">
        <v>1768</v>
      </c>
      <c r="D4457" s="280" t="s">
        <v>1772</v>
      </c>
      <c r="E4457" s="280" t="s">
        <v>3408</v>
      </c>
      <c r="F4457" s="280" t="s">
        <v>663</v>
      </c>
      <c r="G4457" s="280" t="s">
        <v>673</v>
      </c>
      <c r="H4457" s="280" t="s">
        <v>673</v>
      </c>
      <c r="I4457" s="280" t="s">
        <v>1090</v>
      </c>
      <c r="J4457" s="280">
        <v>1.2289999999999999E-5</v>
      </c>
    </row>
    <row r="4458" spans="1:10" x14ac:dyDescent="0.3">
      <c r="A4458" s="281" t="s">
        <v>1785</v>
      </c>
      <c r="B4458" s="281" t="s">
        <v>3137</v>
      </c>
      <c r="C4458" s="281" t="s">
        <v>1768</v>
      </c>
      <c r="D4458" s="281" t="s">
        <v>1772</v>
      </c>
      <c r="E4458" s="281" t="s">
        <v>3408</v>
      </c>
      <c r="F4458" s="281" t="s">
        <v>663</v>
      </c>
      <c r="G4458" s="281" t="s">
        <v>673</v>
      </c>
      <c r="H4458" s="281" t="s">
        <v>673</v>
      </c>
      <c r="I4458" s="281" t="s">
        <v>1090</v>
      </c>
      <c r="J4458" s="281">
        <v>1.4056999999999999E-4</v>
      </c>
    </row>
    <row r="4459" spans="1:10" x14ac:dyDescent="0.3">
      <c r="A4459" s="280" t="s">
        <v>1785</v>
      </c>
      <c r="B4459" s="280" t="s">
        <v>3137</v>
      </c>
      <c r="C4459" s="280" t="s">
        <v>1768</v>
      </c>
      <c r="D4459" s="280" t="s">
        <v>1772</v>
      </c>
      <c r="E4459" s="280" t="s">
        <v>3408</v>
      </c>
      <c r="F4459" s="280" t="s">
        <v>663</v>
      </c>
      <c r="G4459" s="280" t="s">
        <v>673</v>
      </c>
      <c r="H4459" s="280" t="s">
        <v>673</v>
      </c>
      <c r="I4459" s="280" t="s">
        <v>1090</v>
      </c>
      <c r="J4459" s="280">
        <v>1.44676E-4</v>
      </c>
    </row>
    <row r="4460" spans="1:10" x14ac:dyDescent="0.3">
      <c r="A4460" s="281" t="s">
        <v>1785</v>
      </c>
      <c r="B4460" s="281" t="s">
        <v>3137</v>
      </c>
      <c r="C4460" s="281" t="s">
        <v>1768</v>
      </c>
      <c r="D4460" s="281" t="s">
        <v>1772</v>
      </c>
      <c r="E4460" s="281" t="s">
        <v>3408</v>
      </c>
      <c r="F4460" s="281" t="s">
        <v>663</v>
      </c>
      <c r="G4460" s="281" t="s">
        <v>673</v>
      </c>
      <c r="H4460" s="281" t="s">
        <v>673</v>
      </c>
      <c r="I4460" s="281" t="s">
        <v>1090</v>
      </c>
      <c r="J4460" s="281">
        <v>9.1045999999999998E-4</v>
      </c>
    </row>
    <row r="4461" spans="1:10" x14ac:dyDescent="0.3">
      <c r="A4461" s="280" t="s">
        <v>1785</v>
      </c>
      <c r="B4461" s="280" t="s">
        <v>3137</v>
      </c>
      <c r="C4461" s="280" t="s">
        <v>1768</v>
      </c>
      <c r="D4461" s="280" t="s">
        <v>1772</v>
      </c>
      <c r="E4461" s="280" t="s">
        <v>3408</v>
      </c>
      <c r="F4461" s="280" t="s">
        <v>663</v>
      </c>
      <c r="G4461" s="280" t="s">
        <v>673</v>
      </c>
      <c r="H4461" s="280" t="s">
        <v>673</v>
      </c>
      <c r="I4461" s="280" t="s">
        <v>1090</v>
      </c>
      <c r="J4461" s="280">
        <v>9.1045999999999998E-4</v>
      </c>
    </row>
    <row r="4462" spans="1:10" x14ac:dyDescent="0.3">
      <c r="A4462" s="281" t="s">
        <v>1785</v>
      </c>
      <c r="B4462" s="281" t="s">
        <v>238</v>
      </c>
      <c r="C4462" s="281" t="s">
        <v>1768</v>
      </c>
      <c r="D4462" s="281" t="s">
        <v>1772</v>
      </c>
      <c r="E4462" s="281" t="s">
        <v>3408</v>
      </c>
      <c r="F4462" s="281" t="s">
        <v>663</v>
      </c>
      <c r="G4462" s="281" t="s">
        <v>673</v>
      </c>
      <c r="H4462" s="281" t="s">
        <v>673</v>
      </c>
      <c r="I4462" s="281" t="s">
        <v>1090</v>
      </c>
      <c r="J4462" s="281">
        <v>4.4969900000000002E-4</v>
      </c>
    </row>
    <row r="4463" spans="1:10" x14ac:dyDescent="0.3">
      <c r="A4463" s="280" t="s">
        <v>1785</v>
      </c>
      <c r="B4463" s="280" t="s">
        <v>238</v>
      </c>
      <c r="C4463" s="280" t="s">
        <v>1768</v>
      </c>
      <c r="D4463" s="280" t="s">
        <v>1772</v>
      </c>
      <c r="E4463" s="280" t="s">
        <v>3408</v>
      </c>
      <c r="F4463" s="280" t="s">
        <v>663</v>
      </c>
      <c r="G4463" s="280" t="s">
        <v>673</v>
      </c>
      <c r="H4463" s="280" t="s">
        <v>673</v>
      </c>
      <c r="I4463" s="280" t="s">
        <v>1090</v>
      </c>
      <c r="J4463" s="280">
        <v>4.2131800000000001E-4</v>
      </c>
    </row>
    <row r="4464" spans="1:10" x14ac:dyDescent="0.3">
      <c r="A4464" s="281" t="s">
        <v>1785</v>
      </c>
      <c r="B4464" s="281" t="s">
        <v>3143</v>
      </c>
      <c r="C4464" s="281" t="s">
        <v>1768</v>
      </c>
      <c r="D4464" s="281" t="s">
        <v>1772</v>
      </c>
      <c r="E4464" s="281" t="s">
        <v>3408</v>
      </c>
      <c r="F4464" s="281" t="s">
        <v>663</v>
      </c>
      <c r="G4464" s="281" t="s">
        <v>673</v>
      </c>
      <c r="H4464" s="281" t="s">
        <v>673</v>
      </c>
      <c r="I4464" s="281" t="s">
        <v>1090</v>
      </c>
      <c r="J4464" s="281">
        <v>1.7278599999999999E-3</v>
      </c>
    </row>
    <row r="4465" spans="1:10" x14ac:dyDescent="0.3">
      <c r="A4465" s="280" t="s">
        <v>1785</v>
      </c>
      <c r="B4465" s="280" t="s">
        <v>3143</v>
      </c>
      <c r="C4465" s="280" t="s">
        <v>1768</v>
      </c>
      <c r="D4465" s="280" t="s">
        <v>1772</v>
      </c>
      <c r="E4465" s="280" t="s">
        <v>3408</v>
      </c>
      <c r="F4465" s="280" t="s">
        <v>663</v>
      </c>
      <c r="G4465" s="280" t="s">
        <v>673</v>
      </c>
      <c r="H4465" s="280" t="s">
        <v>673</v>
      </c>
      <c r="I4465" s="280" t="s">
        <v>1090</v>
      </c>
      <c r="J4465" s="280">
        <v>1.2829600000000001E-3</v>
      </c>
    </row>
    <row r="4466" spans="1:10" x14ac:dyDescent="0.3">
      <c r="A4466" s="281" t="s">
        <v>1785</v>
      </c>
      <c r="B4466" s="281" t="s">
        <v>3143</v>
      </c>
      <c r="C4466" s="281" t="s">
        <v>1768</v>
      </c>
      <c r="D4466" s="281" t="s">
        <v>1772</v>
      </c>
      <c r="E4466" s="281" t="s">
        <v>3408</v>
      </c>
      <c r="F4466" s="281" t="s">
        <v>663</v>
      </c>
      <c r="G4466" s="281" t="s">
        <v>673</v>
      </c>
      <c r="H4466" s="281" t="s">
        <v>673</v>
      </c>
      <c r="I4466" s="281" t="s">
        <v>1090</v>
      </c>
      <c r="J4466" s="281">
        <v>1.2829600000000001E-3</v>
      </c>
    </row>
    <row r="4467" spans="1:10" x14ac:dyDescent="0.3">
      <c r="A4467" s="280" t="s">
        <v>1785</v>
      </c>
      <c r="B4467" s="280" t="s">
        <v>3143</v>
      </c>
      <c r="C4467" s="280" t="s">
        <v>1768</v>
      </c>
      <c r="D4467" s="280" t="s">
        <v>1772</v>
      </c>
      <c r="E4467" s="280" t="s">
        <v>3408</v>
      </c>
      <c r="F4467" s="280" t="s">
        <v>663</v>
      </c>
      <c r="G4467" s="280" t="s">
        <v>673</v>
      </c>
      <c r="H4467" s="280" t="s">
        <v>673</v>
      </c>
      <c r="I4467" s="280" t="s">
        <v>1090</v>
      </c>
      <c r="J4467" s="280">
        <v>1.3635000000000001E-5</v>
      </c>
    </row>
    <row r="4468" spans="1:10" x14ac:dyDescent="0.3">
      <c r="A4468" s="281" t="s">
        <v>1785</v>
      </c>
      <c r="B4468" s="281" t="s">
        <v>3143</v>
      </c>
      <c r="C4468" s="281" t="s">
        <v>1768</v>
      </c>
      <c r="D4468" s="281" t="s">
        <v>1772</v>
      </c>
      <c r="E4468" s="281" t="s">
        <v>3408</v>
      </c>
      <c r="F4468" s="281" t="s">
        <v>663</v>
      </c>
      <c r="G4468" s="281" t="s">
        <v>673</v>
      </c>
      <c r="H4468" s="281" t="s">
        <v>673</v>
      </c>
      <c r="I4468" s="281" t="s">
        <v>1090</v>
      </c>
      <c r="J4468" s="281">
        <v>2.4951499999999998E-3</v>
      </c>
    </row>
    <row r="4469" spans="1:10" x14ac:dyDescent="0.3">
      <c r="A4469" s="280" t="s">
        <v>1785</v>
      </c>
      <c r="B4469" s="280" t="s">
        <v>3143</v>
      </c>
      <c r="C4469" s="280" t="s">
        <v>1768</v>
      </c>
      <c r="D4469" s="280" t="s">
        <v>1772</v>
      </c>
      <c r="E4469" s="280" t="s">
        <v>3408</v>
      </c>
      <c r="F4469" s="280" t="s">
        <v>663</v>
      </c>
      <c r="G4469" s="280" t="s">
        <v>673</v>
      </c>
      <c r="H4469" s="280" t="s">
        <v>673</v>
      </c>
      <c r="I4469" s="280" t="s">
        <v>1090</v>
      </c>
      <c r="J4469" s="280">
        <v>1.7278599999999999E-3</v>
      </c>
    </row>
    <row r="4470" spans="1:10" x14ac:dyDescent="0.3">
      <c r="A4470" s="281" t="s">
        <v>1785</v>
      </c>
      <c r="B4470" s="281" t="s">
        <v>137</v>
      </c>
      <c r="C4470" s="281" t="s">
        <v>1768</v>
      </c>
      <c r="D4470" s="281" t="s">
        <v>1772</v>
      </c>
      <c r="E4470" s="281" t="s">
        <v>3408</v>
      </c>
      <c r="F4470" s="281" t="s">
        <v>663</v>
      </c>
      <c r="G4470" s="281" t="s">
        <v>673</v>
      </c>
      <c r="H4470" s="281" t="s">
        <v>673</v>
      </c>
      <c r="I4470" s="281" t="s">
        <v>1090</v>
      </c>
      <c r="J4470" s="281">
        <v>3.232225E-3</v>
      </c>
    </row>
    <row r="4471" spans="1:10" x14ac:dyDescent="0.3">
      <c r="A4471" s="280" t="s">
        <v>1785</v>
      </c>
      <c r="B4471" s="280" t="s">
        <v>137</v>
      </c>
      <c r="C4471" s="280" t="s">
        <v>1768</v>
      </c>
      <c r="D4471" s="280" t="s">
        <v>1772</v>
      </c>
      <c r="E4471" s="280" t="s">
        <v>3408</v>
      </c>
      <c r="F4471" s="280" t="s">
        <v>663</v>
      </c>
      <c r="G4471" s="280" t="s">
        <v>673</v>
      </c>
      <c r="H4471" s="280" t="s">
        <v>673</v>
      </c>
      <c r="I4471" s="280" t="s">
        <v>1090</v>
      </c>
      <c r="J4471" s="280">
        <v>2.4947749999999999E-3</v>
      </c>
    </row>
    <row r="4472" spans="1:10" x14ac:dyDescent="0.3">
      <c r="A4472" s="281" t="s">
        <v>1785</v>
      </c>
      <c r="B4472" s="281" t="s">
        <v>137</v>
      </c>
      <c r="C4472" s="281" t="s">
        <v>1768</v>
      </c>
      <c r="D4472" s="281" t="s">
        <v>1772</v>
      </c>
      <c r="E4472" s="281" t="s">
        <v>3408</v>
      </c>
      <c r="F4472" s="281" t="s">
        <v>663</v>
      </c>
      <c r="G4472" s="281" t="s">
        <v>673</v>
      </c>
      <c r="H4472" s="281" t="s">
        <v>673</v>
      </c>
      <c r="I4472" s="281" t="s">
        <v>1090</v>
      </c>
      <c r="J4472" s="281">
        <v>2.218027E-3</v>
      </c>
    </row>
    <row r="4473" spans="1:10" x14ac:dyDescent="0.3">
      <c r="A4473" s="280" t="s">
        <v>1785</v>
      </c>
      <c r="B4473" s="280" t="s">
        <v>137</v>
      </c>
      <c r="C4473" s="280" t="s">
        <v>1768</v>
      </c>
      <c r="D4473" s="280" t="s">
        <v>1772</v>
      </c>
      <c r="E4473" s="280" t="s">
        <v>3408</v>
      </c>
      <c r="F4473" s="280" t="s">
        <v>663</v>
      </c>
      <c r="G4473" s="280" t="s">
        <v>673</v>
      </c>
      <c r="H4473" s="280" t="s">
        <v>673</v>
      </c>
      <c r="I4473" s="280" t="s">
        <v>1090</v>
      </c>
      <c r="J4473" s="280">
        <v>5.4390199999999997E-4</v>
      </c>
    </row>
    <row r="4474" spans="1:10" x14ac:dyDescent="0.3">
      <c r="A4474" s="281" t="s">
        <v>1785</v>
      </c>
      <c r="B4474" s="281" t="s">
        <v>137</v>
      </c>
      <c r="C4474" s="281" t="s">
        <v>1768</v>
      </c>
      <c r="D4474" s="281" t="s">
        <v>1772</v>
      </c>
      <c r="E4474" s="281" t="s">
        <v>3408</v>
      </c>
      <c r="F4474" s="281" t="s">
        <v>663</v>
      </c>
      <c r="G4474" s="281" t="s">
        <v>673</v>
      </c>
      <c r="H4474" s="281" t="s">
        <v>673</v>
      </c>
      <c r="I4474" s="281" t="s">
        <v>1090</v>
      </c>
      <c r="J4474" s="281">
        <v>6.2600000000000004E-4</v>
      </c>
    </row>
    <row r="4475" spans="1:10" x14ac:dyDescent="0.3">
      <c r="A4475" s="280" t="s">
        <v>1785</v>
      </c>
      <c r="B4475" s="280" t="s">
        <v>137</v>
      </c>
      <c r="C4475" s="280" t="s">
        <v>1768</v>
      </c>
      <c r="D4475" s="280" t="s">
        <v>1772</v>
      </c>
      <c r="E4475" s="280" t="s">
        <v>3408</v>
      </c>
      <c r="F4475" s="280" t="s">
        <v>663</v>
      </c>
      <c r="G4475" s="280" t="s">
        <v>673</v>
      </c>
      <c r="H4475" s="280" t="s">
        <v>673</v>
      </c>
      <c r="I4475" s="280" t="s">
        <v>1090</v>
      </c>
      <c r="J4475" s="280">
        <v>1.1328999999999999E-5</v>
      </c>
    </row>
    <row r="4476" spans="1:10" x14ac:dyDescent="0.3">
      <c r="A4476" s="281" t="s">
        <v>1785</v>
      </c>
      <c r="B4476" s="281" t="s">
        <v>137</v>
      </c>
      <c r="C4476" s="281" t="s">
        <v>1768</v>
      </c>
      <c r="D4476" s="281" t="s">
        <v>1772</v>
      </c>
      <c r="E4476" s="281" t="s">
        <v>3408</v>
      </c>
      <c r="F4476" s="281" t="s">
        <v>663</v>
      </c>
      <c r="G4476" s="281" t="s">
        <v>673</v>
      </c>
      <c r="H4476" s="281" t="s">
        <v>673</v>
      </c>
      <c r="I4476" s="281" t="s">
        <v>1090</v>
      </c>
      <c r="J4476" s="281">
        <v>1.7119730000000001E-3</v>
      </c>
    </row>
    <row r="4477" spans="1:10" x14ac:dyDescent="0.3">
      <c r="A4477" s="280" t="s">
        <v>1785</v>
      </c>
      <c r="B4477" s="280" t="s">
        <v>92</v>
      </c>
      <c r="C4477" s="280" t="s">
        <v>1768</v>
      </c>
      <c r="D4477" s="280" t="s">
        <v>1772</v>
      </c>
      <c r="E4477" s="280" t="s">
        <v>3408</v>
      </c>
      <c r="F4477" s="280" t="s">
        <v>663</v>
      </c>
      <c r="G4477" s="280" t="s">
        <v>673</v>
      </c>
      <c r="H4477" s="280" t="s">
        <v>673</v>
      </c>
      <c r="I4477" s="280" t="s">
        <v>1090</v>
      </c>
      <c r="J4477" s="280">
        <v>1.4069600000000001E-3</v>
      </c>
    </row>
    <row r="4478" spans="1:10" x14ac:dyDescent="0.3">
      <c r="A4478" s="281" t="s">
        <v>1785</v>
      </c>
      <c r="B4478" s="281" t="s">
        <v>92</v>
      </c>
      <c r="C4478" s="281" t="s">
        <v>1768</v>
      </c>
      <c r="D4478" s="281" t="s">
        <v>1772</v>
      </c>
      <c r="E4478" s="281" t="s">
        <v>3408</v>
      </c>
      <c r="F4478" s="281" t="s">
        <v>663</v>
      </c>
      <c r="G4478" s="281" t="s">
        <v>673</v>
      </c>
      <c r="H4478" s="281" t="s">
        <v>673</v>
      </c>
      <c r="I4478" s="281" t="s">
        <v>1090</v>
      </c>
      <c r="J4478" s="281">
        <v>1.063458E-3</v>
      </c>
    </row>
    <row r="4479" spans="1:10" x14ac:dyDescent="0.3">
      <c r="A4479" s="280" t="s">
        <v>1785</v>
      </c>
      <c r="B4479" s="280" t="s">
        <v>92</v>
      </c>
      <c r="C4479" s="280" t="s">
        <v>1768</v>
      </c>
      <c r="D4479" s="280" t="s">
        <v>1772</v>
      </c>
      <c r="E4479" s="280" t="s">
        <v>3408</v>
      </c>
      <c r="F4479" s="280" t="s">
        <v>663</v>
      </c>
      <c r="G4479" s="280" t="s">
        <v>673</v>
      </c>
      <c r="H4479" s="280" t="s">
        <v>673</v>
      </c>
      <c r="I4479" s="280" t="s">
        <v>1090</v>
      </c>
      <c r="J4479" s="280">
        <v>1.9320548E-2</v>
      </c>
    </row>
    <row r="4480" spans="1:10" x14ac:dyDescent="0.3">
      <c r="A4480" s="281" t="s">
        <v>1785</v>
      </c>
      <c r="B4480" s="281" t="s">
        <v>92</v>
      </c>
      <c r="C4480" s="281" t="s">
        <v>1768</v>
      </c>
      <c r="D4480" s="281" t="s">
        <v>1772</v>
      </c>
      <c r="E4480" s="281" t="s">
        <v>3408</v>
      </c>
      <c r="F4480" s="281" t="s">
        <v>663</v>
      </c>
      <c r="G4480" s="281" t="s">
        <v>673</v>
      </c>
      <c r="H4480" s="281" t="s">
        <v>673</v>
      </c>
      <c r="I4480" s="281" t="s">
        <v>1090</v>
      </c>
      <c r="J4480" s="281">
        <v>1.3433621999999999E-2</v>
      </c>
    </row>
    <row r="4481" spans="1:10" x14ac:dyDescent="0.3">
      <c r="A4481" s="280" t="s">
        <v>1785</v>
      </c>
      <c r="B4481" s="280" t="s">
        <v>92</v>
      </c>
      <c r="C4481" s="280" t="s">
        <v>1768</v>
      </c>
      <c r="D4481" s="280" t="s">
        <v>1772</v>
      </c>
      <c r="E4481" s="280" t="s">
        <v>3408</v>
      </c>
      <c r="F4481" s="280" t="s">
        <v>663</v>
      </c>
      <c r="G4481" s="280" t="s">
        <v>673</v>
      </c>
      <c r="H4481" s="280" t="s">
        <v>673</v>
      </c>
      <c r="I4481" s="280" t="s">
        <v>1090</v>
      </c>
      <c r="J4481" s="280">
        <v>1.6765742E-2</v>
      </c>
    </row>
    <row r="4482" spans="1:10" x14ac:dyDescent="0.3">
      <c r="A4482" s="281" t="s">
        <v>1785</v>
      </c>
      <c r="B4482" s="281" t="s">
        <v>92</v>
      </c>
      <c r="C4482" s="281" t="s">
        <v>1768</v>
      </c>
      <c r="D4482" s="281" t="s">
        <v>1772</v>
      </c>
      <c r="E4482" s="281" t="s">
        <v>3408</v>
      </c>
      <c r="F4482" s="281" t="s">
        <v>663</v>
      </c>
      <c r="G4482" s="281" t="s">
        <v>673</v>
      </c>
      <c r="H4482" s="281" t="s">
        <v>673</v>
      </c>
      <c r="I4482" s="281" t="s">
        <v>1090</v>
      </c>
      <c r="J4482" s="281">
        <v>1.5458236E-2</v>
      </c>
    </row>
    <row r="4483" spans="1:10" x14ac:dyDescent="0.3">
      <c r="A4483" s="280" t="s">
        <v>1785</v>
      </c>
      <c r="B4483" s="280" t="s">
        <v>3154</v>
      </c>
      <c r="C4483" s="280" t="s">
        <v>1768</v>
      </c>
      <c r="D4483" s="280" t="s">
        <v>1772</v>
      </c>
      <c r="E4483" s="280" t="s">
        <v>3408</v>
      </c>
      <c r="F4483" s="280" t="s">
        <v>663</v>
      </c>
      <c r="G4483" s="280" t="s">
        <v>673</v>
      </c>
      <c r="H4483" s="280" t="s">
        <v>673</v>
      </c>
      <c r="I4483" s="280" t="s">
        <v>1090</v>
      </c>
      <c r="J4483" s="280">
        <v>2.6108659999999999E-3</v>
      </c>
    </row>
    <row r="4484" spans="1:10" x14ac:dyDescent="0.3">
      <c r="A4484" s="281" t="s">
        <v>1785</v>
      </c>
      <c r="B4484" s="281" t="s">
        <v>3150</v>
      </c>
      <c r="C4484" s="281" t="s">
        <v>1768</v>
      </c>
      <c r="D4484" s="281" t="s">
        <v>1772</v>
      </c>
      <c r="E4484" s="281" t="s">
        <v>3408</v>
      </c>
      <c r="F4484" s="281" t="s">
        <v>663</v>
      </c>
      <c r="G4484" s="281" t="s">
        <v>673</v>
      </c>
      <c r="H4484" s="281" t="s">
        <v>673</v>
      </c>
      <c r="I4484" s="281" t="s">
        <v>1090</v>
      </c>
      <c r="J4484" s="281">
        <v>6.7423699999999995E-4</v>
      </c>
    </row>
    <row r="4485" spans="1:10" x14ac:dyDescent="0.3">
      <c r="A4485" s="280" t="s">
        <v>1785</v>
      </c>
      <c r="B4485" s="280" t="s">
        <v>3150</v>
      </c>
      <c r="C4485" s="280" t="s">
        <v>1768</v>
      </c>
      <c r="D4485" s="280" t="s">
        <v>1772</v>
      </c>
      <c r="E4485" s="280" t="s">
        <v>3408</v>
      </c>
      <c r="F4485" s="280" t="s">
        <v>663</v>
      </c>
      <c r="G4485" s="280" t="s">
        <v>673</v>
      </c>
      <c r="H4485" s="280" t="s">
        <v>673</v>
      </c>
      <c r="I4485" s="280" t="s">
        <v>1090</v>
      </c>
      <c r="J4485" s="280">
        <v>8.4800900000000005E-4</v>
      </c>
    </row>
    <row r="4486" spans="1:10" x14ac:dyDescent="0.3">
      <c r="A4486" s="281" t="s">
        <v>1785</v>
      </c>
      <c r="B4486" s="281" t="s">
        <v>3150</v>
      </c>
      <c r="C4486" s="281" t="s">
        <v>1768</v>
      </c>
      <c r="D4486" s="281" t="s">
        <v>1772</v>
      </c>
      <c r="E4486" s="281" t="s">
        <v>3408</v>
      </c>
      <c r="F4486" s="281" t="s">
        <v>663</v>
      </c>
      <c r="G4486" s="281" t="s">
        <v>673</v>
      </c>
      <c r="H4486" s="281" t="s">
        <v>673</v>
      </c>
      <c r="I4486" s="281" t="s">
        <v>1090</v>
      </c>
      <c r="J4486" s="281">
        <v>4.4611500000000002E-4</v>
      </c>
    </row>
    <row r="4487" spans="1:10" x14ac:dyDescent="0.3">
      <c r="A4487" s="280" t="s">
        <v>1785</v>
      </c>
      <c r="B4487" s="280" t="s">
        <v>3144</v>
      </c>
      <c r="C4487" s="280" t="s">
        <v>1768</v>
      </c>
      <c r="D4487" s="280" t="s">
        <v>1772</v>
      </c>
      <c r="E4487" s="280" t="s">
        <v>3408</v>
      </c>
      <c r="F4487" s="280" t="s">
        <v>663</v>
      </c>
      <c r="G4487" s="280" t="s">
        <v>673</v>
      </c>
      <c r="H4487" s="280" t="s">
        <v>673</v>
      </c>
      <c r="I4487" s="280" t="s">
        <v>1090</v>
      </c>
      <c r="J4487" s="280">
        <v>3.7330000000000002E-4</v>
      </c>
    </row>
    <row r="4488" spans="1:10" x14ac:dyDescent="0.3">
      <c r="A4488" s="281" t="s">
        <v>1785</v>
      </c>
      <c r="B4488" s="281" t="s">
        <v>3144</v>
      </c>
      <c r="C4488" s="281" t="s">
        <v>1768</v>
      </c>
      <c r="D4488" s="281" t="s">
        <v>1772</v>
      </c>
      <c r="E4488" s="281" t="s">
        <v>3408</v>
      </c>
      <c r="F4488" s="281" t="s">
        <v>663</v>
      </c>
      <c r="G4488" s="281" t="s">
        <v>673</v>
      </c>
      <c r="H4488" s="281" t="s">
        <v>673</v>
      </c>
      <c r="I4488" s="281" t="s">
        <v>1090</v>
      </c>
      <c r="J4488" s="281">
        <v>2.9292000000000001E-4</v>
      </c>
    </row>
    <row r="4489" spans="1:10" x14ac:dyDescent="0.3">
      <c r="A4489" s="280" t="s">
        <v>1785</v>
      </c>
      <c r="B4489" s="280" t="s">
        <v>403</v>
      </c>
      <c r="C4489" s="280" t="s">
        <v>1768</v>
      </c>
      <c r="D4489" s="280" t="s">
        <v>1772</v>
      </c>
      <c r="E4489" s="280" t="s">
        <v>3408</v>
      </c>
      <c r="F4489" s="280" t="s">
        <v>663</v>
      </c>
      <c r="G4489" s="280" t="s">
        <v>673</v>
      </c>
      <c r="H4489" s="280" t="s">
        <v>673</v>
      </c>
      <c r="I4489" s="280" t="s">
        <v>1090</v>
      </c>
      <c r="J4489" s="280">
        <v>4.4324000000000004E-3</v>
      </c>
    </row>
    <row r="4490" spans="1:10" x14ac:dyDescent="0.3">
      <c r="A4490" s="281" t="s">
        <v>1785</v>
      </c>
      <c r="B4490" s="281" t="s">
        <v>403</v>
      </c>
      <c r="C4490" s="281" t="s">
        <v>1768</v>
      </c>
      <c r="D4490" s="281" t="s">
        <v>1772</v>
      </c>
      <c r="E4490" s="281" t="s">
        <v>3408</v>
      </c>
      <c r="F4490" s="281" t="s">
        <v>663</v>
      </c>
      <c r="G4490" s="281" t="s">
        <v>673</v>
      </c>
      <c r="H4490" s="281" t="s">
        <v>673</v>
      </c>
      <c r="I4490" s="281" t="s">
        <v>1090</v>
      </c>
      <c r="J4490" s="281">
        <v>3.0526499999999999E-4</v>
      </c>
    </row>
    <row r="4491" spans="1:10" x14ac:dyDescent="0.3">
      <c r="A4491" s="280" t="s">
        <v>1785</v>
      </c>
      <c r="B4491" s="280" t="s">
        <v>196</v>
      </c>
      <c r="C4491" s="280" t="s">
        <v>1768</v>
      </c>
      <c r="D4491" s="280" t="s">
        <v>1772</v>
      </c>
      <c r="E4491" s="280" t="s">
        <v>3408</v>
      </c>
      <c r="F4491" s="280" t="s">
        <v>663</v>
      </c>
      <c r="G4491" s="280" t="s">
        <v>673</v>
      </c>
      <c r="H4491" s="280" t="s">
        <v>673</v>
      </c>
      <c r="I4491" s="280" t="s">
        <v>1090</v>
      </c>
      <c r="J4491" s="280">
        <v>1.12451E-3</v>
      </c>
    </row>
    <row r="4492" spans="1:10" x14ac:dyDescent="0.3">
      <c r="A4492" s="281" t="s">
        <v>1785</v>
      </c>
      <c r="B4492" s="281" t="s">
        <v>196</v>
      </c>
      <c r="C4492" s="281" t="s">
        <v>1768</v>
      </c>
      <c r="D4492" s="281" t="s">
        <v>1772</v>
      </c>
      <c r="E4492" s="281" t="s">
        <v>3408</v>
      </c>
      <c r="F4492" s="281" t="s">
        <v>663</v>
      </c>
      <c r="G4492" s="281" t="s">
        <v>673</v>
      </c>
      <c r="H4492" s="281" t="s">
        <v>673</v>
      </c>
      <c r="I4492" s="281" t="s">
        <v>1090</v>
      </c>
      <c r="J4492" s="281">
        <v>9.4367699999999997E-4</v>
      </c>
    </row>
    <row r="4493" spans="1:10" x14ac:dyDescent="0.3">
      <c r="A4493" s="280" t="s">
        <v>1785</v>
      </c>
      <c r="B4493" s="280" t="s">
        <v>196</v>
      </c>
      <c r="C4493" s="280" t="s">
        <v>1768</v>
      </c>
      <c r="D4493" s="280" t="s">
        <v>1772</v>
      </c>
      <c r="E4493" s="280" t="s">
        <v>3408</v>
      </c>
      <c r="F4493" s="280" t="s">
        <v>663</v>
      </c>
      <c r="G4493" s="280" t="s">
        <v>673</v>
      </c>
      <c r="H4493" s="280" t="s">
        <v>673</v>
      </c>
      <c r="I4493" s="280" t="s">
        <v>1090</v>
      </c>
      <c r="J4493" s="280">
        <v>1.5775260000000001E-3</v>
      </c>
    </row>
    <row r="4494" spans="1:10" x14ac:dyDescent="0.3">
      <c r="A4494" s="281" t="s">
        <v>1785</v>
      </c>
      <c r="B4494" s="281" t="s">
        <v>196</v>
      </c>
      <c r="C4494" s="281" t="s">
        <v>1768</v>
      </c>
      <c r="D4494" s="281" t="s">
        <v>1772</v>
      </c>
      <c r="E4494" s="281" t="s">
        <v>3408</v>
      </c>
      <c r="F4494" s="281" t="s">
        <v>663</v>
      </c>
      <c r="G4494" s="281" t="s">
        <v>673</v>
      </c>
      <c r="H4494" s="281" t="s">
        <v>673</v>
      </c>
      <c r="I4494" s="281" t="s">
        <v>1090</v>
      </c>
      <c r="J4494" s="281">
        <v>1.9375E-3</v>
      </c>
    </row>
    <row r="4495" spans="1:10" x14ac:dyDescent="0.3">
      <c r="A4495" s="280" t="s">
        <v>1785</v>
      </c>
      <c r="B4495" s="280" t="s">
        <v>3160</v>
      </c>
      <c r="C4495" s="280" t="s">
        <v>1768</v>
      </c>
      <c r="D4495" s="280" t="s">
        <v>1772</v>
      </c>
      <c r="E4495" s="280" t="s">
        <v>3408</v>
      </c>
      <c r="F4495" s="280" t="s">
        <v>663</v>
      </c>
      <c r="G4495" s="280" t="s">
        <v>673</v>
      </c>
      <c r="H4495" s="280" t="s">
        <v>673</v>
      </c>
      <c r="I4495" s="280" t="s">
        <v>1090</v>
      </c>
      <c r="J4495" s="280">
        <v>2.9179800000000001E-4</v>
      </c>
    </row>
    <row r="4496" spans="1:10" x14ac:dyDescent="0.3">
      <c r="A4496" s="281" t="s">
        <v>1785</v>
      </c>
      <c r="B4496" s="281" t="s">
        <v>3160</v>
      </c>
      <c r="C4496" s="281" t="s">
        <v>1768</v>
      </c>
      <c r="D4496" s="281" t="s">
        <v>1772</v>
      </c>
      <c r="E4496" s="281" t="s">
        <v>3408</v>
      </c>
      <c r="F4496" s="281" t="s">
        <v>663</v>
      </c>
      <c r="G4496" s="281" t="s">
        <v>673</v>
      </c>
      <c r="H4496" s="281" t="s">
        <v>673</v>
      </c>
      <c r="I4496" s="281" t="s">
        <v>1090</v>
      </c>
      <c r="J4496" s="281">
        <v>1.6414260000000001E-3</v>
      </c>
    </row>
    <row r="4497" spans="1:10" x14ac:dyDescent="0.3">
      <c r="A4497" s="280" t="s">
        <v>1785</v>
      </c>
      <c r="B4497" s="280" t="s">
        <v>3184</v>
      </c>
      <c r="C4497" s="280" t="s">
        <v>1768</v>
      </c>
      <c r="D4497" s="280" t="s">
        <v>1772</v>
      </c>
      <c r="E4497" s="280" t="s">
        <v>3408</v>
      </c>
      <c r="F4497" s="280" t="s">
        <v>663</v>
      </c>
      <c r="G4497" s="280" t="s">
        <v>673</v>
      </c>
      <c r="H4497" s="280" t="s">
        <v>673</v>
      </c>
      <c r="I4497" s="280" t="s">
        <v>1090</v>
      </c>
      <c r="J4497" s="280">
        <v>5.4827269999999997E-3</v>
      </c>
    </row>
    <row r="4498" spans="1:10" x14ac:dyDescent="0.3">
      <c r="A4498" s="281" t="s">
        <v>1785</v>
      </c>
      <c r="B4498" s="281" t="s">
        <v>3183</v>
      </c>
      <c r="C4498" s="281" t="s">
        <v>1768</v>
      </c>
      <c r="D4498" s="281" t="s">
        <v>1772</v>
      </c>
      <c r="E4498" s="281" t="s">
        <v>3408</v>
      </c>
      <c r="F4498" s="281" t="s">
        <v>663</v>
      </c>
      <c r="G4498" s="281" t="s">
        <v>673</v>
      </c>
      <c r="H4498" s="281" t="s">
        <v>673</v>
      </c>
      <c r="I4498" s="281" t="s">
        <v>1090</v>
      </c>
      <c r="J4498" s="281">
        <v>1.8754E-2</v>
      </c>
    </row>
    <row r="4499" spans="1:10" x14ac:dyDescent="0.3">
      <c r="A4499" s="280" t="s">
        <v>1785</v>
      </c>
      <c r="B4499" s="280" t="s">
        <v>3183</v>
      </c>
      <c r="C4499" s="280" t="s">
        <v>1768</v>
      </c>
      <c r="D4499" s="280" t="s">
        <v>1772</v>
      </c>
      <c r="E4499" s="280" t="s">
        <v>3408</v>
      </c>
      <c r="F4499" s="280" t="s">
        <v>663</v>
      </c>
      <c r="G4499" s="280" t="s">
        <v>673</v>
      </c>
      <c r="H4499" s="280" t="s">
        <v>673</v>
      </c>
      <c r="I4499" s="280" t="s">
        <v>1090</v>
      </c>
      <c r="J4499" s="280">
        <v>2.3216999999999999E-4</v>
      </c>
    </row>
    <row r="4500" spans="1:10" x14ac:dyDescent="0.3">
      <c r="A4500" s="281" t="s">
        <v>1785</v>
      </c>
      <c r="B4500" s="281" t="s">
        <v>3183</v>
      </c>
      <c r="C4500" s="281" t="s">
        <v>1768</v>
      </c>
      <c r="D4500" s="281" t="s">
        <v>1772</v>
      </c>
      <c r="E4500" s="281" t="s">
        <v>3408</v>
      </c>
      <c r="F4500" s="281" t="s">
        <v>663</v>
      </c>
      <c r="G4500" s="281" t="s">
        <v>673</v>
      </c>
      <c r="H4500" s="281" t="s">
        <v>673</v>
      </c>
      <c r="I4500" s="281" t="s">
        <v>1090</v>
      </c>
      <c r="J4500" s="281">
        <v>1.5173999999999999E-3</v>
      </c>
    </row>
    <row r="4501" spans="1:10" x14ac:dyDescent="0.3">
      <c r="A4501" s="280" t="s">
        <v>1785</v>
      </c>
      <c r="B4501" s="280" t="s">
        <v>3183</v>
      </c>
      <c r="C4501" s="280" t="s">
        <v>1768</v>
      </c>
      <c r="D4501" s="280" t="s">
        <v>1772</v>
      </c>
      <c r="E4501" s="280" t="s">
        <v>3408</v>
      </c>
      <c r="F4501" s="280" t="s">
        <v>663</v>
      </c>
      <c r="G4501" s="280" t="s">
        <v>673</v>
      </c>
      <c r="H4501" s="280" t="s">
        <v>673</v>
      </c>
      <c r="I4501" s="280" t="s">
        <v>1090</v>
      </c>
      <c r="J4501" s="280">
        <v>2.5912999999999999E-4</v>
      </c>
    </row>
    <row r="4502" spans="1:10" x14ac:dyDescent="0.3">
      <c r="A4502" s="281" t="s">
        <v>1785</v>
      </c>
      <c r="B4502" s="281" t="s">
        <v>3183</v>
      </c>
      <c r="C4502" s="281" t="s">
        <v>1768</v>
      </c>
      <c r="D4502" s="281" t="s">
        <v>1772</v>
      </c>
      <c r="E4502" s="281" t="s">
        <v>3408</v>
      </c>
      <c r="F4502" s="281" t="s">
        <v>663</v>
      </c>
      <c r="G4502" s="281" t="s">
        <v>673</v>
      </c>
      <c r="H4502" s="281" t="s">
        <v>673</v>
      </c>
      <c r="I4502" s="281" t="s">
        <v>1090</v>
      </c>
      <c r="J4502" s="281">
        <v>1.6936E-3</v>
      </c>
    </row>
    <row r="4503" spans="1:10" x14ac:dyDescent="0.3">
      <c r="A4503" s="280" t="s">
        <v>1785</v>
      </c>
      <c r="B4503" s="280" t="s">
        <v>3186</v>
      </c>
      <c r="C4503" s="280" t="s">
        <v>1768</v>
      </c>
      <c r="D4503" s="280" t="s">
        <v>1772</v>
      </c>
      <c r="E4503" s="280" t="s">
        <v>3408</v>
      </c>
      <c r="F4503" s="280" t="s">
        <v>663</v>
      </c>
      <c r="G4503" s="280" t="s">
        <v>673</v>
      </c>
      <c r="H4503" s="280" t="s">
        <v>673</v>
      </c>
      <c r="I4503" s="280" t="s">
        <v>1090</v>
      </c>
      <c r="J4503" s="280">
        <v>9.0011000000000003E-5</v>
      </c>
    </row>
    <row r="4504" spans="1:10" x14ac:dyDescent="0.3">
      <c r="A4504" s="281" t="s">
        <v>1785</v>
      </c>
      <c r="B4504" s="281" t="s">
        <v>3186</v>
      </c>
      <c r="C4504" s="281" t="s">
        <v>1768</v>
      </c>
      <c r="D4504" s="281" t="s">
        <v>1772</v>
      </c>
      <c r="E4504" s="281" t="s">
        <v>3408</v>
      </c>
      <c r="F4504" s="281" t="s">
        <v>663</v>
      </c>
      <c r="G4504" s="281" t="s">
        <v>673</v>
      </c>
      <c r="H4504" s="281" t="s">
        <v>673</v>
      </c>
      <c r="I4504" s="281" t="s">
        <v>1090</v>
      </c>
      <c r="J4504" s="281">
        <v>4.64E-4</v>
      </c>
    </row>
    <row r="4505" spans="1:10" x14ac:dyDescent="0.3">
      <c r="A4505" s="280" t="s">
        <v>1785</v>
      </c>
      <c r="B4505" s="280" t="s">
        <v>3186</v>
      </c>
      <c r="C4505" s="280" t="s">
        <v>1768</v>
      </c>
      <c r="D4505" s="280" t="s">
        <v>1772</v>
      </c>
      <c r="E4505" s="280" t="s">
        <v>3408</v>
      </c>
      <c r="F4505" s="280" t="s">
        <v>663</v>
      </c>
      <c r="G4505" s="280" t="s">
        <v>673</v>
      </c>
      <c r="H4505" s="280" t="s">
        <v>673</v>
      </c>
      <c r="I4505" s="280" t="s">
        <v>1090</v>
      </c>
      <c r="J4505" s="280">
        <v>9.2499800000000001E-4</v>
      </c>
    </row>
    <row r="4506" spans="1:10" x14ac:dyDescent="0.3">
      <c r="A4506" s="281" t="s">
        <v>1785</v>
      </c>
      <c r="B4506" s="281" t="s">
        <v>3186</v>
      </c>
      <c r="C4506" s="281" t="s">
        <v>1768</v>
      </c>
      <c r="D4506" s="281" t="s">
        <v>1772</v>
      </c>
      <c r="E4506" s="281" t="s">
        <v>3408</v>
      </c>
      <c r="F4506" s="281" t="s">
        <v>663</v>
      </c>
      <c r="G4506" s="281" t="s">
        <v>673</v>
      </c>
      <c r="H4506" s="281" t="s">
        <v>673</v>
      </c>
      <c r="I4506" s="281" t="s">
        <v>1090</v>
      </c>
      <c r="J4506" s="281">
        <v>8.92055E-4</v>
      </c>
    </row>
    <row r="4507" spans="1:10" x14ac:dyDescent="0.3">
      <c r="A4507" s="280" t="s">
        <v>1785</v>
      </c>
      <c r="B4507" s="280" t="s">
        <v>3186</v>
      </c>
      <c r="C4507" s="280" t="s">
        <v>1768</v>
      </c>
      <c r="D4507" s="280" t="s">
        <v>1772</v>
      </c>
      <c r="E4507" s="280" t="s">
        <v>3408</v>
      </c>
      <c r="F4507" s="280" t="s">
        <v>663</v>
      </c>
      <c r="G4507" s="280" t="s">
        <v>673</v>
      </c>
      <c r="H4507" s="280" t="s">
        <v>673</v>
      </c>
      <c r="I4507" s="280" t="s">
        <v>1090</v>
      </c>
      <c r="J4507" s="280">
        <v>6.0751999999999996E-4</v>
      </c>
    </row>
    <row r="4508" spans="1:10" x14ac:dyDescent="0.3">
      <c r="A4508" s="281" t="s">
        <v>1785</v>
      </c>
      <c r="B4508" s="281" t="s">
        <v>3186</v>
      </c>
      <c r="C4508" s="281" t="s">
        <v>1768</v>
      </c>
      <c r="D4508" s="281" t="s">
        <v>1772</v>
      </c>
      <c r="E4508" s="281" t="s">
        <v>3408</v>
      </c>
      <c r="F4508" s="281" t="s">
        <v>663</v>
      </c>
      <c r="G4508" s="281" t="s">
        <v>673</v>
      </c>
      <c r="H4508" s="281" t="s">
        <v>673</v>
      </c>
      <c r="I4508" s="281" t="s">
        <v>1090</v>
      </c>
      <c r="J4508" s="281">
        <v>6.2295199999999997E-4</v>
      </c>
    </row>
    <row r="4509" spans="1:10" x14ac:dyDescent="0.3">
      <c r="A4509" s="280" t="s">
        <v>1785</v>
      </c>
      <c r="B4509" s="280" t="s">
        <v>3173</v>
      </c>
      <c r="C4509" s="280" t="s">
        <v>1768</v>
      </c>
      <c r="D4509" s="280" t="s">
        <v>1772</v>
      </c>
      <c r="E4509" s="280" t="s">
        <v>3408</v>
      </c>
      <c r="F4509" s="280" t="s">
        <v>663</v>
      </c>
      <c r="G4509" s="280" t="s">
        <v>673</v>
      </c>
      <c r="H4509" s="280" t="s">
        <v>673</v>
      </c>
      <c r="I4509" s="280" t="s">
        <v>1090</v>
      </c>
      <c r="J4509" s="280">
        <v>1.6269940000000001E-3</v>
      </c>
    </row>
    <row r="4510" spans="1:10" x14ac:dyDescent="0.3">
      <c r="A4510" s="281" t="s">
        <v>1785</v>
      </c>
      <c r="B4510" s="281" t="s">
        <v>3173</v>
      </c>
      <c r="C4510" s="281" t="s">
        <v>1768</v>
      </c>
      <c r="D4510" s="281" t="s">
        <v>1772</v>
      </c>
      <c r="E4510" s="281" t="s">
        <v>3408</v>
      </c>
      <c r="F4510" s="281" t="s">
        <v>663</v>
      </c>
      <c r="G4510" s="281" t="s">
        <v>673</v>
      </c>
      <c r="H4510" s="281" t="s">
        <v>673</v>
      </c>
      <c r="I4510" s="281" t="s">
        <v>1090</v>
      </c>
      <c r="J4510" s="281">
        <v>4.2039999999999997E-4</v>
      </c>
    </row>
    <row r="4511" spans="1:10" x14ac:dyDescent="0.3">
      <c r="A4511" s="280" t="s">
        <v>1785</v>
      </c>
      <c r="B4511" s="280" t="s">
        <v>3173</v>
      </c>
      <c r="C4511" s="280" t="s">
        <v>1768</v>
      </c>
      <c r="D4511" s="280" t="s">
        <v>1772</v>
      </c>
      <c r="E4511" s="280" t="s">
        <v>3408</v>
      </c>
      <c r="F4511" s="280" t="s">
        <v>663</v>
      </c>
      <c r="G4511" s="280" t="s">
        <v>673</v>
      </c>
      <c r="H4511" s="280" t="s">
        <v>673</v>
      </c>
      <c r="I4511" s="280" t="s">
        <v>1090</v>
      </c>
      <c r="J4511" s="280">
        <v>2.5877999999999999E-3</v>
      </c>
    </row>
    <row r="4512" spans="1:10" x14ac:dyDescent="0.3">
      <c r="A4512" s="281" t="s">
        <v>1785</v>
      </c>
      <c r="B4512" s="281" t="s">
        <v>3173</v>
      </c>
      <c r="C4512" s="281" t="s">
        <v>1768</v>
      </c>
      <c r="D4512" s="281" t="s">
        <v>1772</v>
      </c>
      <c r="E4512" s="281" t="s">
        <v>3408</v>
      </c>
      <c r="F4512" s="281" t="s">
        <v>663</v>
      </c>
      <c r="G4512" s="281" t="s">
        <v>673</v>
      </c>
      <c r="H4512" s="281" t="s">
        <v>673</v>
      </c>
      <c r="I4512" s="281" t="s">
        <v>1090</v>
      </c>
      <c r="J4512" s="281">
        <v>3.6480000000000003E-5</v>
      </c>
    </row>
    <row r="4513" spans="1:10" x14ac:dyDescent="0.3">
      <c r="A4513" s="280" t="s">
        <v>1785</v>
      </c>
      <c r="B4513" s="280" t="s">
        <v>3165</v>
      </c>
      <c r="C4513" s="280" t="s">
        <v>1768</v>
      </c>
      <c r="D4513" s="280" t="s">
        <v>1772</v>
      </c>
      <c r="E4513" s="280" t="s">
        <v>3408</v>
      </c>
      <c r="F4513" s="280" t="s">
        <v>663</v>
      </c>
      <c r="G4513" s="280" t="s">
        <v>673</v>
      </c>
      <c r="H4513" s="280" t="s">
        <v>673</v>
      </c>
      <c r="I4513" s="280" t="s">
        <v>1090</v>
      </c>
      <c r="J4513" s="280">
        <v>4.53182E-4</v>
      </c>
    </row>
    <row r="4514" spans="1:10" x14ac:dyDescent="0.3">
      <c r="A4514" s="281" t="s">
        <v>1785</v>
      </c>
      <c r="B4514" s="281" t="s">
        <v>3165</v>
      </c>
      <c r="C4514" s="281" t="s">
        <v>1768</v>
      </c>
      <c r="D4514" s="281" t="s">
        <v>1772</v>
      </c>
      <c r="E4514" s="281" t="s">
        <v>3408</v>
      </c>
      <c r="F4514" s="281" t="s">
        <v>663</v>
      </c>
      <c r="G4514" s="281" t="s">
        <v>673</v>
      </c>
      <c r="H4514" s="281" t="s">
        <v>673</v>
      </c>
      <c r="I4514" s="281" t="s">
        <v>1090</v>
      </c>
      <c r="J4514" s="281">
        <v>4.1995299999999998E-4</v>
      </c>
    </row>
    <row r="4515" spans="1:10" x14ac:dyDescent="0.3">
      <c r="A4515" s="280" t="s">
        <v>1785</v>
      </c>
      <c r="B4515" s="280" t="s">
        <v>3174</v>
      </c>
      <c r="C4515" s="280" t="s">
        <v>1768</v>
      </c>
      <c r="D4515" s="280" t="s">
        <v>1772</v>
      </c>
      <c r="E4515" s="280" t="s">
        <v>3408</v>
      </c>
      <c r="F4515" s="280" t="s">
        <v>663</v>
      </c>
      <c r="G4515" s="280" t="s">
        <v>673</v>
      </c>
      <c r="H4515" s="280" t="s">
        <v>673</v>
      </c>
      <c r="I4515" s="280" t="s">
        <v>1090</v>
      </c>
      <c r="J4515" s="280">
        <v>1.1375999999999999E-3</v>
      </c>
    </row>
    <row r="4516" spans="1:10" x14ac:dyDescent="0.3">
      <c r="A4516" s="281" t="s">
        <v>1785</v>
      </c>
      <c r="B4516" s="281" t="s">
        <v>3174</v>
      </c>
      <c r="C4516" s="281" t="s">
        <v>1768</v>
      </c>
      <c r="D4516" s="281" t="s">
        <v>1772</v>
      </c>
      <c r="E4516" s="281" t="s">
        <v>3408</v>
      </c>
      <c r="F4516" s="281" t="s">
        <v>663</v>
      </c>
      <c r="G4516" s="281" t="s">
        <v>673</v>
      </c>
      <c r="H4516" s="281" t="s">
        <v>673</v>
      </c>
      <c r="I4516" s="281" t="s">
        <v>1090</v>
      </c>
      <c r="J4516" s="281">
        <v>7.9769000000000001E-5</v>
      </c>
    </row>
    <row r="4517" spans="1:10" x14ac:dyDescent="0.3">
      <c r="A4517" s="280" t="s">
        <v>1785</v>
      </c>
      <c r="B4517" s="280" t="s">
        <v>3174</v>
      </c>
      <c r="C4517" s="280" t="s">
        <v>1768</v>
      </c>
      <c r="D4517" s="280" t="s">
        <v>1772</v>
      </c>
      <c r="E4517" s="280" t="s">
        <v>3408</v>
      </c>
      <c r="F4517" s="280" t="s">
        <v>663</v>
      </c>
      <c r="G4517" s="280" t="s">
        <v>673</v>
      </c>
      <c r="H4517" s="280" t="s">
        <v>673</v>
      </c>
      <c r="I4517" s="280" t="s">
        <v>1090</v>
      </c>
      <c r="J4517" s="280">
        <v>7.6829999999999997E-4</v>
      </c>
    </row>
    <row r="4518" spans="1:10" x14ac:dyDescent="0.3">
      <c r="A4518" s="281" t="s">
        <v>1785</v>
      </c>
      <c r="B4518" s="281" t="s">
        <v>3174</v>
      </c>
      <c r="C4518" s="281" t="s">
        <v>1768</v>
      </c>
      <c r="D4518" s="281" t="s">
        <v>1772</v>
      </c>
      <c r="E4518" s="281" t="s">
        <v>3408</v>
      </c>
      <c r="F4518" s="281" t="s">
        <v>663</v>
      </c>
      <c r="G4518" s="281" t="s">
        <v>673</v>
      </c>
      <c r="H4518" s="281" t="s">
        <v>673</v>
      </c>
      <c r="I4518" s="281" t="s">
        <v>1090</v>
      </c>
      <c r="J4518" s="281">
        <v>4.7705399999999998E-4</v>
      </c>
    </row>
    <row r="4519" spans="1:10" x14ac:dyDescent="0.3">
      <c r="A4519" s="280" t="s">
        <v>1785</v>
      </c>
      <c r="B4519" s="280" t="s">
        <v>3163</v>
      </c>
      <c r="C4519" s="280" t="s">
        <v>1768</v>
      </c>
      <c r="D4519" s="280" t="s">
        <v>1772</v>
      </c>
      <c r="E4519" s="280" t="s">
        <v>3408</v>
      </c>
      <c r="F4519" s="280" t="s">
        <v>663</v>
      </c>
      <c r="G4519" s="280" t="s">
        <v>673</v>
      </c>
      <c r="H4519" s="280" t="s">
        <v>673</v>
      </c>
      <c r="I4519" s="280" t="s">
        <v>1090</v>
      </c>
      <c r="J4519" s="280">
        <v>5.9966999999999997E-5</v>
      </c>
    </row>
    <row r="4520" spans="1:10" x14ac:dyDescent="0.3">
      <c r="A4520" s="281" t="s">
        <v>1785</v>
      </c>
      <c r="B4520" s="281" t="s">
        <v>3179</v>
      </c>
      <c r="C4520" s="281" t="s">
        <v>1768</v>
      </c>
      <c r="D4520" s="281" t="s">
        <v>1772</v>
      </c>
      <c r="E4520" s="281" t="s">
        <v>3408</v>
      </c>
      <c r="F4520" s="281" t="s">
        <v>663</v>
      </c>
      <c r="G4520" s="281" t="s">
        <v>673</v>
      </c>
      <c r="H4520" s="281" t="s">
        <v>673</v>
      </c>
      <c r="I4520" s="281" t="s">
        <v>1090</v>
      </c>
      <c r="J4520" s="281">
        <v>5.0000000000000001E-4</v>
      </c>
    </row>
    <row r="4521" spans="1:10" x14ac:dyDescent="0.3">
      <c r="A4521" s="280" t="s">
        <v>1785</v>
      </c>
      <c r="B4521" s="280" t="s">
        <v>673</v>
      </c>
      <c r="C4521" s="280" t="s">
        <v>1768</v>
      </c>
      <c r="D4521" s="280" t="s">
        <v>1772</v>
      </c>
      <c r="E4521" s="280" t="s">
        <v>3408</v>
      </c>
      <c r="F4521" s="280" t="s">
        <v>663</v>
      </c>
      <c r="G4521" s="280" t="s">
        <v>673</v>
      </c>
      <c r="H4521" s="280" t="s">
        <v>673</v>
      </c>
      <c r="I4521" s="280" t="s">
        <v>1090</v>
      </c>
      <c r="J4521" s="280">
        <v>1E-3</v>
      </c>
    </row>
    <row r="4522" spans="1:10" x14ac:dyDescent="0.3">
      <c r="A4522" s="281" t="s">
        <v>1785</v>
      </c>
      <c r="B4522" s="281" t="s">
        <v>673</v>
      </c>
      <c r="C4522" s="281" t="s">
        <v>1768</v>
      </c>
      <c r="D4522" s="281" t="s">
        <v>1772</v>
      </c>
      <c r="E4522" s="281" t="s">
        <v>3408</v>
      </c>
      <c r="F4522" s="281" t="s">
        <v>663</v>
      </c>
      <c r="G4522" s="281" t="s">
        <v>673</v>
      </c>
      <c r="H4522" s="281" t="s">
        <v>673</v>
      </c>
      <c r="I4522" s="281" t="s">
        <v>1090</v>
      </c>
      <c r="J4522" s="281">
        <v>4.75496E-4</v>
      </c>
    </row>
    <row r="4523" spans="1:10" x14ac:dyDescent="0.3">
      <c r="A4523" s="280" t="s">
        <v>1785</v>
      </c>
      <c r="B4523" s="280" t="s">
        <v>3179</v>
      </c>
      <c r="C4523" s="280" t="s">
        <v>1768</v>
      </c>
      <c r="D4523" s="280" t="s">
        <v>1772</v>
      </c>
      <c r="E4523" s="280" t="s">
        <v>3408</v>
      </c>
      <c r="F4523" s="280" t="s">
        <v>663</v>
      </c>
      <c r="G4523" s="280" t="s">
        <v>673</v>
      </c>
      <c r="H4523" s="280" t="s">
        <v>673</v>
      </c>
      <c r="I4523" s="280" t="s">
        <v>1090</v>
      </c>
      <c r="J4523" s="280">
        <v>4.5454499999999999E-4</v>
      </c>
    </row>
    <row r="4524" spans="1:10" x14ac:dyDescent="0.3">
      <c r="A4524" s="281" t="s">
        <v>1785</v>
      </c>
      <c r="B4524" s="281" t="s">
        <v>673</v>
      </c>
      <c r="C4524" s="281" t="s">
        <v>1768</v>
      </c>
      <c r="D4524" s="281" t="s">
        <v>1772</v>
      </c>
      <c r="E4524" s="281" t="s">
        <v>3408</v>
      </c>
      <c r="F4524" s="281" t="s">
        <v>663</v>
      </c>
      <c r="G4524" s="281" t="s">
        <v>673</v>
      </c>
      <c r="H4524" s="281" t="s">
        <v>673</v>
      </c>
      <c r="I4524" s="281" t="s">
        <v>1090</v>
      </c>
      <c r="J4524" s="281">
        <v>2.979055E-3</v>
      </c>
    </row>
    <row r="4525" spans="1:10" x14ac:dyDescent="0.3">
      <c r="A4525" s="280" t="s">
        <v>1785</v>
      </c>
      <c r="B4525" s="280" t="s">
        <v>3179</v>
      </c>
      <c r="C4525" s="280" t="s">
        <v>1768</v>
      </c>
      <c r="D4525" s="280" t="s">
        <v>1772</v>
      </c>
      <c r="E4525" s="280" t="s">
        <v>3408</v>
      </c>
      <c r="F4525" s="280" t="s">
        <v>663</v>
      </c>
      <c r="G4525" s="280" t="s">
        <v>673</v>
      </c>
      <c r="H4525" s="280" t="s">
        <v>673</v>
      </c>
      <c r="I4525" s="280" t="s">
        <v>1090</v>
      </c>
      <c r="J4525" s="280">
        <v>3.4336000000000002E-3</v>
      </c>
    </row>
    <row r="4526" spans="1:10" x14ac:dyDescent="0.3">
      <c r="A4526" s="281" t="s">
        <v>1785</v>
      </c>
      <c r="B4526" s="281" t="s">
        <v>3179</v>
      </c>
      <c r="C4526" s="281" t="s">
        <v>1768</v>
      </c>
      <c r="D4526" s="281" t="s">
        <v>1772</v>
      </c>
      <c r="E4526" s="281" t="s">
        <v>3408</v>
      </c>
      <c r="F4526" s="281" t="s">
        <v>663</v>
      </c>
      <c r="G4526" s="281" t="s">
        <v>673</v>
      </c>
      <c r="H4526" s="281" t="s">
        <v>673</v>
      </c>
      <c r="I4526" s="281" t="s">
        <v>1090</v>
      </c>
      <c r="J4526" s="281">
        <v>1.458104E-3</v>
      </c>
    </row>
    <row r="4527" spans="1:10" x14ac:dyDescent="0.3">
      <c r="A4527" s="280" t="s">
        <v>1785</v>
      </c>
      <c r="B4527" s="280" t="s">
        <v>1736</v>
      </c>
      <c r="C4527" s="280" t="s">
        <v>1768</v>
      </c>
      <c r="D4527" s="280" t="s">
        <v>1772</v>
      </c>
      <c r="E4527" s="280" t="s">
        <v>3408</v>
      </c>
      <c r="F4527" s="280" t="s">
        <v>663</v>
      </c>
      <c r="G4527" s="280" t="s">
        <v>673</v>
      </c>
      <c r="H4527" s="280" t="s">
        <v>673</v>
      </c>
      <c r="I4527" s="280" t="s">
        <v>1090</v>
      </c>
      <c r="J4527" s="280">
        <v>4.5754000000000003E-3</v>
      </c>
    </row>
    <row r="4528" spans="1:10" x14ac:dyDescent="0.3">
      <c r="A4528" s="281" t="s">
        <v>1785</v>
      </c>
      <c r="B4528" s="281" t="s">
        <v>1736</v>
      </c>
      <c r="C4528" s="281" t="s">
        <v>1768</v>
      </c>
      <c r="D4528" s="281" t="s">
        <v>1772</v>
      </c>
      <c r="E4528" s="281" t="s">
        <v>3408</v>
      </c>
      <c r="F4528" s="281" t="s">
        <v>663</v>
      </c>
      <c r="G4528" s="281" t="s">
        <v>673</v>
      </c>
      <c r="H4528" s="281" t="s">
        <v>673</v>
      </c>
      <c r="I4528" s="281" t="s">
        <v>1090</v>
      </c>
      <c r="J4528" s="281">
        <v>4.9446000000000004E-3</v>
      </c>
    </row>
    <row r="4529" spans="1:10" x14ac:dyDescent="0.3">
      <c r="A4529" s="280" t="s">
        <v>1785</v>
      </c>
      <c r="B4529" s="280" t="s">
        <v>1736</v>
      </c>
      <c r="C4529" s="280" t="s">
        <v>1768</v>
      </c>
      <c r="D4529" s="280" t="s">
        <v>1772</v>
      </c>
      <c r="E4529" s="280" t="s">
        <v>3408</v>
      </c>
      <c r="F4529" s="280" t="s">
        <v>663</v>
      </c>
      <c r="G4529" s="280" t="s">
        <v>673</v>
      </c>
      <c r="H4529" s="280" t="s">
        <v>673</v>
      </c>
      <c r="I4529" s="280" t="s">
        <v>1090</v>
      </c>
      <c r="J4529" s="280">
        <v>1.8465529999999999E-3</v>
      </c>
    </row>
    <row r="4530" spans="1:10" x14ac:dyDescent="0.3">
      <c r="A4530" s="281" t="s">
        <v>1785</v>
      </c>
      <c r="B4530" s="281" t="s">
        <v>1736</v>
      </c>
      <c r="C4530" s="281" t="s">
        <v>1768</v>
      </c>
      <c r="D4530" s="281" t="s">
        <v>1772</v>
      </c>
      <c r="E4530" s="281" t="s">
        <v>3408</v>
      </c>
      <c r="F4530" s="281" t="s">
        <v>663</v>
      </c>
      <c r="G4530" s="281" t="s">
        <v>673</v>
      </c>
      <c r="H4530" s="281" t="s">
        <v>673</v>
      </c>
      <c r="I4530" s="281" t="s">
        <v>1090</v>
      </c>
      <c r="J4530" s="281">
        <v>4.4752000000000004E-3</v>
      </c>
    </row>
    <row r="4531" spans="1:10" x14ac:dyDescent="0.3">
      <c r="A4531" s="280" t="s">
        <v>1785</v>
      </c>
      <c r="B4531" s="280" t="s">
        <v>1736</v>
      </c>
      <c r="C4531" s="280" t="s">
        <v>1768</v>
      </c>
      <c r="D4531" s="280" t="s">
        <v>1772</v>
      </c>
      <c r="E4531" s="280" t="s">
        <v>3408</v>
      </c>
      <c r="F4531" s="280" t="s">
        <v>663</v>
      </c>
      <c r="G4531" s="280" t="s">
        <v>673</v>
      </c>
      <c r="H4531" s="280" t="s">
        <v>673</v>
      </c>
      <c r="I4531" s="280" t="s">
        <v>1090</v>
      </c>
      <c r="J4531" s="280">
        <v>3.8723999999999998E-3</v>
      </c>
    </row>
    <row r="4532" spans="1:10" x14ac:dyDescent="0.3">
      <c r="A4532" s="281" t="s">
        <v>1785</v>
      </c>
      <c r="B4532" s="281" t="s">
        <v>3190</v>
      </c>
      <c r="C4532" s="281" t="s">
        <v>1768</v>
      </c>
      <c r="D4532" s="281" t="s">
        <v>1772</v>
      </c>
      <c r="E4532" s="281" t="s">
        <v>3408</v>
      </c>
      <c r="F4532" s="281" t="s">
        <v>663</v>
      </c>
      <c r="G4532" s="281" t="s">
        <v>673</v>
      </c>
      <c r="H4532" s="281" t="s">
        <v>673</v>
      </c>
      <c r="I4532" s="281" t="s">
        <v>1090</v>
      </c>
      <c r="J4532" s="281">
        <v>3.1341499999999999E-4</v>
      </c>
    </row>
    <row r="4533" spans="1:10" x14ac:dyDescent="0.3">
      <c r="A4533" s="280" t="s">
        <v>1785</v>
      </c>
      <c r="B4533" s="280" t="s">
        <v>3190</v>
      </c>
      <c r="C4533" s="280" t="s">
        <v>1768</v>
      </c>
      <c r="D4533" s="280" t="s">
        <v>1772</v>
      </c>
      <c r="E4533" s="280" t="s">
        <v>3408</v>
      </c>
      <c r="F4533" s="280" t="s">
        <v>663</v>
      </c>
      <c r="G4533" s="280" t="s">
        <v>673</v>
      </c>
      <c r="H4533" s="280" t="s">
        <v>673</v>
      </c>
      <c r="I4533" s="280" t="s">
        <v>1090</v>
      </c>
      <c r="J4533" s="280">
        <v>1.2403E-3</v>
      </c>
    </row>
    <row r="4534" spans="1:10" x14ac:dyDescent="0.3">
      <c r="A4534" s="281" t="s">
        <v>1785</v>
      </c>
      <c r="B4534" s="281" t="s">
        <v>3190</v>
      </c>
      <c r="C4534" s="281" t="s">
        <v>1768</v>
      </c>
      <c r="D4534" s="281" t="s">
        <v>1772</v>
      </c>
      <c r="E4534" s="281" t="s">
        <v>3408</v>
      </c>
      <c r="F4534" s="281" t="s">
        <v>663</v>
      </c>
      <c r="G4534" s="281" t="s">
        <v>673</v>
      </c>
      <c r="H4534" s="281" t="s">
        <v>673</v>
      </c>
      <c r="I4534" s="281" t="s">
        <v>1090</v>
      </c>
      <c r="J4534" s="281">
        <v>8.0256100000000003E-4</v>
      </c>
    </row>
    <row r="4535" spans="1:10" x14ac:dyDescent="0.3">
      <c r="A4535" s="280" t="s">
        <v>1785</v>
      </c>
      <c r="B4535" s="280" t="s">
        <v>3190</v>
      </c>
      <c r="C4535" s="280" t="s">
        <v>1768</v>
      </c>
      <c r="D4535" s="280" t="s">
        <v>1772</v>
      </c>
      <c r="E4535" s="280" t="s">
        <v>3408</v>
      </c>
      <c r="F4535" s="280" t="s">
        <v>663</v>
      </c>
      <c r="G4535" s="280" t="s">
        <v>673</v>
      </c>
      <c r="H4535" s="280" t="s">
        <v>673</v>
      </c>
      <c r="I4535" s="280" t="s">
        <v>1090</v>
      </c>
      <c r="J4535" s="280">
        <v>4.9785999999999997E-3</v>
      </c>
    </row>
    <row r="4536" spans="1:10" x14ac:dyDescent="0.3">
      <c r="A4536" s="281" t="s">
        <v>1785</v>
      </c>
      <c r="B4536" s="281" t="s">
        <v>3190</v>
      </c>
      <c r="C4536" s="281" t="s">
        <v>1768</v>
      </c>
      <c r="D4536" s="281" t="s">
        <v>1772</v>
      </c>
      <c r="E4536" s="281" t="s">
        <v>3408</v>
      </c>
      <c r="F4536" s="281" t="s">
        <v>663</v>
      </c>
      <c r="G4536" s="281" t="s">
        <v>673</v>
      </c>
      <c r="H4536" s="281" t="s">
        <v>673</v>
      </c>
      <c r="I4536" s="281" t="s">
        <v>1090</v>
      </c>
      <c r="J4536" s="281">
        <v>1.90767E-4</v>
      </c>
    </row>
    <row r="4537" spans="1:10" x14ac:dyDescent="0.3">
      <c r="A4537" s="280" t="s">
        <v>1785</v>
      </c>
      <c r="B4537" s="280" t="s">
        <v>3190</v>
      </c>
      <c r="C4537" s="280" t="s">
        <v>1768</v>
      </c>
      <c r="D4537" s="280" t="s">
        <v>1772</v>
      </c>
      <c r="E4537" s="280" t="s">
        <v>3408</v>
      </c>
      <c r="F4537" s="280" t="s">
        <v>663</v>
      </c>
      <c r="G4537" s="280" t="s">
        <v>673</v>
      </c>
      <c r="H4537" s="280" t="s">
        <v>673</v>
      </c>
      <c r="I4537" s="280" t="s">
        <v>1090</v>
      </c>
      <c r="J4537" s="280">
        <v>4.9871999999999998E-3</v>
      </c>
    </row>
    <row r="4538" spans="1:10" x14ac:dyDescent="0.3">
      <c r="A4538" s="281" t="s">
        <v>1785</v>
      </c>
      <c r="B4538" s="281" t="s">
        <v>3190</v>
      </c>
      <c r="C4538" s="281" t="s">
        <v>1768</v>
      </c>
      <c r="D4538" s="281" t="s">
        <v>1772</v>
      </c>
      <c r="E4538" s="281" t="s">
        <v>3408</v>
      </c>
      <c r="F4538" s="281" t="s">
        <v>663</v>
      </c>
      <c r="G4538" s="281" t="s">
        <v>673</v>
      </c>
      <c r="H4538" s="281" t="s">
        <v>673</v>
      </c>
      <c r="I4538" s="281" t="s">
        <v>1090</v>
      </c>
      <c r="J4538" s="281">
        <v>1.8975400000000001E-4</v>
      </c>
    </row>
    <row r="4539" spans="1:10" x14ac:dyDescent="0.3">
      <c r="A4539" s="280" t="s">
        <v>1785</v>
      </c>
      <c r="B4539" s="280" t="s">
        <v>3190</v>
      </c>
      <c r="C4539" s="280" t="s">
        <v>1768</v>
      </c>
      <c r="D4539" s="280" t="s">
        <v>1772</v>
      </c>
      <c r="E4539" s="280" t="s">
        <v>3408</v>
      </c>
      <c r="F4539" s="280" t="s">
        <v>663</v>
      </c>
      <c r="G4539" s="280" t="s">
        <v>673</v>
      </c>
      <c r="H4539" s="280" t="s">
        <v>673</v>
      </c>
      <c r="I4539" s="280" t="s">
        <v>1090</v>
      </c>
      <c r="J4539" s="280">
        <v>4.9607000000000002E-3</v>
      </c>
    </row>
    <row r="4540" spans="1:10" x14ac:dyDescent="0.3">
      <c r="A4540" s="281" t="s">
        <v>1785</v>
      </c>
      <c r="B4540" s="281" t="s">
        <v>3190</v>
      </c>
      <c r="C4540" s="281" t="s">
        <v>1768</v>
      </c>
      <c r="D4540" s="281" t="s">
        <v>1772</v>
      </c>
      <c r="E4540" s="281" t="s">
        <v>3408</v>
      </c>
      <c r="F4540" s="281" t="s">
        <v>663</v>
      </c>
      <c r="G4540" s="281" t="s">
        <v>673</v>
      </c>
      <c r="H4540" s="281" t="s">
        <v>673</v>
      </c>
      <c r="I4540" s="281" t="s">
        <v>1090</v>
      </c>
      <c r="J4540" s="281">
        <v>4.9958000000000001E-4</v>
      </c>
    </row>
    <row r="4541" spans="1:10" x14ac:dyDescent="0.3">
      <c r="A4541" s="280" t="s">
        <v>1785</v>
      </c>
      <c r="B4541" s="280" t="s">
        <v>3196</v>
      </c>
      <c r="C4541" s="280" t="s">
        <v>1768</v>
      </c>
      <c r="D4541" s="280" t="s">
        <v>1772</v>
      </c>
      <c r="E4541" s="280" t="s">
        <v>3408</v>
      </c>
      <c r="F4541" s="280" t="s">
        <v>663</v>
      </c>
      <c r="G4541" s="280" t="s">
        <v>673</v>
      </c>
      <c r="H4541" s="280" t="s">
        <v>673</v>
      </c>
      <c r="I4541" s="280" t="s">
        <v>1090</v>
      </c>
      <c r="J4541" s="280">
        <v>2.9412299999999998E-4</v>
      </c>
    </row>
    <row r="4542" spans="1:10" x14ac:dyDescent="0.3">
      <c r="A4542" s="281" t="s">
        <v>1785</v>
      </c>
      <c r="B4542" s="281" t="s">
        <v>3196</v>
      </c>
      <c r="C4542" s="281" t="s">
        <v>1768</v>
      </c>
      <c r="D4542" s="281" t="s">
        <v>1772</v>
      </c>
      <c r="E4542" s="281" t="s">
        <v>3408</v>
      </c>
      <c r="F4542" s="281" t="s">
        <v>663</v>
      </c>
      <c r="G4542" s="281" t="s">
        <v>673</v>
      </c>
      <c r="H4542" s="281" t="s">
        <v>673</v>
      </c>
      <c r="I4542" s="281" t="s">
        <v>1090</v>
      </c>
      <c r="J4542" s="281">
        <v>2.5269229999999999E-3</v>
      </c>
    </row>
    <row r="4543" spans="1:10" x14ac:dyDescent="0.3">
      <c r="A4543" s="280" t="s">
        <v>1785</v>
      </c>
      <c r="B4543" s="280" t="s">
        <v>307</v>
      </c>
      <c r="C4543" s="280" t="s">
        <v>1768</v>
      </c>
      <c r="D4543" s="280" t="s">
        <v>1772</v>
      </c>
      <c r="E4543" s="280" t="s">
        <v>3408</v>
      </c>
      <c r="F4543" s="280" t="s">
        <v>663</v>
      </c>
      <c r="G4543" s="280" t="s">
        <v>673</v>
      </c>
      <c r="H4543" s="280" t="s">
        <v>673</v>
      </c>
      <c r="I4543" s="280" t="s">
        <v>1090</v>
      </c>
      <c r="J4543" s="280">
        <v>2.0202699999999998E-3</v>
      </c>
    </row>
    <row r="4544" spans="1:10" x14ac:dyDescent="0.3">
      <c r="A4544" s="281" t="s">
        <v>1785</v>
      </c>
      <c r="B4544" s="281" t="s">
        <v>327</v>
      </c>
      <c r="C4544" s="281" t="s">
        <v>1768</v>
      </c>
      <c r="D4544" s="281" t="s">
        <v>1772</v>
      </c>
      <c r="E4544" s="281" t="s">
        <v>3408</v>
      </c>
      <c r="F4544" s="281" t="s">
        <v>663</v>
      </c>
      <c r="G4544" s="281" t="s">
        <v>673</v>
      </c>
      <c r="H4544" s="281" t="s">
        <v>673</v>
      </c>
      <c r="I4544" s="281" t="s">
        <v>1090</v>
      </c>
      <c r="J4544" s="281">
        <v>4.8215999999999998E-4</v>
      </c>
    </row>
    <row r="4545" spans="1:10" x14ac:dyDescent="0.3">
      <c r="A4545" s="280" t="s">
        <v>1785</v>
      </c>
      <c r="B4545" s="280" t="s">
        <v>2659</v>
      </c>
      <c r="C4545" s="280" t="s">
        <v>1768</v>
      </c>
      <c r="D4545" s="280" t="s">
        <v>1772</v>
      </c>
      <c r="E4545" s="280" t="s">
        <v>3408</v>
      </c>
      <c r="F4545" s="280" t="s">
        <v>663</v>
      </c>
      <c r="G4545" s="280" t="s">
        <v>673</v>
      </c>
      <c r="H4545" s="280" t="s">
        <v>673</v>
      </c>
      <c r="I4545" s="280" t="s">
        <v>1090</v>
      </c>
      <c r="J4545" s="280">
        <v>7.126E-6</v>
      </c>
    </row>
    <row r="4546" spans="1:10" x14ac:dyDescent="0.3">
      <c r="A4546" s="281" t="s">
        <v>1785</v>
      </c>
      <c r="B4546" s="281" t="s">
        <v>2659</v>
      </c>
      <c r="C4546" s="281" t="s">
        <v>1768</v>
      </c>
      <c r="D4546" s="281" t="s">
        <v>1772</v>
      </c>
      <c r="E4546" s="281" t="s">
        <v>3408</v>
      </c>
      <c r="F4546" s="281" t="s">
        <v>663</v>
      </c>
      <c r="G4546" s="281" t="s">
        <v>673</v>
      </c>
      <c r="H4546" s="281" t="s">
        <v>673</v>
      </c>
      <c r="I4546" s="281" t="s">
        <v>1090</v>
      </c>
      <c r="J4546" s="281">
        <v>1.3041400000000001E-3</v>
      </c>
    </row>
    <row r="4547" spans="1:10" x14ac:dyDescent="0.3">
      <c r="A4547" s="280" t="s">
        <v>1785</v>
      </c>
      <c r="B4547" s="280" t="s">
        <v>3201</v>
      </c>
      <c r="C4547" s="280" t="s">
        <v>1768</v>
      </c>
      <c r="D4547" s="280" t="s">
        <v>1772</v>
      </c>
      <c r="E4547" s="280" t="s">
        <v>3408</v>
      </c>
      <c r="F4547" s="280" t="s">
        <v>663</v>
      </c>
      <c r="G4547" s="280" t="s">
        <v>673</v>
      </c>
      <c r="H4547" s="280" t="s">
        <v>673</v>
      </c>
      <c r="I4547" s="280" t="s">
        <v>1090</v>
      </c>
      <c r="J4547" s="280">
        <v>2.1578000000000001E-3</v>
      </c>
    </row>
    <row r="4548" spans="1:10" x14ac:dyDescent="0.3">
      <c r="A4548" s="281" t="s">
        <v>1785</v>
      </c>
      <c r="B4548" s="281" t="s">
        <v>3207</v>
      </c>
      <c r="C4548" s="281" t="s">
        <v>1768</v>
      </c>
      <c r="D4548" s="281" t="s">
        <v>1772</v>
      </c>
      <c r="E4548" s="281" t="s">
        <v>3408</v>
      </c>
      <c r="F4548" s="281" t="s">
        <v>663</v>
      </c>
      <c r="G4548" s="281" t="s">
        <v>673</v>
      </c>
      <c r="H4548" s="281" t="s">
        <v>673</v>
      </c>
      <c r="I4548" s="281" t="s">
        <v>1090</v>
      </c>
      <c r="J4548" s="281">
        <v>6.9375399999999999E-4</v>
      </c>
    </row>
    <row r="4549" spans="1:10" x14ac:dyDescent="0.3">
      <c r="A4549" s="280" t="s">
        <v>1785</v>
      </c>
      <c r="B4549" s="280" t="s">
        <v>3207</v>
      </c>
      <c r="C4549" s="280" t="s">
        <v>1768</v>
      </c>
      <c r="D4549" s="280" t="s">
        <v>1772</v>
      </c>
      <c r="E4549" s="280" t="s">
        <v>3408</v>
      </c>
      <c r="F4549" s="280" t="s">
        <v>663</v>
      </c>
      <c r="G4549" s="280" t="s">
        <v>673</v>
      </c>
      <c r="H4549" s="280" t="s">
        <v>673</v>
      </c>
      <c r="I4549" s="280" t="s">
        <v>1090</v>
      </c>
      <c r="J4549" s="280">
        <v>2.0587000000000001E-3</v>
      </c>
    </row>
    <row r="4550" spans="1:10" x14ac:dyDescent="0.3">
      <c r="A4550" s="281" t="s">
        <v>1785</v>
      </c>
      <c r="B4550" s="281" t="s">
        <v>3207</v>
      </c>
      <c r="C4550" s="281" t="s">
        <v>1768</v>
      </c>
      <c r="D4550" s="281" t="s">
        <v>1772</v>
      </c>
      <c r="E4550" s="281" t="s">
        <v>3408</v>
      </c>
      <c r="F4550" s="281" t="s">
        <v>663</v>
      </c>
      <c r="G4550" s="281" t="s">
        <v>673</v>
      </c>
      <c r="H4550" s="281" t="s">
        <v>673</v>
      </c>
      <c r="I4550" s="281" t="s">
        <v>1090</v>
      </c>
      <c r="J4550" s="281">
        <v>2.0587000000000001E-3</v>
      </c>
    </row>
    <row r="4551" spans="1:10" x14ac:dyDescent="0.3">
      <c r="A4551" s="280" t="s">
        <v>1785</v>
      </c>
      <c r="B4551" s="280" t="s">
        <v>3207</v>
      </c>
      <c r="C4551" s="280" t="s">
        <v>1768</v>
      </c>
      <c r="D4551" s="280" t="s">
        <v>1772</v>
      </c>
      <c r="E4551" s="280" t="s">
        <v>3408</v>
      </c>
      <c r="F4551" s="280" t="s">
        <v>663</v>
      </c>
      <c r="G4551" s="280" t="s">
        <v>673</v>
      </c>
      <c r="H4551" s="280" t="s">
        <v>673</v>
      </c>
      <c r="I4551" s="280" t="s">
        <v>1090</v>
      </c>
      <c r="J4551" s="280">
        <v>1.3649459999999999E-3</v>
      </c>
    </row>
    <row r="4552" spans="1:10" x14ac:dyDescent="0.3">
      <c r="A4552" s="281" t="s">
        <v>1785</v>
      </c>
      <c r="B4552" s="281" t="s">
        <v>3206</v>
      </c>
      <c r="C4552" s="281" t="s">
        <v>1768</v>
      </c>
      <c r="D4552" s="281" t="s">
        <v>1772</v>
      </c>
      <c r="E4552" s="281" t="s">
        <v>3408</v>
      </c>
      <c r="F4552" s="281" t="s">
        <v>663</v>
      </c>
      <c r="G4552" s="281" t="s">
        <v>673</v>
      </c>
      <c r="H4552" s="281" t="s">
        <v>673</v>
      </c>
      <c r="I4552" s="281" t="s">
        <v>1090</v>
      </c>
      <c r="J4552" s="281">
        <v>2.3527899999999999E-4</v>
      </c>
    </row>
    <row r="4553" spans="1:10" x14ac:dyDescent="0.3">
      <c r="A4553" s="280" t="s">
        <v>1785</v>
      </c>
      <c r="B4553" s="280" t="s">
        <v>3206</v>
      </c>
      <c r="C4553" s="280" t="s">
        <v>1768</v>
      </c>
      <c r="D4553" s="280" t="s">
        <v>1772</v>
      </c>
      <c r="E4553" s="280" t="s">
        <v>3408</v>
      </c>
      <c r="F4553" s="280" t="s">
        <v>663</v>
      </c>
      <c r="G4553" s="280" t="s">
        <v>673</v>
      </c>
      <c r="H4553" s="280" t="s">
        <v>673</v>
      </c>
      <c r="I4553" s="280" t="s">
        <v>1090</v>
      </c>
      <c r="J4553" s="280">
        <v>1.248E-3</v>
      </c>
    </row>
    <row r="4554" spans="1:10" x14ac:dyDescent="0.3">
      <c r="A4554" s="281" t="s">
        <v>1785</v>
      </c>
      <c r="B4554" s="281" t="s">
        <v>3211</v>
      </c>
      <c r="C4554" s="281" t="s">
        <v>1768</v>
      </c>
      <c r="D4554" s="281" t="s">
        <v>1772</v>
      </c>
      <c r="E4554" s="281" t="s">
        <v>3408</v>
      </c>
      <c r="F4554" s="281" t="s">
        <v>663</v>
      </c>
      <c r="G4554" s="281" t="s">
        <v>673</v>
      </c>
      <c r="H4554" s="281" t="s">
        <v>673</v>
      </c>
      <c r="I4554" s="281" t="s">
        <v>1090</v>
      </c>
      <c r="J4554" s="281">
        <v>6.7831100000000002E-4</v>
      </c>
    </row>
    <row r="4555" spans="1:10" x14ac:dyDescent="0.3">
      <c r="A4555" s="280" t="s">
        <v>1785</v>
      </c>
      <c r="B4555" s="280" t="s">
        <v>3211</v>
      </c>
      <c r="C4555" s="280" t="s">
        <v>1768</v>
      </c>
      <c r="D4555" s="280" t="s">
        <v>1772</v>
      </c>
      <c r="E4555" s="280" t="s">
        <v>3408</v>
      </c>
      <c r="F4555" s="280" t="s">
        <v>663</v>
      </c>
      <c r="G4555" s="280" t="s">
        <v>673</v>
      </c>
      <c r="H4555" s="280" t="s">
        <v>673</v>
      </c>
      <c r="I4555" s="280" t="s">
        <v>1090</v>
      </c>
      <c r="J4555" s="280">
        <v>3.5980000000000001E-3</v>
      </c>
    </row>
    <row r="4556" spans="1:10" x14ac:dyDescent="0.3">
      <c r="A4556" s="281" t="s">
        <v>1785</v>
      </c>
      <c r="B4556" s="281" t="s">
        <v>3211</v>
      </c>
      <c r="C4556" s="281" t="s">
        <v>1768</v>
      </c>
      <c r="D4556" s="281" t="s">
        <v>1772</v>
      </c>
      <c r="E4556" s="281" t="s">
        <v>3408</v>
      </c>
      <c r="F4556" s="281" t="s">
        <v>663</v>
      </c>
      <c r="G4556" s="281" t="s">
        <v>673</v>
      </c>
      <c r="H4556" s="281" t="s">
        <v>673</v>
      </c>
      <c r="I4556" s="281" t="s">
        <v>1090</v>
      </c>
      <c r="J4556" s="281">
        <v>9.38852E-4</v>
      </c>
    </row>
    <row r="4557" spans="1:10" x14ac:dyDescent="0.3">
      <c r="A4557" s="280" t="s">
        <v>1785</v>
      </c>
      <c r="B4557" s="280" t="s">
        <v>3211</v>
      </c>
      <c r="C4557" s="280" t="s">
        <v>1768</v>
      </c>
      <c r="D4557" s="280" t="s">
        <v>1772</v>
      </c>
      <c r="E4557" s="280" t="s">
        <v>3408</v>
      </c>
      <c r="F4557" s="280" t="s">
        <v>663</v>
      </c>
      <c r="G4557" s="280" t="s">
        <v>673</v>
      </c>
      <c r="H4557" s="280" t="s">
        <v>673</v>
      </c>
      <c r="I4557" s="280" t="s">
        <v>1090</v>
      </c>
      <c r="J4557" s="280">
        <v>4.9800000000000001E-3</v>
      </c>
    </row>
    <row r="4558" spans="1:10" x14ac:dyDescent="0.3">
      <c r="A4558" s="281" t="s">
        <v>1785</v>
      </c>
      <c r="B4558" s="281" t="s">
        <v>3211</v>
      </c>
      <c r="C4558" s="281" t="s">
        <v>1768</v>
      </c>
      <c r="D4558" s="281" t="s">
        <v>1772</v>
      </c>
      <c r="E4558" s="281" t="s">
        <v>3408</v>
      </c>
      <c r="F4558" s="281" t="s">
        <v>663</v>
      </c>
      <c r="G4558" s="281" t="s">
        <v>673</v>
      </c>
      <c r="H4558" s="281" t="s">
        <v>673</v>
      </c>
      <c r="I4558" s="281" t="s">
        <v>1090</v>
      </c>
      <c r="J4558" s="281">
        <v>5.5965400000000003E-4</v>
      </c>
    </row>
    <row r="4559" spans="1:10" x14ac:dyDescent="0.3">
      <c r="A4559" s="280" t="s">
        <v>1785</v>
      </c>
      <c r="B4559" s="280" t="s">
        <v>3211</v>
      </c>
      <c r="C4559" s="280" t="s">
        <v>1768</v>
      </c>
      <c r="D4559" s="280" t="s">
        <v>1772</v>
      </c>
      <c r="E4559" s="280" t="s">
        <v>3408</v>
      </c>
      <c r="F4559" s="280" t="s">
        <v>663</v>
      </c>
      <c r="G4559" s="280" t="s">
        <v>673</v>
      </c>
      <c r="H4559" s="280" t="s">
        <v>673</v>
      </c>
      <c r="I4559" s="280" t="s">
        <v>1090</v>
      </c>
      <c r="J4559" s="280">
        <v>2.9686000000000001E-3</v>
      </c>
    </row>
    <row r="4560" spans="1:10" x14ac:dyDescent="0.3">
      <c r="A4560" s="281" t="s">
        <v>1785</v>
      </c>
      <c r="B4560" s="281" t="s">
        <v>3214</v>
      </c>
      <c r="C4560" s="281" t="s">
        <v>1768</v>
      </c>
      <c r="D4560" s="281" t="s">
        <v>1772</v>
      </c>
      <c r="E4560" s="281" t="s">
        <v>3408</v>
      </c>
      <c r="F4560" s="281" t="s">
        <v>663</v>
      </c>
      <c r="G4560" s="281" t="s">
        <v>673</v>
      </c>
      <c r="H4560" s="281" t="s">
        <v>673</v>
      </c>
      <c r="I4560" s="281" t="s">
        <v>1090</v>
      </c>
      <c r="J4560" s="281">
        <v>1.4138289999999999E-3</v>
      </c>
    </row>
    <row r="4561" spans="1:10" x14ac:dyDescent="0.3">
      <c r="A4561" s="280" t="s">
        <v>1785</v>
      </c>
      <c r="B4561" s="280" t="s">
        <v>3214</v>
      </c>
      <c r="C4561" s="280" t="s">
        <v>1768</v>
      </c>
      <c r="D4561" s="280" t="s">
        <v>1772</v>
      </c>
      <c r="E4561" s="280" t="s">
        <v>3408</v>
      </c>
      <c r="F4561" s="280" t="s">
        <v>663</v>
      </c>
      <c r="G4561" s="280" t="s">
        <v>673</v>
      </c>
      <c r="H4561" s="280" t="s">
        <v>673</v>
      </c>
      <c r="I4561" s="280" t="s">
        <v>1090</v>
      </c>
      <c r="J4561" s="280">
        <v>2.3781000000000002E-3</v>
      </c>
    </row>
    <row r="4562" spans="1:10" x14ac:dyDescent="0.3">
      <c r="A4562" s="281" t="s">
        <v>1785</v>
      </c>
      <c r="B4562" s="281" t="s">
        <v>2830</v>
      </c>
      <c r="C4562" s="281" t="s">
        <v>1768</v>
      </c>
      <c r="D4562" s="281" t="s">
        <v>1772</v>
      </c>
      <c r="E4562" s="281" t="s">
        <v>3408</v>
      </c>
      <c r="F4562" s="281" t="s">
        <v>663</v>
      </c>
      <c r="G4562" s="281" t="s">
        <v>673</v>
      </c>
      <c r="H4562" s="281" t="s">
        <v>673</v>
      </c>
      <c r="I4562" s="281" t="s">
        <v>1090</v>
      </c>
      <c r="J4562" s="281">
        <v>7.4563099999999996E-4</v>
      </c>
    </row>
    <row r="4563" spans="1:10" x14ac:dyDescent="0.3">
      <c r="A4563" s="280" t="s">
        <v>1785</v>
      </c>
      <c r="B4563" s="280" t="s">
        <v>2830</v>
      </c>
      <c r="C4563" s="280" t="s">
        <v>1768</v>
      </c>
      <c r="D4563" s="280" t="s">
        <v>1772</v>
      </c>
      <c r="E4563" s="280" t="s">
        <v>3408</v>
      </c>
      <c r="F4563" s="280" t="s">
        <v>663</v>
      </c>
      <c r="G4563" s="280" t="s">
        <v>673</v>
      </c>
      <c r="H4563" s="280" t="s">
        <v>673</v>
      </c>
      <c r="I4563" s="280" t="s">
        <v>1090</v>
      </c>
      <c r="J4563" s="280">
        <v>1.1532000000000001E-3</v>
      </c>
    </row>
    <row r="4564" spans="1:10" x14ac:dyDescent="0.3">
      <c r="A4564" s="281" t="s">
        <v>1785</v>
      </c>
      <c r="B4564" s="281" t="s">
        <v>1985</v>
      </c>
      <c r="C4564" s="281" t="s">
        <v>1768</v>
      </c>
      <c r="D4564" s="281" t="s">
        <v>1772</v>
      </c>
      <c r="E4564" s="281" t="s">
        <v>3408</v>
      </c>
      <c r="F4564" s="281" t="s">
        <v>663</v>
      </c>
      <c r="G4564" s="281" t="s">
        <v>673</v>
      </c>
      <c r="H4564" s="281" t="s">
        <v>673</v>
      </c>
      <c r="I4564" s="281" t="s">
        <v>1090</v>
      </c>
      <c r="J4564" s="281">
        <v>7.9162999999999998E-4</v>
      </c>
    </row>
    <row r="4565" spans="1:10" x14ac:dyDescent="0.3">
      <c r="A4565" s="280" t="s">
        <v>1785</v>
      </c>
      <c r="B4565" s="280" t="s">
        <v>222</v>
      </c>
      <c r="C4565" s="280" t="s">
        <v>1768</v>
      </c>
      <c r="D4565" s="280" t="s">
        <v>1772</v>
      </c>
      <c r="E4565" s="280" t="s">
        <v>3408</v>
      </c>
      <c r="F4565" s="280" t="s">
        <v>663</v>
      </c>
      <c r="G4565" s="280" t="s">
        <v>673</v>
      </c>
      <c r="H4565" s="280" t="s">
        <v>673</v>
      </c>
      <c r="I4565" s="280" t="s">
        <v>1090</v>
      </c>
      <c r="J4565" s="280">
        <v>4.71092E-4</v>
      </c>
    </row>
    <row r="4566" spans="1:10" x14ac:dyDescent="0.3">
      <c r="A4566" s="281" t="s">
        <v>1785</v>
      </c>
      <c r="B4566" s="281" t="s">
        <v>3218</v>
      </c>
      <c r="C4566" s="281" t="s">
        <v>1768</v>
      </c>
      <c r="D4566" s="281" t="s">
        <v>1772</v>
      </c>
      <c r="E4566" s="281" t="s">
        <v>3408</v>
      </c>
      <c r="F4566" s="281" t="s">
        <v>663</v>
      </c>
      <c r="G4566" s="281" t="s">
        <v>673</v>
      </c>
      <c r="H4566" s="281" t="s">
        <v>673</v>
      </c>
      <c r="I4566" s="281" t="s">
        <v>1090</v>
      </c>
      <c r="J4566" s="281">
        <v>2.2506000000000002E-3</v>
      </c>
    </row>
    <row r="4567" spans="1:10" x14ac:dyDescent="0.3">
      <c r="A4567" s="280" t="s">
        <v>1785</v>
      </c>
      <c r="B4567" s="280" t="s">
        <v>243</v>
      </c>
      <c r="C4567" s="280" t="s">
        <v>1768</v>
      </c>
      <c r="D4567" s="280" t="s">
        <v>1772</v>
      </c>
      <c r="E4567" s="280" t="s">
        <v>3408</v>
      </c>
      <c r="F4567" s="280" t="s">
        <v>663</v>
      </c>
      <c r="G4567" s="280" t="s">
        <v>673</v>
      </c>
      <c r="H4567" s="280" t="s">
        <v>673</v>
      </c>
      <c r="I4567" s="280" t="s">
        <v>1090</v>
      </c>
      <c r="J4567" s="280">
        <v>2.4424899999999999E-4</v>
      </c>
    </row>
    <row r="4568" spans="1:10" x14ac:dyDescent="0.3">
      <c r="A4568" s="281" t="s">
        <v>1785</v>
      </c>
      <c r="B4568" s="281" t="s">
        <v>243</v>
      </c>
      <c r="C4568" s="281" t="s">
        <v>1768</v>
      </c>
      <c r="D4568" s="281" t="s">
        <v>1772</v>
      </c>
      <c r="E4568" s="281" t="s">
        <v>3408</v>
      </c>
      <c r="F4568" s="281" t="s">
        <v>663</v>
      </c>
      <c r="G4568" s="281" t="s">
        <v>673</v>
      </c>
      <c r="H4568" s="281" t="s">
        <v>673</v>
      </c>
      <c r="I4568" s="281" t="s">
        <v>1090</v>
      </c>
      <c r="J4568" s="281">
        <v>1.7879E-3</v>
      </c>
    </row>
    <row r="4569" spans="1:10" x14ac:dyDescent="0.3">
      <c r="A4569" s="280" t="s">
        <v>1785</v>
      </c>
      <c r="B4569" s="280" t="s">
        <v>176</v>
      </c>
      <c r="C4569" s="280" t="s">
        <v>1768</v>
      </c>
      <c r="D4569" s="280" t="s">
        <v>1772</v>
      </c>
      <c r="E4569" s="280" t="s">
        <v>3408</v>
      </c>
      <c r="F4569" s="280" t="s">
        <v>663</v>
      </c>
      <c r="G4569" s="280" t="s">
        <v>673</v>
      </c>
      <c r="H4569" s="280" t="s">
        <v>673</v>
      </c>
      <c r="I4569" s="280" t="s">
        <v>1090</v>
      </c>
      <c r="J4569" s="280">
        <v>4.8180000000000002E-3</v>
      </c>
    </row>
    <row r="4570" spans="1:10" x14ac:dyDescent="0.3">
      <c r="A4570" s="281" t="s">
        <v>1785</v>
      </c>
      <c r="B4570" s="281" t="s">
        <v>3226</v>
      </c>
      <c r="C4570" s="281" t="s">
        <v>1768</v>
      </c>
      <c r="D4570" s="281" t="s">
        <v>1772</v>
      </c>
      <c r="E4570" s="281" t="s">
        <v>3408</v>
      </c>
      <c r="F4570" s="281" t="s">
        <v>663</v>
      </c>
      <c r="G4570" s="281" t="s">
        <v>673</v>
      </c>
      <c r="H4570" s="281" t="s">
        <v>673</v>
      </c>
      <c r="I4570" s="281" t="s">
        <v>1090</v>
      </c>
      <c r="J4570" s="281">
        <v>7.9380800000000001E-4</v>
      </c>
    </row>
    <row r="4571" spans="1:10" x14ac:dyDescent="0.3">
      <c r="A4571" s="280" t="s">
        <v>1785</v>
      </c>
      <c r="B4571" s="280" t="s">
        <v>3226</v>
      </c>
      <c r="C4571" s="280" t="s">
        <v>1768</v>
      </c>
      <c r="D4571" s="280" t="s">
        <v>1772</v>
      </c>
      <c r="E4571" s="280" t="s">
        <v>3408</v>
      </c>
      <c r="F4571" s="280" t="s">
        <v>663</v>
      </c>
      <c r="G4571" s="280" t="s">
        <v>673</v>
      </c>
      <c r="H4571" s="280" t="s">
        <v>673</v>
      </c>
      <c r="I4571" s="280" t="s">
        <v>1090</v>
      </c>
      <c r="J4571" s="280">
        <v>1.187458E-3</v>
      </c>
    </row>
    <row r="4572" spans="1:10" x14ac:dyDescent="0.3">
      <c r="A4572" s="281" t="s">
        <v>1785</v>
      </c>
      <c r="B4572" s="281" t="s">
        <v>3226</v>
      </c>
      <c r="C4572" s="281" t="s">
        <v>1768</v>
      </c>
      <c r="D4572" s="281" t="s">
        <v>1772</v>
      </c>
      <c r="E4572" s="281" t="s">
        <v>3408</v>
      </c>
      <c r="F4572" s="281" t="s">
        <v>663</v>
      </c>
      <c r="G4572" s="281" t="s">
        <v>673</v>
      </c>
      <c r="H4572" s="281" t="s">
        <v>673</v>
      </c>
      <c r="I4572" s="281" t="s">
        <v>1090</v>
      </c>
      <c r="J4572" s="281">
        <v>1.187458E-3</v>
      </c>
    </row>
    <row r="4573" spans="1:10" x14ac:dyDescent="0.3">
      <c r="A4573" s="280" t="s">
        <v>1785</v>
      </c>
      <c r="B4573" s="280" t="s">
        <v>3226</v>
      </c>
      <c r="C4573" s="280" t="s">
        <v>1768</v>
      </c>
      <c r="D4573" s="280" t="s">
        <v>1772</v>
      </c>
      <c r="E4573" s="280" t="s">
        <v>3408</v>
      </c>
      <c r="F4573" s="280" t="s">
        <v>663</v>
      </c>
      <c r="G4573" s="280" t="s">
        <v>673</v>
      </c>
      <c r="H4573" s="280" t="s">
        <v>673</v>
      </c>
      <c r="I4573" s="280" t="s">
        <v>1090</v>
      </c>
      <c r="J4573" s="280">
        <v>4.2051600000000001E-4</v>
      </c>
    </row>
    <row r="4574" spans="1:10" x14ac:dyDescent="0.3">
      <c r="A4574" s="281" t="s">
        <v>1785</v>
      </c>
      <c r="B4574" s="281" t="s">
        <v>3228</v>
      </c>
      <c r="C4574" s="281" t="s">
        <v>1768</v>
      </c>
      <c r="D4574" s="281" t="s">
        <v>1772</v>
      </c>
      <c r="E4574" s="281" t="s">
        <v>3408</v>
      </c>
      <c r="F4574" s="281" t="s">
        <v>663</v>
      </c>
      <c r="G4574" s="281" t="s">
        <v>673</v>
      </c>
      <c r="H4574" s="281" t="s">
        <v>673</v>
      </c>
      <c r="I4574" s="281" t="s">
        <v>1090</v>
      </c>
      <c r="J4574" s="281">
        <v>2.4502999999999999E-3</v>
      </c>
    </row>
    <row r="4575" spans="1:10" x14ac:dyDescent="0.3">
      <c r="A4575" s="280" t="s">
        <v>1785</v>
      </c>
      <c r="B4575" s="280" t="s">
        <v>3230</v>
      </c>
      <c r="C4575" s="280" t="s">
        <v>1768</v>
      </c>
      <c r="D4575" s="280" t="s">
        <v>1772</v>
      </c>
      <c r="E4575" s="280" t="s">
        <v>3408</v>
      </c>
      <c r="F4575" s="280" t="s">
        <v>663</v>
      </c>
      <c r="G4575" s="280" t="s">
        <v>673</v>
      </c>
      <c r="H4575" s="280" t="s">
        <v>673</v>
      </c>
      <c r="I4575" s="280" t="s">
        <v>1090</v>
      </c>
      <c r="J4575" s="280">
        <v>1.0511209999999999E-3</v>
      </c>
    </row>
    <row r="4576" spans="1:10" x14ac:dyDescent="0.3">
      <c r="A4576" s="281" t="s">
        <v>1785</v>
      </c>
      <c r="B4576" s="281" t="s">
        <v>3230</v>
      </c>
      <c r="C4576" s="281" t="s">
        <v>1768</v>
      </c>
      <c r="D4576" s="281" t="s">
        <v>1772</v>
      </c>
      <c r="E4576" s="281" t="s">
        <v>3408</v>
      </c>
      <c r="F4576" s="281" t="s">
        <v>663</v>
      </c>
      <c r="G4576" s="281" t="s">
        <v>673</v>
      </c>
      <c r="H4576" s="281" t="s">
        <v>673</v>
      </c>
      <c r="I4576" s="281" t="s">
        <v>1090</v>
      </c>
      <c r="J4576" s="281">
        <v>1.0511209999999999E-3</v>
      </c>
    </row>
    <row r="4577" spans="1:10" x14ac:dyDescent="0.3">
      <c r="A4577" s="280" t="s">
        <v>1785</v>
      </c>
      <c r="B4577" s="280" t="s">
        <v>80</v>
      </c>
      <c r="C4577" s="280" t="s">
        <v>1768</v>
      </c>
      <c r="D4577" s="280" t="s">
        <v>1772</v>
      </c>
      <c r="E4577" s="280" t="s">
        <v>3408</v>
      </c>
      <c r="F4577" s="280" t="s">
        <v>663</v>
      </c>
      <c r="G4577" s="280" t="s">
        <v>673</v>
      </c>
      <c r="H4577" s="280" t="s">
        <v>673</v>
      </c>
      <c r="I4577" s="280" t="s">
        <v>1090</v>
      </c>
      <c r="J4577" s="280">
        <v>1.8724000000000001E-2</v>
      </c>
    </row>
    <row r="4578" spans="1:10" x14ac:dyDescent="0.3">
      <c r="A4578" s="281" t="s">
        <v>1785</v>
      </c>
      <c r="B4578" s="281" t="s">
        <v>80</v>
      </c>
      <c r="C4578" s="281" t="s">
        <v>1768</v>
      </c>
      <c r="D4578" s="281" t="s">
        <v>1772</v>
      </c>
      <c r="E4578" s="281" t="s">
        <v>3408</v>
      </c>
      <c r="F4578" s="281" t="s">
        <v>663</v>
      </c>
      <c r="G4578" s="281" t="s">
        <v>673</v>
      </c>
      <c r="H4578" s="281" t="s">
        <v>673</v>
      </c>
      <c r="I4578" s="281" t="s">
        <v>1090</v>
      </c>
      <c r="J4578" s="281">
        <v>2.496E-3</v>
      </c>
    </row>
    <row r="4579" spans="1:10" x14ac:dyDescent="0.3">
      <c r="A4579" s="280" t="s">
        <v>1785</v>
      </c>
      <c r="B4579" s="280" t="s">
        <v>3229</v>
      </c>
      <c r="C4579" s="280" t="s">
        <v>1768</v>
      </c>
      <c r="D4579" s="280" t="s">
        <v>1772</v>
      </c>
      <c r="E4579" s="280" t="s">
        <v>3408</v>
      </c>
      <c r="F4579" s="280" t="s">
        <v>663</v>
      </c>
      <c r="G4579" s="280" t="s">
        <v>673</v>
      </c>
      <c r="H4579" s="280" t="s">
        <v>673</v>
      </c>
      <c r="I4579" s="280" t="s">
        <v>1090</v>
      </c>
      <c r="J4579" s="280">
        <v>6.9219670000000002E-3</v>
      </c>
    </row>
    <row r="4580" spans="1:10" x14ac:dyDescent="0.3">
      <c r="A4580" s="281" t="s">
        <v>1785</v>
      </c>
      <c r="B4580" s="281" t="s">
        <v>3229</v>
      </c>
      <c r="C4580" s="281" t="s">
        <v>1768</v>
      </c>
      <c r="D4580" s="281" t="s">
        <v>1772</v>
      </c>
      <c r="E4580" s="281" t="s">
        <v>3408</v>
      </c>
      <c r="F4580" s="281" t="s">
        <v>663</v>
      </c>
      <c r="G4580" s="281" t="s">
        <v>673</v>
      </c>
      <c r="H4580" s="281" t="s">
        <v>673</v>
      </c>
      <c r="I4580" s="281" t="s">
        <v>1090</v>
      </c>
      <c r="J4580" s="281">
        <v>7.28E-3</v>
      </c>
    </row>
    <row r="4581" spans="1:10" x14ac:dyDescent="0.3">
      <c r="A4581" s="280" t="s">
        <v>1785</v>
      </c>
      <c r="B4581" s="280" t="s">
        <v>3229</v>
      </c>
      <c r="C4581" s="280" t="s">
        <v>1768</v>
      </c>
      <c r="D4581" s="280" t="s">
        <v>1772</v>
      </c>
      <c r="E4581" s="280" t="s">
        <v>3408</v>
      </c>
      <c r="F4581" s="280" t="s">
        <v>663</v>
      </c>
      <c r="G4581" s="280" t="s">
        <v>673</v>
      </c>
      <c r="H4581" s="280" t="s">
        <v>673</v>
      </c>
      <c r="I4581" s="280" t="s">
        <v>1090</v>
      </c>
      <c r="J4581" s="280">
        <v>2.3270100000000001E-4</v>
      </c>
    </row>
    <row r="4582" spans="1:10" x14ac:dyDescent="0.3">
      <c r="A4582" s="281" t="s">
        <v>1785</v>
      </c>
      <c r="B4582" s="281" t="s">
        <v>3229</v>
      </c>
      <c r="C4582" s="281" t="s">
        <v>1768</v>
      </c>
      <c r="D4582" s="281" t="s">
        <v>1772</v>
      </c>
      <c r="E4582" s="281" t="s">
        <v>3408</v>
      </c>
      <c r="F4582" s="281" t="s">
        <v>663</v>
      </c>
      <c r="G4582" s="281" t="s">
        <v>673</v>
      </c>
      <c r="H4582" s="281" t="s">
        <v>673</v>
      </c>
      <c r="I4582" s="281" t="s">
        <v>1090</v>
      </c>
      <c r="J4582" s="281">
        <v>3.712E-3</v>
      </c>
    </row>
    <row r="4583" spans="1:10" x14ac:dyDescent="0.3">
      <c r="A4583" s="280" t="s">
        <v>1785</v>
      </c>
      <c r="B4583" s="280" t="s">
        <v>3238</v>
      </c>
      <c r="C4583" s="280" t="s">
        <v>1768</v>
      </c>
      <c r="D4583" s="280" t="s">
        <v>1772</v>
      </c>
      <c r="E4583" s="280" t="s">
        <v>3408</v>
      </c>
      <c r="F4583" s="280" t="s">
        <v>663</v>
      </c>
      <c r="G4583" s="280" t="s">
        <v>673</v>
      </c>
      <c r="H4583" s="280" t="s">
        <v>673</v>
      </c>
      <c r="I4583" s="280" t="s">
        <v>1090</v>
      </c>
      <c r="J4583" s="280">
        <v>3.0451999999999999E-5</v>
      </c>
    </row>
    <row r="4584" spans="1:10" x14ac:dyDescent="0.3">
      <c r="A4584" s="281" t="s">
        <v>1785</v>
      </c>
      <c r="B4584" s="281" t="s">
        <v>3238</v>
      </c>
      <c r="C4584" s="281" t="s">
        <v>1768</v>
      </c>
      <c r="D4584" s="281" t="s">
        <v>1772</v>
      </c>
      <c r="E4584" s="281" t="s">
        <v>3408</v>
      </c>
      <c r="F4584" s="281" t="s">
        <v>663</v>
      </c>
      <c r="G4584" s="281" t="s">
        <v>673</v>
      </c>
      <c r="H4584" s="281" t="s">
        <v>673</v>
      </c>
      <c r="I4584" s="281" t="s">
        <v>1090</v>
      </c>
      <c r="J4584" s="281">
        <v>9.6114999999999997E-5</v>
      </c>
    </row>
    <row r="4585" spans="1:10" x14ac:dyDescent="0.3">
      <c r="A4585" s="280" t="s">
        <v>1785</v>
      </c>
      <c r="B4585" s="280" t="s">
        <v>3238</v>
      </c>
      <c r="C4585" s="280" t="s">
        <v>1768</v>
      </c>
      <c r="D4585" s="280" t="s">
        <v>1772</v>
      </c>
      <c r="E4585" s="280" t="s">
        <v>3408</v>
      </c>
      <c r="F4585" s="280" t="s">
        <v>663</v>
      </c>
      <c r="G4585" s="280" t="s">
        <v>673</v>
      </c>
      <c r="H4585" s="280" t="s">
        <v>673</v>
      </c>
      <c r="I4585" s="280" t="s">
        <v>1090</v>
      </c>
      <c r="J4585" s="280">
        <v>3.7247700000000002E-4</v>
      </c>
    </row>
    <row r="4586" spans="1:10" x14ac:dyDescent="0.3">
      <c r="A4586" s="281" t="s">
        <v>1785</v>
      </c>
      <c r="B4586" s="281" t="s">
        <v>3238</v>
      </c>
      <c r="C4586" s="281" t="s">
        <v>1768</v>
      </c>
      <c r="D4586" s="281" t="s">
        <v>1772</v>
      </c>
      <c r="E4586" s="281" t="s">
        <v>3408</v>
      </c>
      <c r="F4586" s="281" t="s">
        <v>663</v>
      </c>
      <c r="G4586" s="281" t="s">
        <v>673</v>
      </c>
      <c r="H4586" s="281" t="s">
        <v>673</v>
      </c>
      <c r="I4586" s="281" t="s">
        <v>1090</v>
      </c>
      <c r="J4586" s="281">
        <v>4.3668489999999999E-3</v>
      </c>
    </row>
    <row r="4587" spans="1:10" x14ac:dyDescent="0.3">
      <c r="A4587" s="280" t="s">
        <v>1785</v>
      </c>
      <c r="B4587" s="280" t="s">
        <v>3241</v>
      </c>
      <c r="C4587" s="280" t="s">
        <v>1768</v>
      </c>
      <c r="D4587" s="280" t="s">
        <v>1772</v>
      </c>
      <c r="E4587" s="280" t="s">
        <v>3408</v>
      </c>
      <c r="F4587" s="280" t="s">
        <v>663</v>
      </c>
      <c r="G4587" s="280" t="s">
        <v>673</v>
      </c>
      <c r="H4587" s="280" t="s">
        <v>673</v>
      </c>
      <c r="I4587" s="280" t="s">
        <v>1090</v>
      </c>
      <c r="J4587" s="280">
        <v>1.1249999999999999E-3</v>
      </c>
    </row>
    <row r="4588" spans="1:10" x14ac:dyDescent="0.3">
      <c r="A4588" s="281" t="s">
        <v>1785</v>
      </c>
      <c r="B4588" s="281" t="s">
        <v>3241</v>
      </c>
      <c r="C4588" s="281" t="s">
        <v>1768</v>
      </c>
      <c r="D4588" s="281" t="s">
        <v>1772</v>
      </c>
      <c r="E4588" s="281" t="s">
        <v>3408</v>
      </c>
      <c r="F4588" s="281" t="s">
        <v>663</v>
      </c>
      <c r="G4588" s="281" t="s">
        <v>673</v>
      </c>
      <c r="H4588" s="281" t="s">
        <v>673</v>
      </c>
      <c r="I4588" s="281" t="s">
        <v>1090</v>
      </c>
      <c r="J4588" s="281">
        <v>1.3942500000000001E-3</v>
      </c>
    </row>
    <row r="4589" spans="1:10" x14ac:dyDescent="0.3">
      <c r="A4589" s="280" t="s">
        <v>1785</v>
      </c>
      <c r="B4589" s="280" t="s">
        <v>3241</v>
      </c>
      <c r="C4589" s="280" t="s">
        <v>1768</v>
      </c>
      <c r="D4589" s="280" t="s">
        <v>1772</v>
      </c>
      <c r="E4589" s="280" t="s">
        <v>3408</v>
      </c>
      <c r="F4589" s="280" t="s">
        <v>663</v>
      </c>
      <c r="G4589" s="280" t="s">
        <v>673</v>
      </c>
      <c r="H4589" s="280" t="s">
        <v>673</v>
      </c>
      <c r="I4589" s="280" t="s">
        <v>1090</v>
      </c>
      <c r="J4589" s="280">
        <v>1.07871E-4</v>
      </c>
    </row>
    <row r="4590" spans="1:10" x14ac:dyDescent="0.3">
      <c r="A4590" s="281" t="s">
        <v>1785</v>
      </c>
      <c r="B4590" s="281" t="s">
        <v>3241</v>
      </c>
      <c r="C4590" s="281" t="s">
        <v>1768</v>
      </c>
      <c r="D4590" s="281" t="s">
        <v>1772</v>
      </c>
      <c r="E4590" s="281" t="s">
        <v>3408</v>
      </c>
      <c r="F4590" s="281" t="s">
        <v>663</v>
      </c>
      <c r="G4590" s="281" t="s">
        <v>673</v>
      </c>
      <c r="H4590" s="281" t="s">
        <v>673</v>
      </c>
      <c r="I4590" s="281" t="s">
        <v>1090</v>
      </c>
      <c r="J4590" s="281">
        <v>2.9480190000000001E-3</v>
      </c>
    </row>
    <row r="4591" spans="1:10" x14ac:dyDescent="0.3">
      <c r="A4591" s="280" t="s">
        <v>1785</v>
      </c>
      <c r="B4591" s="280" t="s">
        <v>3241</v>
      </c>
      <c r="C4591" s="280" t="s">
        <v>1768</v>
      </c>
      <c r="D4591" s="280" t="s">
        <v>1772</v>
      </c>
      <c r="E4591" s="280" t="s">
        <v>3408</v>
      </c>
      <c r="F4591" s="280" t="s">
        <v>663</v>
      </c>
      <c r="G4591" s="280" t="s">
        <v>673</v>
      </c>
      <c r="H4591" s="280" t="s">
        <v>673</v>
      </c>
      <c r="I4591" s="280" t="s">
        <v>1090</v>
      </c>
      <c r="J4591" s="280">
        <v>1.3356099999999999E-2</v>
      </c>
    </row>
    <row r="4592" spans="1:10" x14ac:dyDescent="0.3">
      <c r="A4592" s="281" t="s">
        <v>1785</v>
      </c>
      <c r="B4592" s="281" t="s">
        <v>673</v>
      </c>
      <c r="C4592" s="281" t="s">
        <v>1768</v>
      </c>
      <c r="D4592" s="281" t="s">
        <v>1772</v>
      </c>
      <c r="E4592" s="281" t="s">
        <v>3408</v>
      </c>
      <c r="F4592" s="281" t="s">
        <v>663</v>
      </c>
      <c r="G4592" s="281" t="s">
        <v>673</v>
      </c>
      <c r="H4592" s="281" t="s">
        <v>673</v>
      </c>
      <c r="I4592" s="281" t="s">
        <v>1090</v>
      </c>
      <c r="J4592" s="281">
        <v>3.0829E-3</v>
      </c>
    </row>
    <row r="4593" spans="1:10" x14ac:dyDescent="0.3">
      <c r="A4593" s="280" t="s">
        <v>1785</v>
      </c>
      <c r="B4593" s="280" t="s">
        <v>3241</v>
      </c>
      <c r="C4593" s="280" t="s">
        <v>1768</v>
      </c>
      <c r="D4593" s="280" t="s">
        <v>1772</v>
      </c>
      <c r="E4593" s="280" t="s">
        <v>3408</v>
      </c>
      <c r="F4593" s="280" t="s">
        <v>663</v>
      </c>
      <c r="G4593" s="280" t="s">
        <v>673</v>
      </c>
      <c r="H4593" s="280" t="s">
        <v>673</v>
      </c>
      <c r="I4593" s="280" t="s">
        <v>1090</v>
      </c>
      <c r="J4593" s="280">
        <v>3.3103199999999998E-4</v>
      </c>
    </row>
    <row r="4594" spans="1:10" x14ac:dyDescent="0.3">
      <c r="A4594" s="281" t="s">
        <v>1785</v>
      </c>
      <c r="B4594" s="281" t="s">
        <v>3241</v>
      </c>
      <c r="C4594" s="281" t="s">
        <v>1768</v>
      </c>
      <c r="D4594" s="281" t="s">
        <v>1772</v>
      </c>
      <c r="E4594" s="281" t="s">
        <v>3408</v>
      </c>
      <c r="F4594" s="281" t="s">
        <v>663</v>
      </c>
      <c r="G4594" s="281" t="s">
        <v>673</v>
      </c>
      <c r="H4594" s="281" t="s">
        <v>673</v>
      </c>
      <c r="I4594" s="281" t="s">
        <v>1090</v>
      </c>
      <c r="J4594" s="281">
        <v>5.1508470000000001E-3</v>
      </c>
    </row>
    <row r="4595" spans="1:10" x14ac:dyDescent="0.3">
      <c r="A4595" s="280" t="s">
        <v>1785</v>
      </c>
      <c r="B4595" s="280" t="s">
        <v>673</v>
      </c>
      <c r="C4595" s="280" t="s">
        <v>1768</v>
      </c>
      <c r="D4595" s="280" t="s">
        <v>1772</v>
      </c>
      <c r="E4595" s="280" t="s">
        <v>3408</v>
      </c>
      <c r="F4595" s="280" t="s">
        <v>663</v>
      </c>
      <c r="G4595" s="280" t="s">
        <v>673</v>
      </c>
      <c r="H4595" s="280" t="s">
        <v>673</v>
      </c>
      <c r="I4595" s="280" t="s">
        <v>1090</v>
      </c>
      <c r="J4595" s="280">
        <v>8.5647789999999998E-3</v>
      </c>
    </row>
    <row r="4596" spans="1:10" x14ac:dyDescent="0.3">
      <c r="A4596" s="281" t="s">
        <v>1785</v>
      </c>
      <c r="B4596" s="281" t="s">
        <v>673</v>
      </c>
      <c r="C4596" s="281" t="s">
        <v>1768</v>
      </c>
      <c r="D4596" s="281" t="s">
        <v>1772</v>
      </c>
      <c r="E4596" s="281" t="s">
        <v>3408</v>
      </c>
      <c r="F4596" s="281" t="s">
        <v>663</v>
      </c>
      <c r="G4596" s="281" t="s">
        <v>673</v>
      </c>
      <c r="H4596" s="281" t="s">
        <v>673</v>
      </c>
      <c r="I4596" s="281" t="s">
        <v>1090</v>
      </c>
      <c r="J4596" s="281">
        <v>2.7233740000000002E-3</v>
      </c>
    </row>
    <row r="4597" spans="1:10" x14ac:dyDescent="0.3">
      <c r="A4597" s="280" t="s">
        <v>1785</v>
      </c>
      <c r="B4597" s="280" t="s">
        <v>3241</v>
      </c>
      <c r="C4597" s="280" t="s">
        <v>1768</v>
      </c>
      <c r="D4597" s="280" t="s">
        <v>1772</v>
      </c>
      <c r="E4597" s="280" t="s">
        <v>3408</v>
      </c>
      <c r="F4597" s="280" t="s">
        <v>663</v>
      </c>
      <c r="G4597" s="280" t="s">
        <v>673</v>
      </c>
      <c r="H4597" s="280" t="s">
        <v>673</v>
      </c>
      <c r="I4597" s="280" t="s">
        <v>1090</v>
      </c>
      <c r="J4597" s="280">
        <v>5.841405E-3</v>
      </c>
    </row>
    <row r="4598" spans="1:10" x14ac:dyDescent="0.3">
      <c r="A4598" s="281" t="s">
        <v>1785</v>
      </c>
      <c r="B4598" s="281" t="s">
        <v>673</v>
      </c>
      <c r="C4598" s="281" t="s">
        <v>1768</v>
      </c>
      <c r="D4598" s="281" t="s">
        <v>1772</v>
      </c>
      <c r="E4598" s="281" t="s">
        <v>3408</v>
      </c>
      <c r="F4598" s="281" t="s">
        <v>663</v>
      </c>
      <c r="G4598" s="281" t="s">
        <v>673</v>
      </c>
      <c r="H4598" s="281" t="s">
        <v>673</v>
      </c>
      <c r="I4598" s="281" t="s">
        <v>1090</v>
      </c>
      <c r="J4598" s="281">
        <v>5.9376580000000002E-3</v>
      </c>
    </row>
    <row r="4599" spans="1:10" x14ac:dyDescent="0.3">
      <c r="A4599" s="280" t="s">
        <v>1785</v>
      </c>
      <c r="B4599" s="280" t="s">
        <v>3241</v>
      </c>
      <c r="C4599" s="280" t="s">
        <v>1768</v>
      </c>
      <c r="D4599" s="280" t="s">
        <v>1772</v>
      </c>
      <c r="E4599" s="280" t="s">
        <v>3408</v>
      </c>
      <c r="F4599" s="280" t="s">
        <v>663</v>
      </c>
      <c r="G4599" s="280" t="s">
        <v>673</v>
      </c>
      <c r="H4599" s="280" t="s">
        <v>673</v>
      </c>
      <c r="I4599" s="280" t="s">
        <v>1090</v>
      </c>
      <c r="J4599" s="280">
        <v>7.7213300000000004E-4</v>
      </c>
    </row>
    <row r="4600" spans="1:10" x14ac:dyDescent="0.3">
      <c r="A4600" s="281" t="s">
        <v>1785</v>
      </c>
      <c r="B4600" s="281" t="s">
        <v>3241</v>
      </c>
      <c r="C4600" s="281" t="s">
        <v>1768</v>
      </c>
      <c r="D4600" s="281" t="s">
        <v>1772</v>
      </c>
      <c r="E4600" s="281" t="s">
        <v>3408</v>
      </c>
      <c r="F4600" s="281" t="s">
        <v>663</v>
      </c>
      <c r="G4600" s="281" t="s">
        <v>673</v>
      </c>
      <c r="H4600" s="281" t="s">
        <v>673</v>
      </c>
      <c r="I4600" s="281" t="s">
        <v>1090</v>
      </c>
      <c r="J4600" s="281">
        <v>1.49445E-3</v>
      </c>
    </row>
    <row r="4601" spans="1:10" x14ac:dyDescent="0.3">
      <c r="A4601" s="280" t="s">
        <v>1785</v>
      </c>
      <c r="B4601" s="280" t="s">
        <v>3241</v>
      </c>
      <c r="C4601" s="280" t="s">
        <v>1768</v>
      </c>
      <c r="D4601" s="280" t="s">
        <v>1772</v>
      </c>
      <c r="E4601" s="280" t="s">
        <v>3408</v>
      </c>
      <c r="F4601" s="280" t="s">
        <v>663</v>
      </c>
      <c r="G4601" s="280" t="s">
        <v>673</v>
      </c>
      <c r="H4601" s="280" t="s">
        <v>673</v>
      </c>
      <c r="I4601" s="280" t="s">
        <v>1090</v>
      </c>
      <c r="J4601" s="280">
        <v>2.2728100000000001E-3</v>
      </c>
    </row>
    <row r="4602" spans="1:10" x14ac:dyDescent="0.3">
      <c r="A4602" s="281" t="s">
        <v>1785</v>
      </c>
      <c r="B4602" s="281" t="s">
        <v>3241</v>
      </c>
      <c r="C4602" s="281" t="s">
        <v>1768</v>
      </c>
      <c r="D4602" s="281" t="s">
        <v>1772</v>
      </c>
      <c r="E4602" s="281" t="s">
        <v>3408</v>
      </c>
      <c r="F4602" s="281" t="s">
        <v>663</v>
      </c>
      <c r="G4602" s="281" t="s">
        <v>673</v>
      </c>
      <c r="H4602" s="281" t="s">
        <v>673</v>
      </c>
      <c r="I4602" s="281" t="s">
        <v>1090</v>
      </c>
      <c r="J4602" s="281">
        <v>1.8495E-3</v>
      </c>
    </row>
    <row r="4603" spans="1:10" x14ac:dyDescent="0.3">
      <c r="A4603" s="280" t="s">
        <v>1785</v>
      </c>
      <c r="B4603" s="280" t="s">
        <v>3239</v>
      </c>
      <c r="C4603" s="280" t="s">
        <v>1768</v>
      </c>
      <c r="D4603" s="280" t="s">
        <v>1772</v>
      </c>
      <c r="E4603" s="280" t="s">
        <v>3408</v>
      </c>
      <c r="F4603" s="280" t="s">
        <v>663</v>
      </c>
      <c r="G4603" s="280" t="s">
        <v>673</v>
      </c>
      <c r="H4603" s="280" t="s">
        <v>673</v>
      </c>
      <c r="I4603" s="280" t="s">
        <v>1090</v>
      </c>
      <c r="J4603" s="280">
        <v>8.1046600000000003E-4</v>
      </c>
    </row>
    <row r="4604" spans="1:10" x14ac:dyDescent="0.3">
      <c r="A4604" s="281" t="s">
        <v>1785</v>
      </c>
      <c r="B4604" s="281" t="s">
        <v>3265</v>
      </c>
      <c r="C4604" s="281" t="s">
        <v>1768</v>
      </c>
      <c r="D4604" s="281" t="s">
        <v>1772</v>
      </c>
      <c r="E4604" s="281" t="s">
        <v>3408</v>
      </c>
      <c r="F4604" s="281" t="s">
        <v>663</v>
      </c>
      <c r="G4604" s="281" t="s">
        <v>673</v>
      </c>
      <c r="H4604" s="281" t="s">
        <v>673</v>
      </c>
      <c r="I4604" s="281" t="s">
        <v>1090</v>
      </c>
      <c r="J4604" s="281">
        <v>9.2380000000000001E-4</v>
      </c>
    </row>
    <row r="4605" spans="1:10" x14ac:dyDescent="0.3">
      <c r="A4605" s="280" t="s">
        <v>1785</v>
      </c>
      <c r="B4605" s="280" t="s">
        <v>3265</v>
      </c>
      <c r="C4605" s="280" t="s">
        <v>1768</v>
      </c>
      <c r="D4605" s="280" t="s">
        <v>1772</v>
      </c>
      <c r="E4605" s="280" t="s">
        <v>3408</v>
      </c>
      <c r="F4605" s="280" t="s">
        <v>663</v>
      </c>
      <c r="G4605" s="280" t="s">
        <v>673</v>
      </c>
      <c r="H4605" s="280" t="s">
        <v>673</v>
      </c>
      <c r="I4605" s="280" t="s">
        <v>1090</v>
      </c>
      <c r="J4605" s="280">
        <v>1.9053E-3</v>
      </c>
    </row>
    <row r="4606" spans="1:10" x14ac:dyDescent="0.3">
      <c r="A4606" s="281" t="s">
        <v>1785</v>
      </c>
      <c r="B4606" s="281" t="s">
        <v>82</v>
      </c>
      <c r="C4606" s="281" t="s">
        <v>1768</v>
      </c>
      <c r="D4606" s="281" t="s">
        <v>1772</v>
      </c>
      <c r="E4606" s="281" t="s">
        <v>3408</v>
      </c>
      <c r="F4606" s="281" t="s">
        <v>663</v>
      </c>
      <c r="G4606" s="281" t="s">
        <v>673</v>
      </c>
      <c r="H4606" s="281" t="s">
        <v>673</v>
      </c>
      <c r="I4606" s="281" t="s">
        <v>1090</v>
      </c>
      <c r="J4606" s="281">
        <v>9.9016399999999997E-4</v>
      </c>
    </row>
    <row r="4607" spans="1:10" x14ac:dyDescent="0.3">
      <c r="A4607" s="280" t="s">
        <v>1785</v>
      </c>
      <c r="B4607" s="280" t="s">
        <v>82</v>
      </c>
      <c r="C4607" s="280" t="s">
        <v>1768</v>
      </c>
      <c r="D4607" s="280" t="s">
        <v>1772</v>
      </c>
      <c r="E4607" s="280" t="s">
        <v>3408</v>
      </c>
      <c r="F4607" s="280" t="s">
        <v>663</v>
      </c>
      <c r="G4607" s="280" t="s">
        <v>673</v>
      </c>
      <c r="H4607" s="280" t="s">
        <v>673</v>
      </c>
      <c r="I4607" s="280" t="s">
        <v>1090</v>
      </c>
      <c r="J4607" s="280">
        <v>1.5100000000000001E-3</v>
      </c>
    </row>
    <row r="4608" spans="1:10" x14ac:dyDescent="0.3">
      <c r="A4608" s="281" t="s">
        <v>1785</v>
      </c>
      <c r="B4608" s="281" t="s">
        <v>82</v>
      </c>
      <c r="C4608" s="281" t="s">
        <v>1768</v>
      </c>
      <c r="D4608" s="281" t="s">
        <v>1772</v>
      </c>
      <c r="E4608" s="281" t="s">
        <v>3408</v>
      </c>
      <c r="F4608" s="281" t="s">
        <v>663</v>
      </c>
      <c r="G4608" s="281" t="s">
        <v>673</v>
      </c>
      <c r="H4608" s="281" t="s">
        <v>673</v>
      </c>
      <c r="I4608" s="281" t="s">
        <v>1090</v>
      </c>
      <c r="J4608" s="281">
        <v>1.0887000000000001E-2</v>
      </c>
    </row>
    <row r="4609" spans="1:10" x14ac:dyDescent="0.3">
      <c r="A4609" s="280" t="s">
        <v>1785</v>
      </c>
      <c r="B4609" s="280" t="s">
        <v>82</v>
      </c>
      <c r="C4609" s="280" t="s">
        <v>1768</v>
      </c>
      <c r="D4609" s="280" t="s">
        <v>1772</v>
      </c>
      <c r="E4609" s="280" t="s">
        <v>3408</v>
      </c>
      <c r="F4609" s="280" t="s">
        <v>663</v>
      </c>
      <c r="G4609" s="280" t="s">
        <v>673</v>
      </c>
      <c r="H4609" s="280" t="s">
        <v>673</v>
      </c>
      <c r="I4609" s="280" t="s">
        <v>1090</v>
      </c>
      <c r="J4609" s="280">
        <v>1.0887000000000001E-2</v>
      </c>
    </row>
    <row r="4610" spans="1:10" x14ac:dyDescent="0.3">
      <c r="A4610" s="281" t="s">
        <v>1785</v>
      </c>
      <c r="B4610" s="281" t="s">
        <v>82</v>
      </c>
      <c r="C4610" s="281" t="s">
        <v>1768</v>
      </c>
      <c r="D4610" s="281" t="s">
        <v>1772</v>
      </c>
      <c r="E4610" s="281" t="s">
        <v>3408</v>
      </c>
      <c r="F4610" s="281" t="s">
        <v>663</v>
      </c>
      <c r="G4610" s="281" t="s">
        <v>673</v>
      </c>
      <c r="H4610" s="281" t="s">
        <v>673</v>
      </c>
      <c r="I4610" s="281" t="s">
        <v>1090</v>
      </c>
      <c r="J4610" s="281">
        <v>9.4254579999999994E-3</v>
      </c>
    </row>
    <row r="4611" spans="1:10" x14ac:dyDescent="0.3">
      <c r="A4611" s="280" t="s">
        <v>1785</v>
      </c>
      <c r="B4611" s="280" t="s">
        <v>82</v>
      </c>
      <c r="C4611" s="280" t="s">
        <v>1768</v>
      </c>
      <c r="D4611" s="280" t="s">
        <v>1772</v>
      </c>
      <c r="E4611" s="280" t="s">
        <v>3408</v>
      </c>
      <c r="F4611" s="280" t="s">
        <v>663</v>
      </c>
      <c r="G4611" s="280" t="s">
        <v>673</v>
      </c>
      <c r="H4611" s="280" t="s">
        <v>673</v>
      </c>
      <c r="I4611" s="280" t="s">
        <v>1090</v>
      </c>
      <c r="J4611" s="280">
        <v>8.9995449999999994E-3</v>
      </c>
    </row>
    <row r="4612" spans="1:10" x14ac:dyDescent="0.3">
      <c r="A4612" s="281" t="s">
        <v>1785</v>
      </c>
      <c r="B4612" s="281" t="s">
        <v>82</v>
      </c>
      <c r="C4612" s="281" t="s">
        <v>1768</v>
      </c>
      <c r="D4612" s="281" t="s">
        <v>1772</v>
      </c>
      <c r="E4612" s="281" t="s">
        <v>3408</v>
      </c>
      <c r="F4612" s="281" t="s">
        <v>663</v>
      </c>
      <c r="G4612" s="281" t="s">
        <v>673</v>
      </c>
      <c r="H4612" s="281" t="s">
        <v>673</v>
      </c>
      <c r="I4612" s="281" t="s">
        <v>1090</v>
      </c>
      <c r="J4612" s="281">
        <v>2.0907949999999999E-3</v>
      </c>
    </row>
    <row r="4613" spans="1:10" x14ac:dyDescent="0.3">
      <c r="A4613" s="280" t="s">
        <v>1785</v>
      </c>
      <c r="B4613" s="280" t="s">
        <v>82</v>
      </c>
      <c r="C4613" s="280" t="s">
        <v>1768</v>
      </c>
      <c r="D4613" s="280" t="s">
        <v>1772</v>
      </c>
      <c r="E4613" s="280" t="s">
        <v>3408</v>
      </c>
      <c r="F4613" s="280" t="s">
        <v>663</v>
      </c>
      <c r="G4613" s="280" t="s">
        <v>673</v>
      </c>
      <c r="H4613" s="280" t="s">
        <v>673</v>
      </c>
      <c r="I4613" s="280" t="s">
        <v>1090</v>
      </c>
      <c r="J4613" s="280">
        <v>1.5486E-3</v>
      </c>
    </row>
    <row r="4614" spans="1:10" x14ac:dyDescent="0.3">
      <c r="A4614" s="281" t="s">
        <v>1785</v>
      </c>
      <c r="B4614" s="281" t="s">
        <v>82</v>
      </c>
      <c r="C4614" s="281" t="s">
        <v>1768</v>
      </c>
      <c r="D4614" s="281" t="s">
        <v>1772</v>
      </c>
      <c r="E4614" s="281" t="s">
        <v>3408</v>
      </c>
      <c r="F4614" s="281" t="s">
        <v>663</v>
      </c>
      <c r="G4614" s="281" t="s">
        <v>673</v>
      </c>
      <c r="H4614" s="281" t="s">
        <v>673</v>
      </c>
      <c r="I4614" s="281" t="s">
        <v>1090</v>
      </c>
      <c r="J4614" s="281">
        <v>1.1538E-3</v>
      </c>
    </row>
    <row r="4615" spans="1:10" x14ac:dyDescent="0.3">
      <c r="A4615" s="280" t="s">
        <v>1785</v>
      </c>
      <c r="B4615" s="280" t="s">
        <v>2085</v>
      </c>
      <c r="C4615" s="280" t="s">
        <v>1768</v>
      </c>
      <c r="D4615" s="280" t="s">
        <v>1772</v>
      </c>
      <c r="E4615" s="280" t="s">
        <v>3408</v>
      </c>
      <c r="F4615" s="280" t="s">
        <v>663</v>
      </c>
      <c r="G4615" s="280" t="s">
        <v>673</v>
      </c>
      <c r="H4615" s="280" t="s">
        <v>673</v>
      </c>
      <c r="I4615" s="280" t="s">
        <v>1090</v>
      </c>
      <c r="J4615" s="280">
        <v>7.8950000000000005E-4</v>
      </c>
    </row>
    <row r="4616" spans="1:10" x14ac:dyDescent="0.3">
      <c r="A4616" s="281" t="s">
        <v>1785</v>
      </c>
      <c r="B4616" s="281" t="s">
        <v>2085</v>
      </c>
      <c r="C4616" s="281" t="s">
        <v>1768</v>
      </c>
      <c r="D4616" s="281" t="s">
        <v>1772</v>
      </c>
      <c r="E4616" s="281" t="s">
        <v>3408</v>
      </c>
      <c r="F4616" s="281" t="s">
        <v>663</v>
      </c>
      <c r="G4616" s="281" t="s">
        <v>673</v>
      </c>
      <c r="H4616" s="281" t="s">
        <v>673</v>
      </c>
      <c r="I4616" s="281" t="s">
        <v>1090</v>
      </c>
      <c r="J4616" s="281">
        <v>1.0774999999999999E-3</v>
      </c>
    </row>
    <row r="4617" spans="1:10" x14ac:dyDescent="0.3">
      <c r="A4617" s="280" t="s">
        <v>1785</v>
      </c>
      <c r="B4617" s="280" t="s">
        <v>2085</v>
      </c>
      <c r="C4617" s="280" t="s">
        <v>1768</v>
      </c>
      <c r="D4617" s="280" t="s">
        <v>1772</v>
      </c>
      <c r="E4617" s="280" t="s">
        <v>3408</v>
      </c>
      <c r="F4617" s="280" t="s">
        <v>663</v>
      </c>
      <c r="G4617" s="280" t="s">
        <v>673</v>
      </c>
      <c r="H4617" s="280" t="s">
        <v>673</v>
      </c>
      <c r="I4617" s="280" t="s">
        <v>1090</v>
      </c>
      <c r="J4617" s="280">
        <v>1.0352E-3</v>
      </c>
    </row>
    <row r="4618" spans="1:10" x14ac:dyDescent="0.3">
      <c r="A4618" s="281" t="s">
        <v>1785</v>
      </c>
      <c r="B4618" s="281" t="s">
        <v>3409</v>
      </c>
      <c r="C4618" s="281" t="s">
        <v>1768</v>
      </c>
      <c r="D4618" s="281" t="s">
        <v>1772</v>
      </c>
      <c r="E4618" s="281" t="s">
        <v>3408</v>
      </c>
      <c r="F4618" s="281" t="s">
        <v>663</v>
      </c>
      <c r="G4618" s="281" t="s">
        <v>673</v>
      </c>
      <c r="H4618" s="281" t="s">
        <v>673</v>
      </c>
      <c r="I4618" s="281" t="s">
        <v>1090</v>
      </c>
      <c r="J4618" s="281">
        <v>6.8006100000000003E-4</v>
      </c>
    </row>
    <row r="4619" spans="1:10" x14ac:dyDescent="0.3">
      <c r="A4619" s="280" t="s">
        <v>1785</v>
      </c>
      <c r="B4619" s="280" t="s">
        <v>3409</v>
      </c>
      <c r="C4619" s="280" t="s">
        <v>1768</v>
      </c>
      <c r="D4619" s="280" t="s">
        <v>1772</v>
      </c>
      <c r="E4619" s="280" t="s">
        <v>3408</v>
      </c>
      <c r="F4619" s="280" t="s">
        <v>663</v>
      </c>
      <c r="G4619" s="280" t="s">
        <v>673</v>
      </c>
      <c r="H4619" s="280" t="s">
        <v>673</v>
      </c>
      <c r="I4619" s="280" t="s">
        <v>1090</v>
      </c>
      <c r="J4619" s="280">
        <v>5.6002600000000004E-4</v>
      </c>
    </row>
    <row r="4620" spans="1:10" x14ac:dyDescent="0.3">
      <c r="A4620" s="281" t="s">
        <v>1785</v>
      </c>
      <c r="B4620" s="281" t="s">
        <v>3409</v>
      </c>
      <c r="C4620" s="281" t="s">
        <v>1768</v>
      </c>
      <c r="D4620" s="281" t="s">
        <v>1772</v>
      </c>
      <c r="E4620" s="281" t="s">
        <v>3408</v>
      </c>
      <c r="F4620" s="281" t="s">
        <v>663</v>
      </c>
      <c r="G4620" s="281" t="s">
        <v>673</v>
      </c>
      <c r="H4620" s="281" t="s">
        <v>673</v>
      </c>
      <c r="I4620" s="281" t="s">
        <v>1090</v>
      </c>
      <c r="J4620" s="281">
        <v>4.2710699999999997E-4</v>
      </c>
    </row>
    <row r="4621" spans="1:10" x14ac:dyDescent="0.3">
      <c r="A4621" s="280" t="s">
        <v>1785</v>
      </c>
      <c r="B4621" s="280" t="s">
        <v>3255</v>
      </c>
      <c r="C4621" s="280" t="s">
        <v>1768</v>
      </c>
      <c r="D4621" s="280" t="s">
        <v>1772</v>
      </c>
      <c r="E4621" s="280" t="s">
        <v>3408</v>
      </c>
      <c r="F4621" s="280" t="s">
        <v>663</v>
      </c>
      <c r="G4621" s="280" t="s">
        <v>673</v>
      </c>
      <c r="H4621" s="280" t="s">
        <v>673</v>
      </c>
      <c r="I4621" s="280" t="s">
        <v>1090</v>
      </c>
      <c r="J4621" s="280">
        <v>5.51444E-4</v>
      </c>
    </row>
    <row r="4622" spans="1:10" x14ac:dyDescent="0.3">
      <c r="A4622" s="281" t="s">
        <v>1785</v>
      </c>
      <c r="B4622" s="281" t="s">
        <v>3258</v>
      </c>
      <c r="C4622" s="281" t="s">
        <v>1768</v>
      </c>
      <c r="D4622" s="281" t="s">
        <v>1772</v>
      </c>
      <c r="E4622" s="281" t="s">
        <v>3408</v>
      </c>
      <c r="F4622" s="281" t="s">
        <v>663</v>
      </c>
      <c r="G4622" s="281" t="s">
        <v>673</v>
      </c>
      <c r="H4622" s="281" t="s">
        <v>673</v>
      </c>
      <c r="I4622" s="281" t="s">
        <v>1090</v>
      </c>
      <c r="J4622" s="281">
        <v>1.790704E-3</v>
      </c>
    </row>
    <row r="4623" spans="1:10" x14ac:dyDescent="0.3">
      <c r="A4623" s="280" t="s">
        <v>1785</v>
      </c>
      <c r="B4623" s="280" t="s">
        <v>3258</v>
      </c>
      <c r="C4623" s="280" t="s">
        <v>1768</v>
      </c>
      <c r="D4623" s="280" t="s">
        <v>1772</v>
      </c>
      <c r="E4623" s="280" t="s">
        <v>3408</v>
      </c>
      <c r="F4623" s="280" t="s">
        <v>663</v>
      </c>
      <c r="G4623" s="280" t="s">
        <v>673</v>
      </c>
      <c r="H4623" s="280" t="s">
        <v>673</v>
      </c>
      <c r="I4623" s="280" t="s">
        <v>1090</v>
      </c>
      <c r="J4623" s="280">
        <v>1.951085E-3</v>
      </c>
    </row>
    <row r="4624" spans="1:10" x14ac:dyDescent="0.3">
      <c r="A4624" s="281" t="s">
        <v>1785</v>
      </c>
      <c r="B4624" s="281" t="s">
        <v>3260</v>
      </c>
      <c r="C4624" s="281" t="s">
        <v>1768</v>
      </c>
      <c r="D4624" s="281" t="s">
        <v>1772</v>
      </c>
      <c r="E4624" s="281" t="s">
        <v>3408</v>
      </c>
      <c r="F4624" s="281" t="s">
        <v>663</v>
      </c>
      <c r="G4624" s="281" t="s">
        <v>673</v>
      </c>
      <c r="H4624" s="281" t="s">
        <v>673</v>
      </c>
      <c r="I4624" s="281" t="s">
        <v>1090</v>
      </c>
      <c r="J4624" s="281">
        <v>1.80543E-3</v>
      </c>
    </row>
    <row r="4625" spans="1:10" x14ac:dyDescent="0.3">
      <c r="A4625" s="280" t="s">
        <v>1785</v>
      </c>
      <c r="B4625" s="280" t="s">
        <v>3285</v>
      </c>
      <c r="C4625" s="280" t="s">
        <v>1768</v>
      </c>
      <c r="D4625" s="280" t="s">
        <v>1772</v>
      </c>
      <c r="E4625" s="280" t="s">
        <v>3408</v>
      </c>
      <c r="F4625" s="280" t="s">
        <v>663</v>
      </c>
      <c r="G4625" s="280" t="s">
        <v>673</v>
      </c>
      <c r="H4625" s="280" t="s">
        <v>673</v>
      </c>
      <c r="I4625" s="280" t="s">
        <v>1090</v>
      </c>
      <c r="J4625" s="280">
        <v>1.169E-4</v>
      </c>
    </row>
    <row r="4626" spans="1:10" x14ac:dyDescent="0.3">
      <c r="A4626" s="281" t="s">
        <v>1785</v>
      </c>
      <c r="B4626" s="281" t="s">
        <v>371</v>
      </c>
      <c r="C4626" s="281" t="s">
        <v>1768</v>
      </c>
      <c r="D4626" s="281" t="s">
        <v>1772</v>
      </c>
      <c r="E4626" s="281" t="s">
        <v>3408</v>
      </c>
      <c r="F4626" s="281" t="s">
        <v>663</v>
      </c>
      <c r="G4626" s="281" t="s">
        <v>673</v>
      </c>
      <c r="H4626" s="281" t="s">
        <v>673</v>
      </c>
      <c r="I4626" s="281" t="s">
        <v>1090</v>
      </c>
      <c r="J4626" s="281">
        <v>1.094327E-3</v>
      </c>
    </row>
    <row r="4627" spans="1:10" x14ac:dyDescent="0.3">
      <c r="A4627" s="280" t="s">
        <v>1785</v>
      </c>
      <c r="B4627" s="280" t="s">
        <v>1885</v>
      </c>
      <c r="C4627" s="280" t="s">
        <v>1768</v>
      </c>
      <c r="D4627" s="280" t="s">
        <v>1772</v>
      </c>
      <c r="E4627" s="280" t="s">
        <v>3408</v>
      </c>
      <c r="F4627" s="280" t="s">
        <v>663</v>
      </c>
      <c r="G4627" s="280" t="s">
        <v>673</v>
      </c>
      <c r="H4627" s="280" t="s">
        <v>673</v>
      </c>
      <c r="I4627" s="280" t="s">
        <v>1090</v>
      </c>
      <c r="J4627" s="280">
        <v>3.2655999999999999E-4</v>
      </c>
    </row>
    <row r="4628" spans="1:10" x14ac:dyDescent="0.3">
      <c r="A4628" s="281" t="s">
        <v>1785</v>
      </c>
      <c r="B4628" s="281" t="s">
        <v>197</v>
      </c>
      <c r="C4628" s="281" t="s">
        <v>1768</v>
      </c>
      <c r="D4628" s="281" t="s">
        <v>1772</v>
      </c>
      <c r="E4628" s="281" t="s">
        <v>3408</v>
      </c>
      <c r="F4628" s="281" t="s">
        <v>663</v>
      </c>
      <c r="G4628" s="281" t="s">
        <v>673</v>
      </c>
      <c r="H4628" s="281" t="s">
        <v>673</v>
      </c>
      <c r="I4628" s="281" t="s">
        <v>1090</v>
      </c>
      <c r="J4628" s="281">
        <v>7.3011899999999999E-4</v>
      </c>
    </row>
    <row r="4629" spans="1:10" x14ac:dyDescent="0.3">
      <c r="A4629" s="280" t="s">
        <v>1785</v>
      </c>
      <c r="B4629" s="280" t="s">
        <v>289</v>
      </c>
      <c r="C4629" s="280" t="s">
        <v>1768</v>
      </c>
      <c r="D4629" s="280" t="s">
        <v>1772</v>
      </c>
      <c r="E4629" s="280" t="s">
        <v>3408</v>
      </c>
      <c r="F4629" s="280" t="s">
        <v>663</v>
      </c>
      <c r="G4629" s="280" t="s">
        <v>673</v>
      </c>
      <c r="H4629" s="280" t="s">
        <v>673</v>
      </c>
      <c r="I4629" s="280" t="s">
        <v>1090</v>
      </c>
      <c r="J4629" s="280">
        <v>4.8999999999999998E-3</v>
      </c>
    </row>
    <row r="4630" spans="1:10" x14ac:dyDescent="0.3">
      <c r="A4630" s="281" t="s">
        <v>1785</v>
      </c>
      <c r="B4630" s="281" t="s">
        <v>2450</v>
      </c>
      <c r="C4630" s="281" t="s">
        <v>1768</v>
      </c>
      <c r="D4630" s="281" t="s">
        <v>1772</v>
      </c>
      <c r="E4630" s="281" t="s">
        <v>3408</v>
      </c>
      <c r="F4630" s="281" t="s">
        <v>663</v>
      </c>
      <c r="G4630" s="281" t="s">
        <v>673</v>
      </c>
      <c r="H4630" s="281" t="s">
        <v>673</v>
      </c>
      <c r="I4630" s="281" t="s">
        <v>1090</v>
      </c>
      <c r="J4630" s="281">
        <v>7.0080000000000001E-4</v>
      </c>
    </row>
    <row r="4631" spans="1:10" x14ac:dyDescent="0.3">
      <c r="A4631" s="280" t="s">
        <v>1785</v>
      </c>
      <c r="B4631" s="280" t="s">
        <v>3277</v>
      </c>
      <c r="C4631" s="280" t="s">
        <v>1768</v>
      </c>
      <c r="D4631" s="280" t="s">
        <v>1772</v>
      </c>
      <c r="E4631" s="280" t="s">
        <v>3408</v>
      </c>
      <c r="F4631" s="280" t="s">
        <v>663</v>
      </c>
      <c r="G4631" s="280" t="s">
        <v>673</v>
      </c>
      <c r="H4631" s="280" t="s">
        <v>673</v>
      </c>
      <c r="I4631" s="280" t="s">
        <v>1090</v>
      </c>
      <c r="J4631" s="280">
        <v>3.7322499999999998E-4</v>
      </c>
    </row>
    <row r="4632" spans="1:10" x14ac:dyDescent="0.3">
      <c r="A4632" s="281" t="s">
        <v>1785</v>
      </c>
      <c r="B4632" s="281" t="s">
        <v>3277</v>
      </c>
      <c r="C4632" s="281" t="s">
        <v>1768</v>
      </c>
      <c r="D4632" s="281" t="s">
        <v>1772</v>
      </c>
      <c r="E4632" s="281" t="s">
        <v>3408</v>
      </c>
      <c r="F4632" s="281" t="s">
        <v>663</v>
      </c>
      <c r="G4632" s="281" t="s">
        <v>673</v>
      </c>
      <c r="H4632" s="281" t="s">
        <v>673</v>
      </c>
      <c r="I4632" s="281" t="s">
        <v>1090</v>
      </c>
      <c r="J4632" s="281">
        <v>2.5155099999999998E-4</v>
      </c>
    </row>
    <row r="4633" spans="1:10" x14ac:dyDescent="0.3">
      <c r="A4633" s="280" t="s">
        <v>1785</v>
      </c>
      <c r="B4633" s="280" t="s">
        <v>3277</v>
      </c>
      <c r="C4633" s="280" t="s">
        <v>1768</v>
      </c>
      <c r="D4633" s="280" t="s">
        <v>1772</v>
      </c>
      <c r="E4633" s="280" t="s">
        <v>3408</v>
      </c>
      <c r="F4633" s="280" t="s">
        <v>663</v>
      </c>
      <c r="G4633" s="280" t="s">
        <v>673</v>
      </c>
      <c r="H4633" s="280" t="s">
        <v>673</v>
      </c>
      <c r="I4633" s="280" t="s">
        <v>1090</v>
      </c>
      <c r="J4633" s="280">
        <v>4.4289999999999998E-4</v>
      </c>
    </row>
    <row r="4634" spans="1:10" x14ac:dyDescent="0.3">
      <c r="A4634" s="281" t="s">
        <v>1785</v>
      </c>
      <c r="B4634" s="281" t="s">
        <v>3286</v>
      </c>
      <c r="C4634" s="281" t="s">
        <v>1768</v>
      </c>
      <c r="D4634" s="281" t="s">
        <v>1772</v>
      </c>
      <c r="E4634" s="281" t="s">
        <v>3408</v>
      </c>
      <c r="F4634" s="281" t="s">
        <v>663</v>
      </c>
      <c r="G4634" s="281" t="s">
        <v>673</v>
      </c>
      <c r="H4634" s="281" t="s">
        <v>673</v>
      </c>
      <c r="I4634" s="281" t="s">
        <v>1090</v>
      </c>
      <c r="J4634" s="281">
        <v>3.7249000000000002E-5</v>
      </c>
    </row>
    <row r="4635" spans="1:10" x14ac:dyDescent="0.3">
      <c r="A4635" s="280" t="s">
        <v>1785</v>
      </c>
      <c r="B4635" s="280" t="s">
        <v>3286</v>
      </c>
      <c r="C4635" s="280" t="s">
        <v>1768</v>
      </c>
      <c r="D4635" s="280" t="s">
        <v>1772</v>
      </c>
      <c r="E4635" s="280" t="s">
        <v>3408</v>
      </c>
      <c r="F4635" s="280" t="s">
        <v>663</v>
      </c>
      <c r="G4635" s="280" t="s">
        <v>673</v>
      </c>
      <c r="H4635" s="280" t="s">
        <v>673</v>
      </c>
      <c r="I4635" s="280" t="s">
        <v>1090</v>
      </c>
      <c r="J4635" s="280">
        <v>3.7869999999999999E-4</v>
      </c>
    </row>
    <row r="4636" spans="1:10" x14ac:dyDescent="0.3">
      <c r="A4636" s="281" t="s">
        <v>1785</v>
      </c>
      <c r="B4636" s="281" t="s">
        <v>280</v>
      </c>
      <c r="C4636" s="281" t="s">
        <v>1768</v>
      </c>
      <c r="D4636" s="281" t="s">
        <v>1772</v>
      </c>
      <c r="E4636" s="281" t="s">
        <v>3408</v>
      </c>
      <c r="F4636" s="281" t="s">
        <v>663</v>
      </c>
      <c r="G4636" s="281" t="s">
        <v>673</v>
      </c>
      <c r="H4636" s="281" t="s">
        <v>673</v>
      </c>
      <c r="I4636" s="281" t="s">
        <v>1090</v>
      </c>
      <c r="J4636" s="281">
        <v>1.8155000000000001E-3</v>
      </c>
    </row>
    <row r="4637" spans="1:10" x14ac:dyDescent="0.3">
      <c r="A4637" s="280" t="s">
        <v>1785</v>
      </c>
      <c r="B4637" s="280" t="s">
        <v>280</v>
      </c>
      <c r="C4637" s="280" t="s">
        <v>1768</v>
      </c>
      <c r="D4637" s="280" t="s">
        <v>1772</v>
      </c>
      <c r="E4637" s="280" t="s">
        <v>3408</v>
      </c>
      <c r="F4637" s="280" t="s">
        <v>663</v>
      </c>
      <c r="G4637" s="280" t="s">
        <v>673</v>
      </c>
      <c r="H4637" s="280" t="s">
        <v>673</v>
      </c>
      <c r="I4637" s="280" t="s">
        <v>1090</v>
      </c>
      <c r="J4637" s="280">
        <v>1.1175999999999999E-5</v>
      </c>
    </row>
    <row r="4638" spans="1:10" x14ac:dyDescent="0.3">
      <c r="A4638" s="281" t="s">
        <v>1785</v>
      </c>
      <c r="B4638" s="281" t="s">
        <v>280</v>
      </c>
      <c r="C4638" s="281" t="s">
        <v>1768</v>
      </c>
      <c r="D4638" s="281" t="s">
        <v>1772</v>
      </c>
      <c r="E4638" s="281" t="s">
        <v>3408</v>
      </c>
      <c r="F4638" s="281" t="s">
        <v>663</v>
      </c>
      <c r="G4638" s="281" t="s">
        <v>673</v>
      </c>
      <c r="H4638" s="281" t="s">
        <v>673</v>
      </c>
      <c r="I4638" s="281" t="s">
        <v>1090</v>
      </c>
      <c r="J4638" s="281">
        <v>9.09E-5</v>
      </c>
    </row>
    <row r="4639" spans="1:10" x14ac:dyDescent="0.3">
      <c r="A4639" s="280" t="s">
        <v>1785</v>
      </c>
      <c r="B4639" s="280" t="s">
        <v>280</v>
      </c>
      <c r="C4639" s="280" t="s">
        <v>1768</v>
      </c>
      <c r="D4639" s="280" t="s">
        <v>1772</v>
      </c>
      <c r="E4639" s="280" t="s">
        <v>3408</v>
      </c>
      <c r="F4639" s="280" t="s">
        <v>663</v>
      </c>
      <c r="G4639" s="280" t="s">
        <v>673</v>
      </c>
      <c r="H4639" s="280" t="s">
        <v>673</v>
      </c>
      <c r="I4639" s="280" t="s">
        <v>1090</v>
      </c>
      <c r="J4639" s="280">
        <v>1.58732E-4</v>
      </c>
    </row>
    <row r="4640" spans="1:10" x14ac:dyDescent="0.3">
      <c r="A4640" s="281" t="s">
        <v>1785</v>
      </c>
      <c r="B4640" s="281" t="s">
        <v>332</v>
      </c>
      <c r="C4640" s="281" t="s">
        <v>1768</v>
      </c>
      <c r="D4640" s="281" t="s">
        <v>1772</v>
      </c>
      <c r="E4640" s="281" t="s">
        <v>3408</v>
      </c>
      <c r="F4640" s="281" t="s">
        <v>663</v>
      </c>
      <c r="G4640" s="281" t="s">
        <v>673</v>
      </c>
      <c r="H4640" s="281" t="s">
        <v>673</v>
      </c>
      <c r="I4640" s="281" t="s">
        <v>1090</v>
      </c>
      <c r="J4640" s="281">
        <v>1.015211E-3</v>
      </c>
    </row>
    <row r="4641" spans="1:10" x14ac:dyDescent="0.3">
      <c r="A4641" s="280" t="s">
        <v>1785</v>
      </c>
      <c r="B4641" s="280" t="s">
        <v>332</v>
      </c>
      <c r="C4641" s="280" t="s">
        <v>1768</v>
      </c>
      <c r="D4641" s="280" t="s">
        <v>1772</v>
      </c>
      <c r="E4641" s="280" t="s">
        <v>3408</v>
      </c>
      <c r="F4641" s="280" t="s">
        <v>663</v>
      </c>
      <c r="G4641" s="280" t="s">
        <v>673</v>
      </c>
      <c r="H4641" s="280" t="s">
        <v>673</v>
      </c>
      <c r="I4641" s="280" t="s">
        <v>1090</v>
      </c>
      <c r="J4641" s="280">
        <v>1.020789E-3</v>
      </c>
    </row>
    <row r="4642" spans="1:10" x14ac:dyDescent="0.3">
      <c r="A4642" s="281" t="s">
        <v>1785</v>
      </c>
      <c r="B4642" s="281" t="s">
        <v>3287</v>
      </c>
      <c r="C4642" s="281" t="s">
        <v>1768</v>
      </c>
      <c r="D4642" s="281" t="s">
        <v>1772</v>
      </c>
      <c r="E4642" s="281" t="s">
        <v>3408</v>
      </c>
      <c r="F4642" s="281" t="s">
        <v>663</v>
      </c>
      <c r="G4642" s="281" t="s">
        <v>673</v>
      </c>
      <c r="H4642" s="281" t="s">
        <v>673</v>
      </c>
      <c r="I4642" s="281" t="s">
        <v>1090</v>
      </c>
      <c r="J4642" s="281">
        <v>4.6411E-5</v>
      </c>
    </row>
    <row r="4643" spans="1:10" x14ac:dyDescent="0.3">
      <c r="A4643" s="280" t="s">
        <v>1785</v>
      </c>
      <c r="B4643" s="280" t="s">
        <v>3287</v>
      </c>
      <c r="C4643" s="280" t="s">
        <v>1768</v>
      </c>
      <c r="D4643" s="280" t="s">
        <v>1772</v>
      </c>
      <c r="E4643" s="280" t="s">
        <v>3408</v>
      </c>
      <c r="F4643" s="280" t="s">
        <v>663</v>
      </c>
      <c r="G4643" s="280" t="s">
        <v>673</v>
      </c>
      <c r="H4643" s="280" t="s">
        <v>673</v>
      </c>
      <c r="I4643" s="280" t="s">
        <v>1090</v>
      </c>
      <c r="J4643" s="280">
        <v>1.2099999999999999E-3</v>
      </c>
    </row>
    <row r="4644" spans="1:10" x14ac:dyDescent="0.3">
      <c r="A4644" s="281" t="s">
        <v>1785</v>
      </c>
      <c r="B4644" s="281" t="s">
        <v>3287</v>
      </c>
      <c r="C4644" s="281" t="s">
        <v>1768</v>
      </c>
      <c r="D4644" s="281" t="s">
        <v>1772</v>
      </c>
      <c r="E4644" s="281" t="s">
        <v>3408</v>
      </c>
      <c r="F4644" s="281" t="s">
        <v>663</v>
      </c>
      <c r="G4644" s="281" t="s">
        <v>673</v>
      </c>
      <c r="H4644" s="281" t="s">
        <v>673</v>
      </c>
      <c r="I4644" s="281" t="s">
        <v>1090</v>
      </c>
      <c r="J4644" s="281">
        <v>1.2099999999999999E-3</v>
      </c>
    </row>
    <row r="4645" spans="1:10" x14ac:dyDescent="0.3">
      <c r="A4645" s="280" t="s">
        <v>1785</v>
      </c>
      <c r="B4645" s="280" t="s">
        <v>3287</v>
      </c>
      <c r="C4645" s="280" t="s">
        <v>1768</v>
      </c>
      <c r="D4645" s="280" t="s">
        <v>1772</v>
      </c>
      <c r="E4645" s="280" t="s">
        <v>3408</v>
      </c>
      <c r="F4645" s="280" t="s">
        <v>663</v>
      </c>
      <c r="G4645" s="280" t="s">
        <v>673</v>
      </c>
      <c r="H4645" s="280" t="s">
        <v>673</v>
      </c>
      <c r="I4645" s="280" t="s">
        <v>1090</v>
      </c>
      <c r="J4645" s="280">
        <v>1.163716E-3</v>
      </c>
    </row>
    <row r="4646" spans="1:10" x14ac:dyDescent="0.3">
      <c r="A4646" s="281" t="s">
        <v>1785</v>
      </c>
      <c r="B4646" s="281" t="s">
        <v>3270</v>
      </c>
      <c r="C4646" s="281" t="s">
        <v>1768</v>
      </c>
      <c r="D4646" s="281" t="s">
        <v>1772</v>
      </c>
      <c r="E4646" s="281" t="s">
        <v>3408</v>
      </c>
      <c r="F4646" s="281" t="s">
        <v>663</v>
      </c>
      <c r="G4646" s="281" t="s">
        <v>673</v>
      </c>
      <c r="H4646" s="281" t="s">
        <v>673</v>
      </c>
      <c r="I4646" s="281" t="s">
        <v>1090</v>
      </c>
      <c r="J4646" s="281">
        <v>3.4319999999999999E-4</v>
      </c>
    </row>
    <row r="4647" spans="1:10" x14ac:dyDescent="0.3">
      <c r="A4647" s="280" t="s">
        <v>1785</v>
      </c>
      <c r="B4647" s="280" t="s">
        <v>3270</v>
      </c>
      <c r="C4647" s="280" t="s">
        <v>1768</v>
      </c>
      <c r="D4647" s="280" t="s">
        <v>1772</v>
      </c>
      <c r="E4647" s="280" t="s">
        <v>3408</v>
      </c>
      <c r="F4647" s="280" t="s">
        <v>663</v>
      </c>
      <c r="G4647" s="280" t="s">
        <v>673</v>
      </c>
      <c r="H4647" s="280" t="s">
        <v>673</v>
      </c>
      <c r="I4647" s="280" t="s">
        <v>1090</v>
      </c>
      <c r="J4647" s="280">
        <v>4.7945999999999998E-5</v>
      </c>
    </row>
    <row r="4648" spans="1:10" x14ac:dyDescent="0.3">
      <c r="A4648" s="281" t="s">
        <v>1785</v>
      </c>
      <c r="B4648" s="281" t="s">
        <v>3270</v>
      </c>
      <c r="C4648" s="281" t="s">
        <v>1768</v>
      </c>
      <c r="D4648" s="281" t="s">
        <v>1772</v>
      </c>
      <c r="E4648" s="281" t="s">
        <v>3408</v>
      </c>
      <c r="F4648" s="281" t="s">
        <v>663</v>
      </c>
      <c r="G4648" s="281" t="s">
        <v>673</v>
      </c>
      <c r="H4648" s="281" t="s">
        <v>673</v>
      </c>
      <c r="I4648" s="281" t="s">
        <v>1090</v>
      </c>
      <c r="J4648" s="281">
        <v>4.618E-4</v>
      </c>
    </row>
    <row r="4649" spans="1:10" x14ac:dyDescent="0.3">
      <c r="A4649" s="280" t="s">
        <v>1785</v>
      </c>
      <c r="B4649" s="280" t="s">
        <v>3270</v>
      </c>
      <c r="C4649" s="280" t="s">
        <v>1768</v>
      </c>
      <c r="D4649" s="280" t="s">
        <v>1772</v>
      </c>
      <c r="E4649" s="280" t="s">
        <v>3408</v>
      </c>
      <c r="F4649" s="280" t="s">
        <v>663</v>
      </c>
      <c r="G4649" s="280" t="s">
        <v>673</v>
      </c>
      <c r="H4649" s="280" t="s">
        <v>673</v>
      </c>
      <c r="I4649" s="280" t="s">
        <v>1090</v>
      </c>
      <c r="J4649" s="280">
        <v>9.1040000000000001E-4</v>
      </c>
    </row>
    <row r="4650" spans="1:10" x14ac:dyDescent="0.3">
      <c r="A4650" s="281" t="s">
        <v>1785</v>
      </c>
      <c r="B4650" s="281" t="s">
        <v>3270</v>
      </c>
      <c r="C4650" s="281" t="s">
        <v>1768</v>
      </c>
      <c r="D4650" s="281" t="s">
        <v>1772</v>
      </c>
      <c r="E4650" s="281" t="s">
        <v>3408</v>
      </c>
      <c r="F4650" s="281" t="s">
        <v>663</v>
      </c>
      <c r="G4650" s="281" t="s">
        <v>673</v>
      </c>
      <c r="H4650" s="281" t="s">
        <v>673</v>
      </c>
      <c r="I4650" s="281" t="s">
        <v>1090</v>
      </c>
      <c r="J4650" s="281">
        <v>2.3220000000000001E-4</v>
      </c>
    </row>
    <row r="4651" spans="1:10" x14ac:dyDescent="0.3">
      <c r="A4651" s="280" t="s">
        <v>1785</v>
      </c>
      <c r="B4651" s="280" t="s">
        <v>3292</v>
      </c>
      <c r="C4651" s="280" t="s">
        <v>1768</v>
      </c>
      <c r="D4651" s="280" t="s">
        <v>1772</v>
      </c>
      <c r="E4651" s="280" t="s">
        <v>3408</v>
      </c>
      <c r="F4651" s="280" t="s">
        <v>663</v>
      </c>
      <c r="G4651" s="280" t="s">
        <v>673</v>
      </c>
      <c r="H4651" s="280" t="s">
        <v>673</v>
      </c>
      <c r="I4651" s="280" t="s">
        <v>1090</v>
      </c>
      <c r="J4651" s="280">
        <v>4.8602610000000003E-3</v>
      </c>
    </row>
    <row r="4652" spans="1:10" x14ac:dyDescent="0.3">
      <c r="A4652" s="281" t="s">
        <v>1785</v>
      </c>
      <c r="B4652" s="281" t="s">
        <v>3292</v>
      </c>
      <c r="C4652" s="281" t="s">
        <v>1768</v>
      </c>
      <c r="D4652" s="281" t="s">
        <v>1772</v>
      </c>
      <c r="E4652" s="281" t="s">
        <v>3408</v>
      </c>
      <c r="F4652" s="281" t="s">
        <v>663</v>
      </c>
      <c r="G4652" s="281" t="s">
        <v>673</v>
      </c>
      <c r="H4652" s="281" t="s">
        <v>673</v>
      </c>
      <c r="I4652" s="281" t="s">
        <v>1090</v>
      </c>
      <c r="J4652" s="281">
        <v>4.8647949999999999E-3</v>
      </c>
    </row>
    <row r="4653" spans="1:10" x14ac:dyDescent="0.3">
      <c r="A4653" s="280" t="s">
        <v>1785</v>
      </c>
      <c r="B4653" s="280" t="s">
        <v>269</v>
      </c>
      <c r="C4653" s="280" t="s">
        <v>1768</v>
      </c>
      <c r="D4653" s="280" t="s">
        <v>1772</v>
      </c>
      <c r="E4653" s="280" t="s">
        <v>3408</v>
      </c>
      <c r="F4653" s="280" t="s">
        <v>663</v>
      </c>
      <c r="G4653" s="280" t="s">
        <v>673</v>
      </c>
      <c r="H4653" s="280" t="s">
        <v>673</v>
      </c>
      <c r="I4653" s="280" t="s">
        <v>1090</v>
      </c>
      <c r="J4653" s="280">
        <v>9.0467300000000004E-4</v>
      </c>
    </row>
    <row r="4654" spans="1:10" x14ac:dyDescent="0.3">
      <c r="A4654" s="281" t="s">
        <v>1785</v>
      </c>
      <c r="B4654" s="281" t="s">
        <v>3299</v>
      </c>
      <c r="C4654" s="281" t="s">
        <v>1768</v>
      </c>
      <c r="D4654" s="281" t="s">
        <v>1772</v>
      </c>
      <c r="E4654" s="281" t="s">
        <v>3408</v>
      </c>
      <c r="F4654" s="281" t="s">
        <v>663</v>
      </c>
      <c r="G4654" s="281" t="s">
        <v>673</v>
      </c>
      <c r="H4654" s="281" t="s">
        <v>673</v>
      </c>
      <c r="I4654" s="281" t="s">
        <v>1090</v>
      </c>
      <c r="J4654" s="281">
        <v>1.292929E-3</v>
      </c>
    </row>
    <row r="4655" spans="1:10" x14ac:dyDescent="0.3">
      <c r="A4655" s="280" t="s">
        <v>1785</v>
      </c>
      <c r="B4655" s="280" t="s">
        <v>3299</v>
      </c>
      <c r="C4655" s="280" t="s">
        <v>1768</v>
      </c>
      <c r="D4655" s="280" t="s">
        <v>1772</v>
      </c>
      <c r="E4655" s="280" t="s">
        <v>3408</v>
      </c>
      <c r="F4655" s="280" t="s">
        <v>663</v>
      </c>
      <c r="G4655" s="280" t="s">
        <v>673</v>
      </c>
      <c r="H4655" s="280" t="s">
        <v>673</v>
      </c>
      <c r="I4655" s="280" t="s">
        <v>1090</v>
      </c>
      <c r="J4655" s="280">
        <v>4.1824700000000001E-4</v>
      </c>
    </row>
    <row r="4656" spans="1:10" x14ac:dyDescent="0.3">
      <c r="A4656" s="281" t="s">
        <v>1785</v>
      </c>
      <c r="B4656" s="281" t="s">
        <v>3299</v>
      </c>
      <c r="C4656" s="281" t="s">
        <v>1768</v>
      </c>
      <c r="D4656" s="281" t="s">
        <v>1772</v>
      </c>
      <c r="E4656" s="281" t="s">
        <v>3408</v>
      </c>
      <c r="F4656" s="281" t="s">
        <v>663</v>
      </c>
      <c r="G4656" s="281" t="s">
        <v>673</v>
      </c>
      <c r="H4656" s="281" t="s">
        <v>673</v>
      </c>
      <c r="I4656" s="281" t="s">
        <v>1090</v>
      </c>
      <c r="J4656" s="281">
        <v>2.7486030000000001E-3</v>
      </c>
    </row>
    <row r="4657" spans="1:10" x14ac:dyDescent="0.3">
      <c r="A4657" s="280" t="s">
        <v>1785</v>
      </c>
      <c r="B4657" s="280" t="s">
        <v>3294</v>
      </c>
      <c r="C4657" s="280" t="s">
        <v>1768</v>
      </c>
      <c r="D4657" s="280" t="s">
        <v>1772</v>
      </c>
      <c r="E4657" s="280" t="s">
        <v>3408</v>
      </c>
      <c r="F4657" s="280" t="s">
        <v>663</v>
      </c>
      <c r="G4657" s="280" t="s">
        <v>673</v>
      </c>
      <c r="H4657" s="280" t="s">
        <v>673</v>
      </c>
      <c r="I4657" s="280" t="s">
        <v>1090</v>
      </c>
      <c r="J4657" s="280">
        <v>1.914596E-3</v>
      </c>
    </row>
    <row r="4658" spans="1:10" x14ac:dyDescent="0.3">
      <c r="A4658" s="281" t="s">
        <v>1785</v>
      </c>
      <c r="B4658" s="281" t="s">
        <v>299</v>
      </c>
      <c r="C4658" s="281" t="s">
        <v>1768</v>
      </c>
      <c r="D4658" s="281" t="s">
        <v>1772</v>
      </c>
      <c r="E4658" s="281" t="s">
        <v>3408</v>
      </c>
      <c r="F4658" s="281" t="s">
        <v>663</v>
      </c>
      <c r="G4658" s="281" t="s">
        <v>673</v>
      </c>
      <c r="H4658" s="281" t="s">
        <v>673</v>
      </c>
      <c r="I4658" s="281" t="s">
        <v>1090</v>
      </c>
      <c r="J4658" s="281">
        <v>3.4099800000000002E-4</v>
      </c>
    </row>
    <row r="4659" spans="1:10" x14ac:dyDescent="0.3">
      <c r="A4659" s="280" t="s">
        <v>1785</v>
      </c>
      <c r="B4659" s="280" t="s">
        <v>299</v>
      </c>
      <c r="C4659" s="280" t="s">
        <v>1768</v>
      </c>
      <c r="D4659" s="280" t="s">
        <v>1772</v>
      </c>
      <c r="E4659" s="280" t="s">
        <v>3408</v>
      </c>
      <c r="F4659" s="280" t="s">
        <v>663</v>
      </c>
      <c r="G4659" s="280" t="s">
        <v>673</v>
      </c>
      <c r="H4659" s="280" t="s">
        <v>673</v>
      </c>
      <c r="I4659" s="280" t="s">
        <v>1090</v>
      </c>
      <c r="J4659" s="280">
        <v>8.7523199999999998E-4</v>
      </c>
    </row>
    <row r="4660" spans="1:10" x14ac:dyDescent="0.3">
      <c r="A4660" s="281" t="s">
        <v>1785</v>
      </c>
      <c r="B4660" s="281" t="s">
        <v>299</v>
      </c>
      <c r="C4660" s="281" t="s">
        <v>1768</v>
      </c>
      <c r="D4660" s="281" t="s">
        <v>1772</v>
      </c>
      <c r="E4660" s="281" t="s">
        <v>3408</v>
      </c>
      <c r="F4660" s="281" t="s">
        <v>663</v>
      </c>
      <c r="G4660" s="281" t="s">
        <v>673</v>
      </c>
      <c r="H4660" s="281" t="s">
        <v>673</v>
      </c>
      <c r="I4660" s="281" t="s">
        <v>1090</v>
      </c>
      <c r="J4660" s="281">
        <v>1.02668E-4</v>
      </c>
    </row>
    <row r="4661" spans="1:10" x14ac:dyDescent="0.3">
      <c r="A4661" s="280" t="s">
        <v>1785</v>
      </c>
      <c r="B4661" s="280" t="s">
        <v>299</v>
      </c>
      <c r="C4661" s="280" t="s">
        <v>1768</v>
      </c>
      <c r="D4661" s="280" t="s">
        <v>1772</v>
      </c>
      <c r="E4661" s="280" t="s">
        <v>3408</v>
      </c>
      <c r="F4661" s="280" t="s">
        <v>663</v>
      </c>
      <c r="G4661" s="280" t="s">
        <v>673</v>
      </c>
      <c r="H4661" s="280" t="s">
        <v>673</v>
      </c>
      <c r="I4661" s="280" t="s">
        <v>1090</v>
      </c>
      <c r="J4661" s="280">
        <v>1.4867E-5</v>
      </c>
    </row>
    <row r="4662" spans="1:10" x14ac:dyDescent="0.3">
      <c r="A4662" s="281" t="s">
        <v>1785</v>
      </c>
      <c r="B4662" s="281" t="s">
        <v>3307</v>
      </c>
      <c r="C4662" s="281" t="s">
        <v>1768</v>
      </c>
      <c r="D4662" s="281" t="s">
        <v>1772</v>
      </c>
      <c r="E4662" s="281" t="s">
        <v>3408</v>
      </c>
      <c r="F4662" s="281" t="s">
        <v>663</v>
      </c>
      <c r="G4662" s="281" t="s">
        <v>673</v>
      </c>
      <c r="H4662" s="281" t="s">
        <v>673</v>
      </c>
      <c r="I4662" s="281" t="s">
        <v>1090</v>
      </c>
      <c r="J4662" s="281">
        <v>1.943904E-3</v>
      </c>
    </row>
    <row r="4663" spans="1:10" x14ac:dyDescent="0.3">
      <c r="A4663" s="280" t="s">
        <v>1785</v>
      </c>
      <c r="B4663" s="280" t="s">
        <v>3307</v>
      </c>
      <c r="C4663" s="280" t="s">
        <v>1768</v>
      </c>
      <c r="D4663" s="280" t="s">
        <v>1772</v>
      </c>
      <c r="E4663" s="280" t="s">
        <v>3408</v>
      </c>
      <c r="F4663" s="280" t="s">
        <v>663</v>
      </c>
      <c r="G4663" s="280" t="s">
        <v>673</v>
      </c>
      <c r="H4663" s="280" t="s">
        <v>673</v>
      </c>
      <c r="I4663" s="280" t="s">
        <v>1090</v>
      </c>
      <c r="J4663" s="280">
        <v>2.6370679999999998E-3</v>
      </c>
    </row>
    <row r="4664" spans="1:10" x14ac:dyDescent="0.3">
      <c r="A4664" s="281" t="s">
        <v>1785</v>
      </c>
      <c r="B4664" s="281" t="s">
        <v>3306</v>
      </c>
      <c r="C4664" s="281" t="s">
        <v>1768</v>
      </c>
      <c r="D4664" s="281" t="s">
        <v>1772</v>
      </c>
      <c r="E4664" s="281" t="s">
        <v>3408</v>
      </c>
      <c r="F4664" s="281" t="s">
        <v>663</v>
      </c>
      <c r="G4664" s="281" t="s">
        <v>673</v>
      </c>
      <c r="H4664" s="281" t="s">
        <v>673</v>
      </c>
      <c r="I4664" s="281" t="s">
        <v>1090</v>
      </c>
      <c r="J4664" s="281">
        <v>7.1098500000000002E-4</v>
      </c>
    </row>
    <row r="4665" spans="1:10" x14ac:dyDescent="0.3">
      <c r="A4665" s="280" t="s">
        <v>1785</v>
      </c>
      <c r="B4665" s="280" t="s">
        <v>3323</v>
      </c>
      <c r="C4665" s="280" t="s">
        <v>1768</v>
      </c>
      <c r="D4665" s="280" t="s">
        <v>1772</v>
      </c>
      <c r="E4665" s="280" t="s">
        <v>3408</v>
      </c>
      <c r="F4665" s="280" t="s">
        <v>663</v>
      </c>
      <c r="G4665" s="280" t="s">
        <v>673</v>
      </c>
      <c r="H4665" s="280" t="s">
        <v>673</v>
      </c>
      <c r="I4665" s="280" t="s">
        <v>1090</v>
      </c>
      <c r="J4665" s="280">
        <v>1.667366E-3</v>
      </c>
    </row>
    <row r="4666" spans="1:10" x14ac:dyDescent="0.3">
      <c r="A4666" s="281" t="s">
        <v>1785</v>
      </c>
      <c r="B4666" s="281" t="s">
        <v>3323</v>
      </c>
      <c r="C4666" s="281" t="s">
        <v>1768</v>
      </c>
      <c r="D4666" s="281" t="s">
        <v>1772</v>
      </c>
      <c r="E4666" s="281" t="s">
        <v>3408</v>
      </c>
      <c r="F4666" s="281" t="s">
        <v>663</v>
      </c>
      <c r="G4666" s="281" t="s">
        <v>673</v>
      </c>
      <c r="H4666" s="281" t="s">
        <v>673</v>
      </c>
      <c r="I4666" s="281" t="s">
        <v>1090</v>
      </c>
      <c r="J4666" s="281">
        <v>5.4977999999999997E-3</v>
      </c>
    </row>
    <row r="4667" spans="1:10" x14ac:dyDescent="0.3">
      <c r="A4667" s="280" t="s">
        <v>1785</v>
      </c>
      <c r="B4667" s="280" t="s">
        <v>3323</v>
      </c>
      <c r="C4667" s="280" t="s">
        <v>1768</v>
      </c>
      <c r="D4667" s="280" t="s">
        <v>1772</v>
      </c>
      <c r="E4667" s="280" t="s">
        <v>3408</v>
      </c>
      <c r="F4667" s="280" t="s">
        <v>663</v>
      </c>
      <c r="G4667" s="280" t="s">
        <v>673</v>
      </c>
      <c r="H4667" s="280" t="s">
        <v>673</v>
      </c>
      <c r="I4667" s="280" t="s">
        <v>1090</v>
      </c>
      <c r="J4667" s="280">
        <v>3.4026E-3</v>
      </c>
    </row>
    <row r="4668" spans="1:10" x14ac:dyDescent="0.3">
      <c r="A4668" s="281" t="s">
        <v>1785</v>
      </c>
      <c r="B4668" s="281" t="s">
        <v>3323</v>
      </c>
      <c r="C4668" s="281" t="s">
        <v>1768</v>
      </c>
      <c r="D4668" s="281" t="s">
        <v>1772</v>
      </c>
      <c r="E4668" s="281" t="s">
        <v>3408</v>
      </c>
      <c r="F4668" s="281" t="s">
        <v>663</v>
      </c>
      <c r="G4668" s="281" t="s">
        <v>673</v>
      </c>
      <c r="H4668" s="281" t="s">
        <v>673</v>
      </c>
      <c r="I4668" s="281" t="s">
        <v>1090</v>
      </c>
      <c r="J4668" s="281">
        <v>1.4754E-5</v>
      </c>
    </row>
    <row r="4669" spans="1:10" x14ac:dyDescent="0.3">
      <c r="A4669" s="280" t="s">
        <v>1785</v>
      </c>
      <c r="B4669" s="280" t="s">
        <v>3323</v>
      </c>
      <c r="C4669" s="280" t="s">
        <v>1768</v>
      </c>
      <c r="D4669" s="280" t="s">
        <v>1772</v>
      </c>
      <c r="E4669" s="280" t="s">
        <v>3408</v>
      </c>
      <c r="F4669" s="280" t="s">
        <v>663</v>
      </c>
      <c r="G4669" s="280" t="s">
        <v>673</v>
      </c>
      <c r="H4669" s="280" t="s">
        <v>673</v>
      </c>
      <c r="I4669" s="280" t="s">
        <v>1090</v>
      </c>
      <c r="J4669" s="280">
        <v>1.102E-4</v>
      </c>
    </row>
    <row r="4670" spans="1:10" x14ac:dyDescent="0.3">
      <c r="A4670" s="281" t="s">
        <v>1785</v>
      </c>
      <c r="B4670" s="281" t="s">
        <v>3323</v>
      </c>
      <c r="C4670" s="281" t="s">
        <v>1768</v>
      </c>
      <c r="D4670" s="281" t="s">
        <v>1772</v>
      </c>
      <c r="E4670" s="281" t="s">
        <v>3408</v>
      </c>
      <c r="F4670" s="281" t="s">
        <v>663</v>
      </c>
      <c r="G4670" s="281" t="s">
        <v>673</v>
      </c>
      <c r="H4670" s="281" t="s">
        <v>673</v>
      </c>
      <c r="I4670" s="281" t="s">
        <v>1090</v>
      </c>
      <c r="J4670" s="281">
        <v>2.7433600000000002E-4</v>
      </c>
    </row>
    <row r="4671" spans="1:10" x14ac:dyDescent="0.3">
      <c r="A4671" s="280" t="s">
        <v>1785</v>
      </c>
      <c r="B4671" s="280" t="s">
        <v>3318</v>
      </c>
      <c r="C4671" s="280" t="s">
        <v>1768</v>
      </c>
      <c r="D4671" s="280" t="s">
        <v>1772</v>
      </c>
      <c r="E4671" s="280" t="s">
        <v>3408</v>
      </c>
      <c r="F4671" s="280" t="s">
        <v>663</v>
      </c>
      <c r="G4671" s="280" t="s">
        <v>673</v>
      </c>
      <c r="H4671" s="280" t="s">
        <v>673</v>
      </c>
      <c r="I4671" s="280" t="s">
        <v>1090</v>
      </c>
      <c r="J4671" s="280">
        <v>3.3039700000000001E-4</v>
      </c>
    </row>
    <row r="4672" spans="1:10" x14ac:dyDescent="0.3">
      <c r="A4672" s="281" t="s">
        <v>1785</v>
      </c>
      <c r="B4672" s="281" t="s">
        <v>3318</v>
      </c>
      <c r="C4672" s="281" t="s">
        <v>1768</v>
      </c>
      <c r="D4672" s="281" t="s">
        <v>1772</v>
      </c>
      <c r="E4672" s="281" t="s">
        <v>3408</v>
      </c>
      <c r="F4672" s="281" t="s">
        <v>663</v>
      </c>
      <c r="G4672" s="281" t="s">
        <v>673</v>
      </c>
      <c r="H4672" s="281" t="s">
        <v>673</v>
      </c>
      <c r="I4672" s="281" t="s">
        <v>1090</v>
      </c>
      <c r="J4672" s="281">
        <v>6.0429899999999998E-4</v>
      </c>
    </row>
    <row r="4673" spans="1:10" x14ac:dyDescent="0.3">
      <c r="A4673" s="280" t="s">
        <v>1785</v>
      </c>
      <c r="B4673" s="280" t="s">
        <v>3318</v>
      </c>
      <c r="C4673" s="280" t="s">
        <v>1768</v>
      </c>
      <c r="D4673" s="280" t="s">
        <v>1772</v>
      </c>
      <c r="E4673" s="280" t="s">
        <v>3408</v>
      </c>
      <c r="F4673" s="280" t="s">
        <v>663</v>
      </c>
      <c r="G4673" s="280" t="s">
        <v>673</v>
      </c>
      <c r="H4673" s="280" t="s">
        <v>673</v>
      </c>
      <c r="I4673" s="280" t="s">
        <v>1090</v>
      </c>
      <c r="J4673" s="280">
        <v>3.7097299999999997E-4</v>
      </c>
    </row>
    <row r="4674" spans="1:10" x14ac:dyDescent="0.3">
      <c r="A4674" s="281" t="s">
        <v>1785</v>
      </c>
      <c r="B4674" s="281" t="s">
        <v>3318</v>
      </c>
      <c r="C4674" s="281" t="s">
        <v>1768</v>
      </c>
      <c r="D4674" s="281" t="s">
        <v>1772</v>
      </c>
      <c r="E4674" s="281" t="s">
        <v>3408</v>
      </c>
      <c r="F4674" s="281" t="s">
        <v>663</v>
      </c>
      <c r="G4674" s="281" t="s">
        <v>673</v>
      </c>
      <c r="H4674" s="281" t="s">
        <v>673</v>
      </c>
      <c r="I4674" s="281" t="s">
        <v>1090</v>
      </c>
      <c r="J4674" s="281">
        <v>1.2780000000000001E-3</v>
      </c>
    </row>
    <row r="4675" spans="1:10" x14ac:dyDescent="0.3">
      <c r="A4675" s="280" t="s">
        <v>1785</v>
      </c>
      <c r="B4675" s="280" t="s">
        <v>3318</v>
      </c>
      <c r="C4675" s="280" t="s">
        <v>1768</v>
      </c>
      <c r="D4675" s="280" t="s">
        <v>1772</v>
      </c>
      <c r="E4675" s="280" t="s">
        <v>3408</v>
      </c>
      <c r="F4675" s="280" t="s">
        <v>663</v>
      </c>
      <c r="G4675" s="280" t="s">
        <v>673</v>
      </c>
      <c r="H4675" s="280" t="s">
        <v>673</v>
      </c>
      <c r="I4675" s="280" t="s">
        <v>1090</v>
      </c>
      <c r="J4675" s="280">
        <v>9.7521200000000004E-4</v>
      </c>
    </row>
    <row r="4676" spans="1:10" x14ac:dyDescent="0.3">
      <c r="A4676" s="281" t="s">
        <v>1785</v>
      </c>
      <c r="B4676" s="281" t="s">
        <v>3318</v>
      </c>
      <c r="C4676" s="281" t="s">
        <v>1768</v>
      </c>
      <c r="D4676" s="281" t="s">
        <v>1772</v>
      </c>
      <c r="E4676" s="281" t="s">
        <v>3408</v>
      </c>
      <c r="F4676" s="281" t="s">
        <v>663</v>
      </c>
      <c r="G4676" s="281" t="s">
        <v>673</v>
      </c>
      <c r="H4676" s="281" t="s">
        <v>673</v>
      </c>
      <c r="I4676" s="281" t="s">
        <v>1090</v>
      </c>
      <c r="J4676" s="281">
        <v>1.7735279999999999E-3</v>
      </c>
    </row>
    <row r="4677" spans="1:10" x14ac:dyDescent="0.3">
      <c r="A4677" s="280" t="s">
        <v>1785</v>
      </c>
      <c r="B4677" s="280" t="s">
        <v>3320</v>
      </c>
      <c r="C4677" s="280" t="s">
        <v>1768</v>
      </c>
      <c r="D4677" s="280" t="s">
        <v>1772</v>
      </c>
      <c r="E4677" s="280" t="s">
        <v>3408</v>
      </c>
      <c r="F4677" s="280" t="s">
        <v>663</v>
      </c>
      <c r="G4677" s="280" t="s">
        <v>673</v>
      </c>
      <c r="H4677" s="280" t="s">
        <v>673</v>
      </c>
      <c r="I4677" s="280" t="s">
        <v>1090</v>
      </c>
      <c r="J4677" s="280">
        <v>7.9200000000000001E-5</v>
      </c>
    </row>
    <row r="4678" spans="1:10" x14ac:dyDescent="0.3">
      <c r="A4678" s="281" t="s">
        <v>1785</v>
      </c>
      <c r="B4678" s="281" t="s">
        <v>3320</v>
      </c>
      <c r="C4678" s="281" t="s">
        <v>1768</v>
      </c>
      <c r="D4678" s="281" t="s">
        <v>1772</v>
      </c>
      <c r="E4678" s="281" t="s">
        <v>3408</v>
      </c>
      <c r="F4678" s="281" t="s">
        <v>663</v>
      </c>
      <c r="G4678" s="281" t="s">
        <v>673</v>
      </c>
      <c r="H4678" s="281" t="s">
        <v>673</v>
      </c>
      <c r="I4678" s="281" t="s">
        <v>1090</v>
      </c>
      <c r="J4678" s="281">
        <v>2.9462999999999998E-3</v>
      </c>
    </row>
    <row r="4679" spans="1:10" x14ac:dyDescent="0.3">
      <c r="A4679" s="280" t="s">
        <v>1785</v>
      </c>
      <c r="B4679" s="280" t="s">
        <v>3320</v>
      </c>
      <c r="C4679" s="280" t="s">
        <v>1768</v>
      </c>
      <c r="D4679" s="280" t="s">
        <v>1772</v>
      </c>
      <c r="E4679" s="280" t="s">
        <v>3408</v>
      </c>
      <c r="F4679" s="280" t="s">
        <v>663</v>
      </c>
      <c r="G4679" s="280" t="s">
        <v>673</v>
      </c>
      <c r="H4679" s="280" t="s">
        <v>673</v>
      </c>
      <c r="I4679" s="280" t="s">
        <v>1090</v>
      </c>
      <c r="J4679" s="280">
        <v>1.923E-3</v>
      </c>
    </row>
    <row r="4680" spans="1:10" x14ac:dyDescent="0.3">
      <c r="A4680" s="281" t="s">
        <v>1785</v>
      </c>
      <c r="B4680" s="281" t="s">
        <v>3320</v>
      </c>
      <c r="C4680" s="281" t="s">
        <v>1768</v>
      </c>
      <c r="D4680" s="281" t="s">
        <v>1772</v>
      </c>
      <c r="E4680" s="281" t="s">
        <v>3408</v>
      </c>
      <c r="F4680" s="281" t="s">
        <v>663</v>
      </c>
      <c r="G4680" s="281" t="s">
        <v>673</v>
      </c>
      <c r="H4680" s="281" t="s">
        <v>673</v>
      </c>
      <c r="I4680" s="281" t="s">
        <v>1090</v>
      </c>
      <c r="J4680" s="281">
        <v>1.848E-3</v>
      </c>
    </row>
    <row r="4681" spans="1:10" x14ac:dyDescent="0.3">
      <c r="A4681" s="280" t="s">
        <v>1785</v>
      </c>
      <c r="B4681" s="280" t="s">
        <v>3326</v>
      </c>
      <c r="C4681" s="280" t="s">
        <v>1768</v>
      </c>
      <c r="D4681" s="280" t="s">
        <v>1772</v>
      </c>
      <c r="E4681" s="280" t="s">
        <v>3408</v>
      </c>
      <c r="F4681" s="280" t="s">
        <v>663</v>
      </c>
      <c r="G4681" s="280" t="s">
        <v>673</v>
      </c>
      <c r="H4681" s="280" t="s">
        <v>673</v>
      </c>
      <c r="I4681" s="280" t="s">
        <v>1090</v>
      </c>
      <c r="J4681" s="280">
        <v>1.6674490000000001E-3</v>
      </c>
    </row>
    <row r="4682" spans="1:10" x14ac:dyDescent="0.3">
      <c r="A4682" s="281" t="s">
        <v>1785</v>
      </c>
      <c r="B4682" s="281" t="s">
        <v>3326</v>
      </c>
      <c r="C4682" s="281" t="s">
        <v>1768</v>
      </c>
      <c r="D4682" s="281" t="s">
        <v>1772</v>
      </c>
      <c r="E4682" s="281" t="s">
        <v>3408</v>
      </c>
      <c r="F4682" s="281" t="s">
        <v>663</v>
      </c>
      <c r="G4682" s="281" t="s">
        <v>673</v>
      </c>
      <c r="H4682" s="281" t="s">
        <v>673</v>
      </c>
      <c r="I4682" s="281" t="s">
        <v>1090</v>
      </c>
      <c r="J4682" s="281">
        <v>1.8443000000000001E-2</v>
      </c>
    </row>
    <row r="4683" spans="1:10" x14ac:dyDescent="0.3">
      <c r="A4683" s="280" t="s">
        <v>1785</v>
      </c>
      <c r="B4683" s="280" t="s">
        <v>3326</v>
      </c>
      <c r="C4683" s="280" t="s">
        <v>1768</v>
      </c>
      <c r="D4683" s="280" t="s">
        <v>1772</v>
      </c>
      <c r="E4683" s="280" t="s">
        <v>3408</v>
      </c>
      <c r="F4683" s="280" t="s">
        <v>663</v>
      </c>
      <c r="G4683" s="280" t="s">
        <v>673</v>
      </c>
      <c r="H4683" s="280" t="s">
        <v>673</v>
      </c>
      <c r="I4683" s="280" t="s">
        <v>1090</v>
      </c>
      <c r="J4683" s="280">
        <v>1.8443000000000001E-2</v>
      </c>
    </row>
    <row r="4684" spans="1:10" x14ac:dyDescent="0.3">
      <c r="A4684" s="281" t="s">
        <v>1785</v>
      </c>
      <c r="B4684" s="281" t="s">
        <v>292</v>
      </c>
      <c r="C4684" s="281" t="s">
        <v>1768</v>
      </c>
      <c r="D4684" s="281" t="s">
        <v>1772</v>
      </c>
      <c r="E4684" s="281" t="s">
        <v>3408</v>
      </c>
      <c r="F4684" s="281" t="s">
        <v>663</v>
      </c>
      <c r="G4684" s="281" t="s">
        <v>673</v>
      </c>
      <c r="H4684" s="281" t="s">
        <v>673</v>
      </c>
      <c r="I4684" s="281" t="s">
        <v>1090</v>
      </c>
      <c r="J4684" s="281">
        <v>9.783019999999999E-4</v>
      </c>
    </row>
    <row r="4685" spans="1:10" x14ac:dyDescent="0.3">
      <c r="A4685" s="280" t="s">
        <v>1785</v>
      </c>
      <c r="B4685" s="280" t="s">
        <v>292</v>
      </c>
      <c r="C4685" s="280" t="s">
        <v>1768</v>
      </c>
      <c r="D4685" s="280" t="s">
        <v>1772</v>
      </c>
      <c r="E4685" s="280" t="s">
        <v>3408</v>
      </c>
      <c r="F4685" s="280" t="s">
        <v>663</v>
      </c>
      <c r="G4685" s="280" t="s">
        <v>673</v>
      </c>
      <c r="H4685" s="280" t="s">
        <v>673</v>
      </c>
      <c r="I4685" s="280" t="s">
        <v>1090</v>
      </c>
      <c r="J4685" s="280">
        <v>7.6522999999999999E-4</v>
      </c>
    </row>
    <row r="4686" spans="1:10" x14ac:dyDescent="0.3">
      <c r="A4686" s="281" t="s">
        <v>1785</v>
      </c>
      <c r="B4686" s="281" t="s">
        <v>292</v>
      </c>
      <c r="C4686" s="281" t="s">
        <v>1768</v>
      </c>
      <c r="D4686" s="281" t="s">
        <v>1772</v>
      </c>
      <c r="E4686" s="281" t="s">
        <v>3408</v>
      </c>
      <c r="F4686" s="281" t="s">
        <v>663</v>
      </c>
      <c r="G4686" s="281" t="s">
        <v>673</v>
      </c>
      <c r="H4686" s="281" t="s">
        <v>673</v>
      </c>
      <c r="I4686" s="281" t="s">
        <v>1090</v>
      </c>
      <c r="J4686" s="281">
        <v>3.2466299999999999E-4</v>
      </c>
    </row>
    <row r="4687" spans="1:10" x14ac:dyDescent="0.3">
      <c r="A4687" s="280" t="s">
        <v>1785</v>
      </c>
      <c r="B4687" s="280" t="s">
        <v>3331</v>
      </c>
      <c r="C4687" s="280" t="s">
        <v>1768</v>
      </c>
      <c r="D4687" s="280" t="s">
        <v>1772</v>
      </c>
      <c r="E4687" s="280" t="s">
        <v>3408</v>
      </c>
      <c r="F4687" s="280" t="s">
        <v>663</v>
      </c>
      <c r="G4687" s="280" t="s">
        <v>673</v>
      </c>
      <c r="H4687" s="280" t="s">
        <v>673</v>
      </c>
      <c r="I4687" s="280" t="s">
        <v>1090</v>
      </c>
      <c r="J4687" s="280">
        <v>2.9705399999999999E-4</v>
      </c>
    </row>
    <row r="4688" spans="1:10" x14ac:dyDescent="0.3">
      <c r="A4688" s="281" t="s">
        <v>1785</v>
      </c>
      <c r="B4688" s="281" t="s">
        <v>3331</v>
      </c>
      <c r="C4688" s="281" t="s">
        <v>1768</v>
      </c>
      <c r="D4688" s="281" t="s">
        <v>1772</v>
      </c>
      <c r="E4688" s="281" t="s">
        <v>3408</v>
      </c>
      <c r="F4688" s="281" t="s">
        <v>663</v>
      </c>
      <c r="G4688" s="281" t="s">
        <v>673</v>
      </c>
      <c r="H4688" s="281" t="s">
        <v>673</v>
      </c>
      <c r="I4688" s="281" t="s">
        <v>1090</v>
      </c>
      <c r="J4688" s="281">
        <v>8.6739900000000003E-4</v>
      </c>
    </row>
    <row r="4689" spans="1:10" x14ac:dyDescent="0.3">
      <c r="A4689" s="280" t="s">
        <v>1785</v>
      </c>
      <c r="B4689" s="280" t="s">
        <v>3331</v>
      </c>
      <c r="C4689" s="280" t="s">
        <v>1768</v>
      </c>
      <c r="D4689" s="280" t="s">
        <v>1772</v>
      </c>
      <c r="E4689" s="280" t="s">
        <v>3408</v>
      </c>
      <c r="F4689" s="280" t="s">
        <v>663</v>
      </c>
      <c r="G4689" s="280" t="s">
        <v>673</v>
      </c>
      <c r="H4689" s="280" t="s">
        <v>673</v>
      </c>
      <c r="I4689" s="280" t="s">
        <v>1090</v>
      </c>
      <c r="J4689" s="280">
        <v>8.6739900000000003E-4</v>
      </c>
    </row>
    <row r="4690" spans="1:10" x14ac:dyDescent="0.3">
      <c r="A4690" s="281" t="s">
        <v>1785</v>
      </c>
      <c r="B4690" s="281" t="s">
        <v>3331</v>
      </c>
      <c r="C4690" s="281" t="s">
        <v>1768</v>
      </c>
      <c r="D4690" s="281" t="s">
        <v>1772</v>
      </c>
      <c r="E4690" s="281" t="s">
        <v>3408</v>
      </c>
      <c r="F4690" s="281" t="s">
        <v>663</v>
      </c>
      <c r="G4690" s="281" t="s">
        <v>673</v>
      </c>
      <c r="H4690" s="281" t="s">
        <v>673</v>
      </c>
      <c r="I4690" s="281" t="s">
        <v>1090</v>
      </c>
      <c r="J4690" s="281">
        <v>5.7034499999999999E-4</v>
      </c>
    </row>
    <row r="4691" spans="1:10" x14ac:dyDescent="0.3">
      <c r="A4691" s="280" t="s">
        <v>1785</v>
      </c>
      <c r="B4691" s="280" t="s">
        <v>3333</v>
      </c>
      <c r="C4691" s="280" t="s">
        <v>1768</v>
      </c>
      <c r="D4691" s="280" t="s">
        <v>1772</v>
      </c>
      <c r="E4691" s="280" t="s">
        <v>3408</v>
      </c>
      <c r="F4691" s="280" t="s">
        <v>663</v>
      </c>
      <c r="G4691" s="280" t="s">
        <v>673</v>
      </c>
      <c r="H4691" s="280" t="s">
        <v>673</v>
      </c>
      <c r="I4691" s="280" t="s">
        <v>1090</v>
      </c>
      <c r="J4691" s="280">
        <v>1.3388000000000001E-4</v>
      </c>
    </row>
    <row r="4692" spans="1:10" x14ac:dyDescent="0.3">
      <c r="A4692" s="281" t="s">
        <v>1785</v>
      </c>
      <c r="B4692" s="281" t="s">
        <v>3333</v>
      </c>
      <c r="C4692" s="281" t="s">
        <v>1768</v>
      </c>
      <c r="D4692" s="281" t="s">
        <v>1772</v>
      </c>
      <c r="E4692" s="281" t="s">
        <v>3408</v>
      </c>
      <c r="F4692" s="281" t="s">
        <v>663</v>
      </c>
      <c r="G4692" s="281" t="s">
        <v>673</v>
      </c>
      <c r="H4692" s="281" t="s">
        <v>673</v>
      </c>
      <c r="I4692" s="281" t="s">
        <v>1090</v>
      </c>
      <c r="J4692" s="281">
        <v>1E-3</v>
      </c>
    </row>
    <row r="4693" spans="1:10" x14ac:dyDescent="0.3">
      <c r="A4693" s="280" t="s">
        <v>1785</v>
      </c>
      <c r="B4693" s="280" t="s">
        <v>3327</v>
      </c>
      <c r="C4693" s="280" t="s">
        <v>1768</v>
      </c>
      <c r="D4693" s="280" t="s">
        <v>1772</v>
      </c>
      <c r="E4693" s="280" t="s">
        <v>3408</v>
      </c>
      <c r="F4693" s="280" t="s">
        <v>663</v>
      </c>
      <c r="G4693" s="280" t="s">
        <v>673</v>
      </c>
      <c r="H4693" s="280" t="s">
        <v>673</v>
      </c>
      <c r="I4693" s="280" t="s">
        <v>1090</v>
      </c>
      <c r="J4693" s="280">
        <v>5.9853100000000002E-4</v>
      </c>
    </row>
    <row r="4694" spans="1:10" x14ac:dyDescent="0.3">
      <c r="A4694" s="281" t="s">
        <v>1785</v>
      </c>
      <c r="B4694" s="281" t="s">
        <v>3327</v>
      </c>
      <c r="C4694" s="281" t="s">
        <v>1768</v>
      </c>
      <c r="D4694" s="281" t="s">
        <v>1772</v>
      </c>
      <c r="E4694" s="281" t="s">
        <v>3408</v>
      </c>
      <c r="F4694" s="281" t="s">
        <v>663</v>
      </c>
      <c r="G4694" s="281" t="s">
        <v>673</v>
      </c>
      <c r="H4694" s="281" t="s">
        <v>673</v>
      </c>
      <c r="I4694" s="281" t="s">
        <v>1090</v>
      </c>
      <c r="J4694" s="281">
        <v>9.7171499999999995E-4</v>
      </c>
    </row>
    <row r="4695" spans="1:10" x14ac:dyDescent="0.3">
      <c r="A4695" s="280" t="s">
        <v>1785</v>
      </c>
      <c r="B4695" s="280" t="s">
        <v>3327</v>
      </c>
      <c r="C4695" s="280" t="s">
        <v>1768</v>
      </c>
      <c r="D4695" s="280" t="s">
        <v>1772</v>
      </c>
      <c r="E4695" s="280" t="s">
        <v>3408</v>
      </c>
      <c r="F4695" s="280" t="s">
        <v>663</v>
      </c>
      <c r="G4695" s="280" t="s">
        <v>673</v>
      </c>
      <c r="H4695" s="280" t="s">
        <v>673</v>
      </c>
      <c r="I4695" s="280" t="s">
        <v>1090</v>
      </c>
      <c r="J4695" s="280">
        <v>1.747172E-3</v>
      </c>
    </row>
    <row r="4696" spans="1:10" x14ac:dyDescent="0.3">
      <c r="A4696" s="281" t="s">
        <v>1785</v>
      </c>
      <c r="B4696" s="281" t="s">
        <v>144</v>
      </c>
      <c r="C4696" s="281" t="s">
        <v>1768</v>
      </c>
      <c r="D4696" s="281" t="s">
        <v>1772</v>
      </c>
      <c r="E4696" s="281" t="s">
        <v>3408</v>
      </c>
      <c r="F4696" s="281" t="s">
        <v>663</v>
      </c>
      <c r="G4696" s="281" t="s">
        <v>673</v>
      </c>
      <c r="H4696" s="281" t="s">
        <v>673</v>
      </c>
      <c r="I4696" s="281" t="s">
        <v>1090</v>
      </c>
      <c r="J4696" s="281">
        <v>1.1100000000000001E-3</v>
      </c>
    </row>
    <row r="4697" spans="1:10" x14ac:dyDescent="0.3">
      <c r="A4697" s="280" t="s">
        <v>1785</v>
      </c>
      <c r="B4697" s="280" t="s">
        <v>144</v>
      </c>
      <c r="C4697" s="280" t="s">
        <v>1768</v>
      </c>
      <c r="D4697" s="280" t="s">
        <v>1772</v>
      </c>
      <c r="E4697" s="280" t="s">
        <v>3408</v>
      </c>
      <c r="F4697" s="280" t="s">
        <v>663</v>
      </c>
      <c r="G4697" s="280" t="s">
        <v>673</v>
      </c>
      <c r="H4697" s="280" t="s">
        <v>673</v>
      </c>
      <c r="I4697" s="280" t="s">
        <v>1090</v>
      </c>
      <c r="J4697" s="280">
        <v>7.4355000000000002E-5</v>
      </c>
    </row>
    <row r="4698" spans="1:10" x14ac:dyDescent="0.3">
      <c r="A4698" s="281" t="s">
        <v>1785</v>
      </c>
      <c r="B4698" s="281" t="s">
        <v>144</v>
      </c>
      <c r="C4698" s="281" t="s">
        <v>1768</v>
      </c>
      <c r="D4698" s="281" t="s">
        <v>1772</v>
      </c>
      <c r="E4698" s="281" t="s">
        <v>3408</v>
      </c>
      <c r="F4698" s="281" t="s">
        <v>663</v>
      </c>
      <c r="G4698" s="281" t="s">
        <v>673</v>
      </c>
      <c r="H4698" s="281" t="s">
        <v>673</v>
      </c>
      <c r="I4698" s="281" t="s">
        <v>1090</v>
      </c>
      <c r="J4698" s="281">
        <v>5.5539000000000001E-4</v>
      </c>
    </row>
    <row r="4699" spans="1:10" x14ac:dyDescent="0.3">
      <c r="A4699" s="280" t="s">
        <v>1785</v>
      </c>
      <c r="B4699" s="280" t="s">
        <v>78</v>
      </c>
      <c r="C4699" s="280" t="s">
        <v>1768</v>
      </c>
      <c r="D4699" s="280" t="s">
        <v>1772</v>
      </c>
      <c r="E4699" s="280" t="s">
        <v>3408</v>
      </c>
      <c r="F4699" s="280" t="s">
        <v>663</v>
      </c>
      <c r="G4699" s="280" t="s">
        <v>673</v>
      </c>
      <c r="H4699" s="280" t="s">
        <v>673</v>
      </c>
      <c r="I4699" s="280" t="s">
        <v>1090</v>
      </c>
      <c r="J4699" s="280">
        <v>7.0800000000000004E-7</v>
      </c>
    </row>
    <row r="4700" spans="1:10" x14ac:dyDescent="0.3">
      <c r="A4700" s="281" t="s">
        <v>1785</v>
      </c>
      <c r="B4700" s="281" t="s">
        <v>78</v>
      </c>
      <c r="C4700" s="281" t="s">
        <v>1768</v>
      </c>
      <c r="D4700" s="281" t="s">
        <v>1772</v>
      </c>
      <c r="E4700" s="281" t="s">
        <v>3408</v>
      </c>
      <c r="F4700" s="281" t="s">
        <v>663</v>
      </c>
      <c r="G4700" s="281" t="s">
        <v>673</v>
      </c>
      <c r="H4700" s="281" t="s">
        <v>673</v>
      </c>
      <c r="I4700" s="281" t="s">
        <v>1090</v>
      </c>
      <c r="J4700" s="281">
        <v>6.4550000000000002E-4</v>
      </c>
    </row>
    <row r="4701" spans="1:10" x14ac:dyDescent="0.3">
      <c r="A4701" s="280" t="s">
        <v>1785</v>
      </c>
      <c r="B4701" s="280" t="s">
        <v>78</v>
      </c>
      <c r="C4701" s="280" t="s">
        <v>1768</v>
      </c>
      <c r="D4701" s="280" t="s">
        <v>1772</v>
      </c>
      <c r="E4701" s="280" t="s">
        <v>3408</v>
      </c>
      <c r="F4701" s="280" t="s">
        <v>663</v>
      </c>
      <c r="G4701" s="280" t="s">
        <v>673</v>
      </c>
      <c r="H4701" s="280" t="s">
        <v>673</v>
      </c>
      <c r="I4701" s="280" t="s">
        <v>1090</v>
      </c>
      <c r="J4701" s="280">
        <v>4.0890000000000002E-4</v>
      </c>
    </row>
    <row r="4702" spans="1:10" x14ac:dyDescent="0.3">
      <c r="A4702" s="281" t="s">
        <v>1785</v>
      </c>
      <c r="B4702" s="281" t="s">
        <v>78</v>
      </c>
      <c r="C4702" s="281" t="s">
        <v>1768</v>
      </c>
      <c r="D4702" s="281" t="s">
        <v>1772</v>
      </c>
      <c r="E4702" s="281" t="s">
        <v>3408</v>
      </c>
      <c r="F4702" s="281" t="s">
        <v>663</v>
      </c>
      <c r="G4702" s="281" t="s">
        <v>673</v>
      </c>
      <c r="H4702" s="281" t="s">
        <v>673</v>
      </c>
      <c r="I4702" s="281" t="s">
        <v>1090</v>
      </c>
      <c r="J4702" s="281">
        <v>2.8511999999999999E-3</v>
      </c>
    </row>
    <row r="4703" spans="1:10" x14ac:dyDescent="0.3">
      <c r="A4703" s="280" t="s">
        <v>1785</v>
      </c>
      <c r="B4703" s="280" t="s">
        <v>78</v>
      </c>
      <c r="C4703" s="280" t="s">
        <v>1768</v>
      </c>
      <c r="D4703" s="280" t="s">
        <v>1772</v>
      </c>
      <c r="E4703" s="280" t="s">
        <v>3408</v>
      </c>
      <c r="F4703" s="280" t="s">
        <v>663</v>
      </c>
      <c r="G4703" s="280" t="s">
        <v>673</v>
      </c>
      <c r="H4703" s="280" t="s">
        <v>673</v>
      </c>
      <c r="I4703" s="280" t="s">
        <v>1090</v>
      </c>
      <c r="J4703" s="280">
        <v>3.2632800000000002E-4</v>
      </c>
    </row>
    <row r="4704" spans="1:10" x14ac:dyDescent="0.3">
      <c r="A4704" s="281" t="s">
        <v>1785</v>
      </c>
      <c r="B4704" s="281" t="s">
        <v>3410</v>
      </c>
      <c r="C4704" s="281" t="s">
        <v>1768</v>
      </c>
      <c r="D4704" s="281" t="s">
        <v>1772</v>
      </c>
      <c r="E4704" s="281" t="s">
        <v>3408</v>
      </c>
      <c r="F4704" s="281" t="s">
        <v>663</v>
      </c>
      <c r="G4704" s="281" t="s">
        <v>673</v>
      </c>
      <c r="H4704" s="281" t="s">
        <v>673</v>
      </c>
      <c r="I4704" s="281" t="s">
        <v>1090</v>
      </c>
      <c r="J4704" s="281">
        <v>8.3497000000000004E-5</v>
      </c>
    </row>
    <row r="4705" spans="1:10" x14ac:dyDescent="0.3">
      <c r="A4705" s="280" t="s">
        <v>1785</v>
      </c>
      <c r="B4705" s="280" t="s">
        <v>200</v>
      </c>
      <c r="C4705" s="280" t="s">
        <v>1768</v>
      </c>
      <c r="D4705" s="280" t="s">
        <v>1772</v>
      </c>
      <c r="E4705" s="280" t="s">
        <v>3408</v>
      </c>
      <c r="F4705" s="280" t="s">
        <v>663</v>
      </c>
      <c r="G4705" s="280" t="s">
        <v>673</v>
      </c>
      <c r="H4705" s="280" t="s">
        <v>673</v>
      </c>
      <c r="I4705" s="280" t="s">
        <v>1090</v>
      </c>
      <c r="J4705" s="280">
        <v>1.9654E-3</v>
      </c>
    </row>
    <row r="4706" spans="1:10" x14ac:dyDescent="0.3">
      <c r="A4706" s="281" t="s">
        <v>1785</v>
      </c>
      <c r="B4706" s="281" t="s">
        <v>200</v>
      </c>
      <c r="C4706" s="281" t="s">
        <v>1768</v>
      </c>
      <c r="D4706" s="281" t="s">
        <v>1772</v>
      </c>
      <c r="E4706" s="281" t="s">
        <v>3408</v>
      </c>
      <c r="F4706" s="281" t="s">
        <v>663</v>
      </c>
      <c r="G4706" s="281" t="s">
        <v>673</v>
      </c>
      <c r="H4706" s="281" t="s">
        <v>673</v>
      </c>
      <c r="I4706" s="281" t="s">
        <v>1090</v>
      </c>
      <c r="J4706" s="281">
        <v>1.0134E-3</v>
      </c>
    </row>
    <row r="4707" spans="1:10" x14ac:dyDescent="0.3">
      <c r="A4707" s="280" t="s">
        <v>1785</v>
      </c>
      <c r="B4707" s="280" t="s">
        <v>200</v>
      </c>
      <c r="C4707" s="280" t="s">
        <v>1768</v>
      </c>
      <c r="D4707" s="280" t="s">
        <v>1772</v>
      </c>
      <c r="E4707" s="280" t="s">
        <v>3408</v>
      </c>
      <c r="F4707" s="280" t="s">
        <v>663</v>
      </c>
      <c r="G4707" s="280" t="s">
        <v>673</v>
      </c>
      <c r="H4707" s="280" t="s">
        <v>673</v>
      </c>
      <c r="I4707" s="280" t="s">
        <v>1090</v>
      </c>
      <c r="J4707" s="280">
        <v>1.3328000000000001E-3</v>
      </c>
    </row>
    <row r="4708" spans="1:10" x14ac:dyDescent="0.3">
      <c r="A4708" s="281" t="s">
        <v>1785</v>
      </c>
      <c r="B4708" s="281" t="s">
        <v>2672</v>
      </c>
      <c r="C4708" s="281" t="s">
        <v>1768</v>
      </c>
      <c r="D4708" s="281" t="s">
        <v>1772</v>
      </c>
      <c r="E4708" s="281" t="s">
        <v>3408</v>
      </c>
      <c r="F4708" s="281" t="s">
        <v>663</v>
      </c>
      <c r="G4708" s="281" t="s">
        <v>673</v>
      </c>
      <c r="H4708" s="281" t="s">
        <v>673</v>
      </c>
      <c r="I4708" s="281" t="s">
        <v>1090</v>
      </c>
      <c r="J4708" s="281">
        <v>3.3154000000000001E-4</v>
      </c>
    </row>
    <row r="4709" spans="1:10" x14ac:dyDescent="0.3">
      <c r="A4709" s="280" t="s">
        <v>1785</v>
      </c>
      <c r="B4709" s="280" t="s">
        <v>2672</v>
      </c>
      <c r="C4709" s="280" t="s">
        <v>1768</v>
      </c>
      <c r="D4709" s="280" t="s">
        <v>1772</v>
      </c>
      <c r="E4709" s="280" t="s">
        <v>3408</v>
      </c>
      <c r="F4709" s="280" t="s">
        <v>663</v>
      </c>
      <c r="G4709" s="280" t="s">
        <v>673</v>
      </c>
      <c r="H4709" s="280" t="s">
        <v>673</v>
      </c>
      <c r="I4709" s="280" t="s">
        <v>1090</v>
      </c>
      <c r="J4709" s="280">
        <v>5.2614000000000003E-4</v>
      </c>
    </row>
    <row r="4710" spans="1:10" x14ac:dyDescent="0.3">
      <c r="A4710" s="281" t="s">
        <v>1785</v>
      </c>
      <c r="B4710" s="281" t="s">
        <v>2672</v>
      </c>
      <c r="C4710" s="281" t="s">
        <v>1768</v>
      </c>
      <c r="D4710" s="281" t="s">
        <v>1772</v>
      </c>
      <c r="E4710" s="281" t="s">
        <v>3408</v>
      </c>
      <c r="F4710" s="281" t="s">
        <v>663</v>
      </c>
      <c r="G4710" s="281" t="s">
        <v>673</v>
      </c>
      <c r="H4710" s="281" t="s">
        <v>673</v>
      </c>
      <c r="I4710" s="281" t="s">
        <v>1090</v>
      </c>
      <c r="J4710" s="281">
        <v>5.1470900000000002E-4</v>
      </c>
    </row>
    <row r="4711" spans="1:10" x14ac:dyDescent="0.3">
      <c r="A4711" s="280" t="s">
        <v>1785</v>
      </c>
      <c r="B4711" s="280" t="s">
        <v>3367</v>
      </c>
      <c r="C4711" s="280" t="s">
        <v>1768</v>
      </c>
      <c r="D4711" s="280" t="s">
        <v>1772</v>
      </c>
      <c r="E4711" s="280" t="s">
        <v>3408</v>
      </c>
      <c r="F4711" s="280" t="s">
        <v>663</v>
      </c>
      <c r="G4711" s="280" t="s">
        <v>673</v>
      </c>
      <c r="H4711" s="280" t="s">
        <v>673</v>
      </c>
      <c r="I4711" s="280" t="s">
        <v>1090</v>
      </c>
      <c r="J4711" s="280">
        <v>1.0529999999999999E-3</v>
      </c>
    </row>
    <row r="4712" spans="1:10" x14ac:dyDescent="0.3">
      <c r="A4712" s="281" t="s">
        <v>1785</v>
      </c>
      <c r="B4712" s="281" t="s">
        <v>3367</v>
      </c>
      <c r="C4712" s="281" t="s">
        <v>1768</v>
      </c>
      <c r="D4712" s="281" t="s">
        <v>1772</v>
      </c>
      <c r="E4712" s="281" t="s">
        <v>3408</v>
      </c>
      <c r="F4712" s="281" t="s">
        <v>663</v>
      </c>
      <c r="G4712" s="281" t="s">
        <v>673</v>
      </c>
      <c r="H4712" s="281" t="s">
        <v>673</v>
      </c>
      <c r="I4712" s="281" t="s">
        <v>1090</v>
      </c>
      <c r="J4712" s="281">
        <v>1.0529999999999999E-3</v>
      </c>
    </row>
    <row r="4713" spans="1:10" x14ac:dyDescent="0.3">
      <c r="A4713" s="280" t="s">
        <v>1785</v>
      </c>
      <c r="B4713" s="280" t="s">
        <v>3367</v>
      </c>
      <c r="C4713" s="280" t="s">
        <v>1768</v>
      </c>
      <c r="D4713" s="280" t="s">
        <v>1772</v>
      </c>
      <c r="E4713" s="280" t="s">
        <v>3408</v>
      </c>
      <c r="F4713" s="280" t="s">
        <v>663</v>
      </c>
      <c r="G4713" s="280" t="s">
        <v>673</v>
      </c>
      <c r="H4713" s="280" t="s">
        <v>673</v>
      </c>
      <c r="I4713" s="280" t="s">
        <v>1090</v>
      </c>
      <c r="J4713" s="280">
        <v>6.9238399999999999E-4</v>
      </c>
    </row>
    <row r="4714" spans="1:10" x14ac:dyDescent="0.3">
      <c r="A4714" s="281" t="s">
        <v>1785</v>
      </c>
      <c r="B4714" s="281" t="s">
        <v>3340</v>
      </c>
      <c r="C4714" s="281" t="s">
        <v>1768</v>
      </c>
      <c r="D4714" s="281" t="s">
        <v>1772</v>
      </c>
      <c r="E4714" s="281" t="s">
        <v>3408</v>
      </c>
      <c r="F4714" s="281" t="s">
        <v>663</v>
      </c>
      <c r="G4714" s="281" t="s">
        <v>673</v>
      </c>
      <c r="H4714" s="281" t="s">
        <v>673</v>
      </c>
      <c r="I4714" s="281" t="s">
        <v>1090</v>
      </c>
      <c r="J4714" s="281">
        <v>3.9199999999999999E-3</v>
      </c>
    </row>
    <row r="4715" spans="1:10" x14ac:dyDescent="0.3">
      <c r="A4715" s="280" t="s">
        <v>1785</v>
      </c>
      <c r="B4715" s="280" t="s">
        <v>3340</v>
      </c>
      <c r="C4715" s="280" t="s">
        <v>1768</v>
      </c>
      <c r="D4715" s="280" t="s">
        <v>1772</v>
      </c>
      <c r="E4715" s="280" t="s">
        <v>3408</v>
      </c>
      <c r="F4715" s="280" t="s">
        <v>663</v>
      </c>
      <c r="G4715" s="280" t="s">
        <v>673</v>
      </c>
      <c r="H4715" s="280" t="s">
        <v>673</v>
      </c>
      <c r="I4715" s="280" t="s">
        <v>1090</v>
      </c>
      <c r="J4715" s="280">
        <v>4.9670999999999999E-5</v>
      </c>
    </row>
    <row r="4716" spans="1:10" x14ac:dyDescent="0.3">
      <c r="A4716" s="281" t="s">
        <v>1785</v>
      </c>
      <c r="B4716" s="281" t="s">
        <v>3340</v>
      </c>
      <c r="C4716" s="281" t="s">
        <v>1768</v>
      </c>
      <c r="D4716" s="281" t="s">
        <v>1772</v>
      </c>
      <c r="E4716" s="281" t="s">
        <v>3408</v>
      </c>
      <c r="F4716" s="281" t="s">
        <v>663</v>
      </c>
      <c r="G4716" s="281" t="s">
        <v>673</v>
      </c>
      <c r="H4716" s="281" t="s">
        <v>673</v>
      </c>
      <c r="I4716" s="281" t="s">
        <v>1090</v>
      </c>
      <c r="J4716" s="281">
        <v>5.2839499999999997E-4</v>
      </c>
    </row>
    <row r="4717" spans="1:10" x14ac:dyDescent="0.3">
      <c r="A4717" s="280" t="s">
        <v>1785</v>
      </c>
      <c r="B4717" s="280" t="s">
        <v>3340</v>
      </c>
      <c r="C4717" s="280" t="s">
        <v>1768</v>
      </c>
      <c r="D4717" s="280" t="s">
        <v>1772</v>
      </c>
      <c r="E4717" s="280" t="s">
        <v>3408</v>
      </c>
      <c r="F4717" s="280" t="s">
        <v>663</v>
      </c>
      <c r="G4717" s="280" t="s">
        <v>673</v>
      </c>
      <c r="H4717" s="280" t="s">
        <v>673</v>
      </c>
      <c r="I4717" s="280" t="s">
        <v>1090</v>
      </c>
      <c r="J4717" s="280">
        <v>3.6363630000000001E-3</v>
      </c>
    </row>
    <row r="4718" spans="1:10" x14ac:dyDescent="0.3">
      <c r="A4718" s="281" t="s">
        <v>1785</v>
      </c>
      <c r="B4718" s="281" t="s">
        <v>3340</v>
      </c>
      <c r="C4718" s="281" t="s">
        <v>1768</v>
      </c>
      <c r="D4718" s="281" t="s">
        <v>1772</v>
      </c>
      <c r="E4718" s="281" t="s">
        <v>3408</v>
      </c>
      <c r="F4718" s="281" t="s">
        <v>663</v>
      </c>
      <c r="G4718" s="281" t="s">
        <v>673</v>
      </c>
      <c r="H4718" s="281" t="s">
        <v>673</v>
      </c>
      <c r="I4718" s="281" t="s">
        <v>1090</v>
      </c>
      <c r="J4718" s="281">
        <v>2.83637E-4</v>
      </c>
    </row>
    <row r="4719" spans="1:10" x14ac:dyDescent="0.3">
      <c r="A4719" s="280" t="s">
        <v>1785</v>
      </c>
      <c r="B4719" s="280" t="s">
        <v>3340</v>
      </c>
      <c r="C4719" s="280" t="s">
        <v>1768</v>
      </c>
      <c r="D4719" s="280" t="s">
        <v>1772</v>
      </c>
      <c r="E4719" s="280" t="s">
        <v>3408</v>
      </c>
      <c r="F4719" s="280" t="s">
        <v>663</v>
      </c>
      <c r="G4719" s="280" t="s">
        <v>673</v>
      </c>
      <c r="H4719" s="280" t="s">
        <v>673</v>
      </c>
      <c r="I4719" s="280" t="s">
        <v>1090</v>
      </c>
      <c r="J4719" s="280">
        <v>4.06995E-4</v>
      </c>
    </row>
    <row r="4720" spans="1:10" x14ac:dyDescent="0.3">
      <c r="A4720" s="281" t="s">
        <v>1785</v>
      </c>
      <c r="B4720" s="281" t="s">
        <v>3340</v>
      </c>
      <c r="C4720" s="281" t="s">
        <v>1768</v>
      </c>
      <c r="D4720" s="281" t="s">
        <v>1772</v>
      </c>
      <c r="E4720" s="281" t="s">
        <v>3408</v>
      </c>
      <c r="F4720" s="281" t="s">
        <v>663</v>
      </c>
      <c r="G4720" s="281" t="s">
        <v>673</v>
      </c>
      <c r="H4720" s="281" t="s">
        <v>673</v>
      </c>
      <c r="I4720" s="281" t="s">
        <v>1090</v>
      </c>
      <c r="J4720" s="281">
        <v>4.4032899999999999E-4</v>
      </c>
    </row>
    <row r="4721" spans="1:10" x14ac:dyDescent="0.3">
      <c r="A4721" s="280" t="s">
        <v>1785</v>
      </c>
      <c r="B4721" s="280" t="s">
        <v>3340</v>
      </c>
      <c r="C4721" s="280" t="s">
        <v>1768</v>
      </c>
      <c r="D4721" s="280" t="s">
        <v>1772</v>
      </c>
      <c r="E4721" s="280" t="s">
        <v>3408</v>
      </c>
      <c r="F4721" s="280" t="s">
        <v>663</v>
      </c>
      <c r="G4721" s="280" t="s">
        <v>673</v>
      </c>
      <c r="H4721" s="280" t="s">
        <v>673</v>
      </c>
      <c r="I4721" s="280" t="s">
        <v>1090</v>
      </c>
      <c r="J4721" s="280">
        <v>3.6509699999999999E-3</v>
      </c>
    </row>
    <row r="4722" spans="1:10" x14ac:dyDescent="0.3">
      <c r="A4722" s="281" t="s">
        <v>1785</v>
      </c>
      <c r="B4722" s="281" t="s">
        <v>3340</v>
      </c>
      <c r="C4722" s="281" t="s">
        <v>1768</v>
      </c>
      <c r="D4722" s="281" t="s">
        <v>1772</v>
      </c>
      <c r="E4722" s="281" t="s">
        <v>3408</v>
      </c>
      <c r="F4722" s="281" t="s">
        <v>663</v>
      </c>
      <c r="G4722" s="281" t="s">
        <v>673</v>
      </c>
      <c r="H4722" s="281" t="s">
        <v>673</v>
      </c>
      <c r="I4722" s="281" t="s">
        <v>1090</v>
      </c>
      <c r="J4722" s="281">
        <v>7.0945600000000002E-4</v>
      </c>
    </row>
    <row r="4723" spans="1:10" x14ac:dyDescent="0.3">
      <c r="A4723" s="280" t="s">
        <v>1785</v>
      </c>
      <c r="B4723" s="280" t="s">
        <v>3340</v>
      </c>
      <c r="C4723" s="280" t="s">
        <v>1768</v>
      </c>
      <c r="D4723" s="280" t="s">
        <v>1772</v>
      </c>
      <c r="E4723" s="280" t="s">
        <v>3408</v>
      </c>
      <c r="F4723" s="280" t="s">
        <v>663</v>
      </c>
      <c r="G4723" s="280" t="s">
        <v>673</v>
      </c>
      <c r="H4723" s="280" t="s">
        <v>673</v>
      </c>
      <c r="I4723" s="280" t="s">
        <v>1090</v>
      </c>
      <c r="J4723" s="280">
        <v>3.58136E-4</v>
      </c>
    </row>
    <row r="4724" spans="1:10" x14ac:dyDescent="0.3">
      <c r="A4724" s="281" t="s">
        <v>1785</v>
      </c>
      <c r="B4724" s="281" t="s">
        <v>3340</v>
      </c>
      <c r="C4724" s="281" t="s">
        <v>1768</v>
      </c>
      <c r="D4724" s="281" t="s">
        <v>1772</v>
      </c>
      <c r="E4724" s="281" t="s">
        <v>3408</v>
      </c>
      <c r="F4724" s="281" t="s">
        <v>663</v>
      </c>
      <c r="G4724" s="281" t="s">
        <v>673</v>
      </c>
      <c r="H4724" s="281" t="s">
        <v>673</v>
      </c>
      <c r="I4724" s="281" t="s">
        <v>1090</v>
      </c>
      <c r="J4724" s="281">
        <v>2.9673200000000002E-4</v>
      </c>
    </row>
    <row r="4725" spans="1:10" x14ac:dyDescent="0.3">
      <c r="A4725" s="280" t="s">
        <v>1785</v>
      </c>
      <c r="B4725" s="280" t="s">
        <v>3340</v>
      </c>
      <c r="C4725" s="280" t="s">
        <v>1768</v>
      </c>
      <c r="D4725" s="280" t="s">
        <v>1772</v>
      </c>
      <c r="E4725" s="280" t="s">
        <v>3408</v>
      </c>
      <c r="F4725" s="280" t="s">
        <v>663</v>
      </c>
      <c r="G4725" s="280" t="s">
        <v>673</v>
      </c>
      <c r="H4725" s="280" t="s">
        <v>673</v>
      </c>
      <c r="I4725" s="280" t="s">
        <v>1090</v>
      </c>
      <c r="J4725" s="280">
        <v>3.2103600000000002E-4</v>
      </c>
    </row>
    <row r="4726" spans="1:10" x14ac:dyDescent="0.3">
      <c r="A4726" s="281" t="s">
        <v>1785</v>
      </c>
      <c r="B4726" s="281" t="s">
        <v>3340</v>
      </c>
      <c r="C4726" s="281" t="s">
        <v>1768</v>
      </c>
      <c r="D4726" s="281" t="s">
        <v>1772</v>
      </c>
      <c r="E4726" s="281" t="s">
        <v>3408</v>
      </c>
      <c r="F4726" s="281" t="s">
        <v>663</v>
      </c>
      <c r="G4726" s="281" t="s">
        <v>673</v>
      </c>
      <c r="H4726" s="281" t="s">
        <v>673</v>
      </c>
      <c r="I4726" s="281" t="s">
        <v>1090</v>
      </c>
      <c r="J4726" s="281">
        <v>2.6236179999999999E-3</v>
      </c>
    </row>
    <row r="4727" spans="1:10" x14ac:dyDescent="0.3">
      <c r="A4727" s="280" t="s">
        <v>1785</v>
      </c>
      <c r="B4727" s="280" t="s">
        <v>3343</v>
      </c>
      <c r="C4727" s="280" t="s">
        <v>1768</v>
      </c>
      <c r="D4727" s="280" t="s">
        <v>1772</v>
      </c>
      <c r="E4727" s="280" t="s">
        <v>3408</v>
      </c>
      <c r="F4727" s="280" t="s">
        <v>663</v>
      </c>
      <c r="G4727" s="280" t="s">
        <v>673</v>
      </c>
      <c r="H4727" s="280" t="s">
        <v>673</v>
      </c>
      <c r="I4727" s="280" t="s">
        <v>1090</v>
      </c>
      <c r="J4727" s="280">
        <v>3.4466340000000001E-3</v>
      </c>
    </row>
    <row r="4728" spans="1:10" x14ac:dyDescent="0.3">
      <c r="A4728" s="281" t="s">
        <v>1785</v>
      </c>
      <c r="B4728" s="281" t="s">
        <v>3343</v>
      </c>
      <c r="C4728" s="281" t="s">
        <v>1768</v>
      </c>
      <c r="D4728" s="281" t="s">
        <v>1772</v>
      </c>
      <c r="E4728" s="281" t="s">
        <v>3408</v>
      </c>
      <c r="F4728" s="281" t="s">
        <v>663</v>
      </c>
      <c r="G4728" s="281" t="s">
        <v>673</v>
      </c>
      <c r="H4728" s="281" t="s">
        <v>673</v>
      </c>
      <c r="I4728" s="281" t="s">
        <v>1090</v>
      </c>
      <c r="J4728" s="281">
        <v>3.7101999999999999E-3</v>
      </c>
    </row>
    <row r="4729" spans="1:10" x14ac:dyDescent="0.3">
      <c r="A4729" s="280" t="s">
        <v>1785</v>
      </c>
      <c r="B4729" s="280" t="s">
        <v>3343</v>
      </c>
      <c r="C4729" s="280" t="s">
        <v>1768</v>
      </c>
      <c r="D4729" s="280" t="s">
        <v>1772</v>
      </c>
      <c r="E4729" s="280" t="s">
        <v>3408</v>
      </c>
      <c r="F4729" s="280" t="s">
        <v>663</v>
      </c>
      <c r="G4729" s="280" t="s">
        <v>673</v>
      </c>
      <c r="H4729" s="280" t="s">
        <v>673</v>
      </c>
      <c r="I4729" s="280" t="s">
        <v>1090</v>
      </c>
      <c r="J4729" s="280">
        <v>1.9968E-3</v>
      </c>
    </row>
    <row r="4730" spans="1:10" x14ac:dyDescent="0.3">
      <c r="A4730" s="281" t="s">
        <v>1785</v>
      </c>
      <c r="B4730" s="281" t="s">
        <v>3343</v>
      </c>
      <c r="C4730" s="281" t="s">
        <v>1768</v>
      </c>
      <c r="D4730" s="281" t="s">
        <v>1772</v>
      </c>
      <c r="E4730" s="281" t="s">
        <v>3408</v>
      </c>
      <c r="F4730" s="281" t="s">
        <v>663</v>
      </c>
      <c r="G4730" s="281" t="s">
        <v>673</v>
      </c>
      <c r="H4730" s="281" t="s">
        <v>673</v>
      </c>
      <c r="I4730" s="281" t="s">
        <v>1090</v>
      </c>
      <c r="J4730" s="281">
        <v>1.8549510000000001E-3</v>
      </c>
    </row>
    <row r="4731" spans="1:10" x14ac:dyDescent="0.3">
      <c r="A4731" s="280" t="s">
        <v>1785</v>
      </c>
      <c r="B4731" s="280" t="s">
        <v>305</v>
      </c>
      <c r="C4731" s="280" t="s">
        <v>1768</v>
      </c>
      <c r="D4731" s="280" t="s">
        <v>1772</v>
      </c>
      <c r="E4731" s="280" t="s">
        <v>3408</v>
      </c>
      <c r="F4731" s="280" t="s">
        <v>663</v>
      </c>
      <c r="G4731" s="280" t="s">
        <v>673</v>
      </c>
      <c r="H4731" s="280" t="s">
        <v>673</v>
      </c>
      <c r="I4731" s="280" t="s">
        <v>1090</v>
      </c>
      <c r="J4731" s="280">
        <v>1.7598690000000001E-3</v>
      </c>
    </row>
    <row r="4732" spans="1:10" x14ac:dyDescent="0.3">
      <c r="A4732" s="281" t="s">
        <v>1785</v>
      </c>
      <c r="B4732" s="281" t="s">
        <v>305</v>
      </c>
      <c r="C4732" s="281" t="s">
        <v>1768</v>
      </c>
      <c r="D4732" s="281" t="s">
        <v>1772</v>
      </c>
      <c r="E4732" s="281" t="s">
        <v>3408</v>
      </c>
      <c r="F4732" s="281" t="s">
        <v>663</v>
      </c>
      <c r="G4732" s="281" t="s">
        <v>673</v>
      </c>
      <c r="H4732" s="281" t="s">
        <v>673</v>
      </c>
      <c r="I4732" s="281" t="s">
        <v>1090</v>
      </c>
      <c r="J4732" s="281">
        <v>2.3855999999999999E-3</v>
      </c>
    </row>
    <row r="4733" spans="1:10" x14ac:dyDescent="0.3">
      <c r="A4733" s="280" t="s">
        <v>1785</v>
      </c>
      <c r="B4733" s="280" t="s">
        <v>3342</v>
      </c>
      <c r="C4733" s="280" t="s">
        <v>1768</v>
      </c>
      <c r="D4733" s="280" t="s">
        <v>1772</v>
      </c>
      <c r="E4733" s="280" t="s">
        <v>3408</v>
      </c>
      <c r="F4733" s="280" t="s">
        <v>663</v>
      </c>
      <c r="G4733" s="280" t="s">
        <v>673</v>
      </c>
      <c r="H4733" s="280" t="s">
        <v>673</v>
      </c>
      <c r="I4733" s="280" t="s">
        <v>1090</v>
      </c>
      <c r="J4733" s="280">
        <v>1.7653510000000001E-3</v>
      </c>
    </row>
    <row r="4734" spans="1:10" x14ac:dyDescent="0.3">
      <c r="A4734" s="281" t="s">
        <v>1785</v>
      </c>
      <c r="B4734" s="281" t="s">
        <v>3342</v>
      </c>
      <c r="C4734" s="281" t="s">
        <v>1768</v>
      </c>
      <c r="D4734" s="281" t="s">
        <v>1772</v>
      </c>
      <c r="E4734" s="281" t="s">
        <v>3408</v>
      </c>
      <c r="F4734" s="281" t="s">
        <v>663</v>
      </c>
      <c r="G4734" s="281" t="s">
        <v>673</v>
      </c>
      <c r="H4734" s="281" t="s">
        <v>673</v>
      </c>
      <c r="I4734" s="281" t="s">
        <v>1090</v>
      </c>
      <c r="J4734" s="281">
        <v>3.6096000000000001E-3</v>
      </c>
    </row>
    <row r="4735" spans="1:10" x14ac:dyDescent="0.3">
      <c r="A4735" s="280" t="s">
        <v>1785</v>
      </c>
      <c r="B4735" s="280" t="s">
        <v>3355</v>
      </c>
      <c r="C4735" s="280" t="s">
        <v>1768</v>
      </c>
      <c r="D4735" s="280" t="s">
        <v>1772</v>
      </c>
      <c r="E4735" s="280" t="s">
        <v>3408</v>
      </c>
      <c r="F4735" s="280" t="s">
        <v>663</v>
      </c>
      <c r="G4735" s="280" t="s">
        <v>673</v>
      </c>
      <c r="H4735" s="280" t="s">
        <v>673</v>
      </c>
      <c r="I4735" s="280" t="s">
        <v>1090</v>
      </c>
      <c r="J4735" s="280">
        <v>2.0000000000000001E-4</v>
      </c>
    </row>
    <row r="4736" spans="1:10" x14ac:dyDescent="0.3">
      <c r="A4736" s="281" t="s">
        <v>1785</v>
      </c>
      <c r="B4736" s="281" t="s">
        <v>281</v>
      </c>
      <c r="C4736" s="281" t="s">
        <v>1768</v>
      </c>
      <c r="D4736" s="281" t="s">
        <v>1772</v>
      </c>
      <c r="E4736" s="281" t="s">
        <v>3408</v>
      </c>
      <c r="F4736" s="281" t="s">
        <v>663</v>
      </c>
      <c r="G4736" s="281" t="s">
        <v>673</v>
      </c>
      <c r="H4736" s="281" t="s">
        <v>673</v>
      </c>
      <c r="I4736" s="281" t="s">
        <v>1090</v>
      </c>
      <c r="J4736" s="281">
        <v>1.2119019999999999E-3</v>
      </c>
    </row>
    <row r="4737" spans="1:10" x14ac:dyDescent="0.3">
      <c r="A4737" s="280" t="s">
        <v>1785</v>
      </c>
      <c r="B4737" s="280" t="s">
        <v>1926</v>
      </c>
      <c r="C4737" s="280" t="s">
        <v>1768</v>
      </c>
      <c r="D4737" s="280" t="s">
        <v>1772</v>
      </c>
      <c r="E4737" s="280" t="s">
        <v>3408</v>
      </c>
      <c r="F4737" s="280" t="s">
        <v>663</v>
      </c>
      <c r="G4737" s="280" t="s">
        <v>673</v>
      </c>
      <c r="H4737" s="280" t="s">
        <v>673</v>
      </c>
      <c r="I4737" s="280" t="s">
        <v>1090</v>
      </c>
      <c r="J4737" s="280">
        <v>1.6428E-3</v>
      </c>
    </row>
    <row r="4738" spans="1:10" x14ac:dyDescent="0.3">
      <c r="A4738" s="281" t="s">
        <v>1785</v>
      </c>
      <c r="B4738" s="281" t="s">
        <v>344</v>
      </c>
      <c r="C4738" s="281" t="s">
        <v>1768</v>
      </c>
      <c r="D4738" s="281" t="s">
        <v>1772</v>
      </c>
      <c r="E4738" s="281" t="s">
        <v>3408</v>
      </c>
      <c r="F4738" s="281" t="s">
        <v>663</v>
      </c>
      <c r="G4738" s="281" t="s">
        <v>673</v>
      </c>
      <c r="H4738" s="281" t="s">
        <v>673</v>
      </c>
      <c r="I4738" s="281" t="s">
        <v>1090</v>
      </c>
      <c r="J4738" s="281">
        <v>8.9269000000000002E-5</v>
      </c>
    </row>
    <row r="4739" spans="1:10" x14ac:dyDescent="0.3">
      <c r="A4739" s="280" t="s">
        <v>1785</v>
      </c>
      <c r="B4739" s="280" t="s">
        <v>344</v>
      </c>
      <c r="C4739" s="280" t="s">
        <v>1768</v>
      </c>
      <c r="D4739" s="280" t="s">
        <v>1772</v>
      </c>
      <c r="E4739" s="280" t="s">
        <v>3408</v>
      </c>
      <c r="F4739" s="280" t="s">
        <v>663</v>
      </c>
      <c r="G4739" s="280" t="s">
        <v>673</v>
      </c>
      <c r="H4739" s="280" t="s">
        <v>673</v>
      </c>
      <c r="I4739" s="280" t="s">
        <v>1090</v>
      </c>
      <c r="J4739" s="280">
        <v>1.4082999999999999E-4</v>
      </c>
    </row>
    <row r="4740" spans="1:10" x14ac:dyDescent="0.3">
      <c r="A4740" s="281" t="s">
        <v>1785</v>
      </c>
      <c r="B4740" s="281" t="s">
        <v>135</v>
      </c>
      <c r="C4740" s="281" t="s">
        <v>1768</v>
      </c>
      <c r="D4740" s="281" t="s">
        <v>1772</v>
      </c>
      <c r="E4740" s="281" t="s">
        <v>3408</v>
      </c>
      <c r="F4740" s="281" t="s">
        <v>663</v>
      </c>
      <c r="G4740" s="281" t="s">
        <v>673</v>
      </c>
      <c r="H4740" s="281" t="s">
        <v>673</v>
      </c>
      <c r="I4740" s="281" t="s">
        <v>1090</v>
      </c>
      <c r="J4740" s="281">
        <v>2.8449999999999999E-6</v>
      </c>
    </row>
    <row r="4741" spans="1:10" x14ac:dyDescent="0.3">
      <c r="A4741" s="280" t="s">
        <v>1785</v>
      </c>
      <c r="B4741" s="280" t="s">
        <v>135</v>
      </c>
      <c r="C4741" s="280" t="s">
        <v>1768</v>
      </c>
      <c r="D4741" s="280" t="s">
        <v>1772</v>
      </c>
      <c r="E4741" s="280" t="s">
        <v>3408</v>
      </c>
      <c r="F4741" s="280" t="s">
        <v>663</v>
      </c>
      <c r="G4741" s="280" t="s">
        <v>673</v>
      </c>
      <c r="H4741" s="280" t="s">
        <v>673</v>
      </c>
      <c r="I4741" s="280" t="s">
        <v>1090</v>
      </c>
      <c r="J4741" s="280">
        <v>1.2145000000000001E-3</v>
      </c>
    </row>
    <row r="4742" spans="1:10" x14ac:dyDescent="0.3">
      <c r="A4742" s="281" t="s">
        <v>1785</v>
      </c>
      <c r="B4742" s="281" t="s">
        <v>135</v>
      </c>
      <c r="C4742" s="281" t="s">
        <v>1768</v>
      </c>
      <c r="D4742" s="281" t="s">
        <v>1772</v>
      </c>
      <c r="E4742" s="281" t="s">
        <v>3408</v>
      </c>
      <c r="F4742" s="281" t="s">
        <v>663</v>
      </c>
      <c r="G4742" s="281" t="s">
        <v>673</v>
      </c>
      <c r="H4742" s="281" t="s">
        <v>673</v>
      </c>
      <c r="I4742" s="281" t="s">
        <v>1090</v>
      </c>
      <c r="J4742" s="281">
        <v>2.4589E-3</v>
      </c>
    </row>
    <row r="4743" spans="1:10" x14ac:dyDescent="0.3">
      <c r="A4743" s="280" t="s">
        <v>1785</v>
      </c>
      <c r="B4743" s="280" t="s">
        <v>135</v>
      </c>
      <c r="C4743" s="280" t="s">
        <v>1768</v>
      </c>
      <c r="D4743" s="280" t="s">
        <v>1772</v>
      </c>
      <c r="E4743" s="280" t="s">
        <v>3408</v>
      </c>
      <c r="F4743" s="280" t="s">
        <v>663</v>
      </c>
      <c r="G4743" s="280" t="s">
        <v>673</v>
      </c>
      <c r="H4743" s="280" t="s">
        <v>673</v>
      </c>
      <c r="I4743" s="280" t="s">
        <v>1090</v>
      </c>
      <c r="J4743" s="280">
        <v>1.9673E-3</v>
      </c>
    </row>
    <row r="4744" spans="1:10" x14ac:dyDescent="0.3">
      <c r="A4744" s="281" t="s">
        <v>1785</v>
      </c>
      <c r="B4744" s="281" t="s">
        <v>135</v>
      </c>
      <c r="C4744" s="281" t="s">
        <v>1768</v>
      </c>
      <c r="D4744" s="281" t="s">
        <v>1772</v>
      </c>
      <c r="E4744" s="281" t="s">
        <v>3408</v>
      </c>
      <c r="F4744" s="281" t="s">
        <v>663</v>
      </c>
      <c r="G4744" s="281" t="s">
        <v>673</v>
      </c>
      <c r="H4744" s="281" t="s">
        <v>673</v>
      </c>
      <c r="I4744" s="281" t="s">
        <v>1090</v>
      </c>
      <c r="J4744" s="281">
        <v>1.7106099999999999E-4</v>
      </c>
    </row>
    <row r="4745" spans="1:10" x14ac:dyDescent="0.3">
      <c r="A4745" s="280" t="s">
        <v>1785</v>
      </c>
      <c r="B4745" s="280" t="s">
        <v>3372</v>
      </c>
      <c r="C4745" s="280" t="s">
        <v>1768</v>
      </c>
      <c r="D4745" s="280" t="s">
        <v>1772</v>
      </c>
      <c r="E4745" s="280" t="s">
        <v>3408</v>
      </c>
      <c r="F4745" s="280" t="s">
        <v>663</v>
      </c>
      <c r="G4745" s="280" t="s">
        <v>673</v>
      </c>
      <c r="H4745" s="280" t="s">
        <v>673</v>
      </c>
      <c r="I4745" s="280" t="s">
        <v>1090</v>
      </c>
      <c r="J4745" s="280">
        <v>5.3910000000000004E-4</v>
      </c>
    </row>
    <row r="4746" spans="1:10" x14ac:dyDescent="0.3">
      <c r="A4746" s="281" t="s">
        <v>1785</v>
      </c>
      <c r="B4746" s="281" t="s">
        <v>3411</v>
      </c>
      <c r="C4746" s="281" t="s">
        <v>1768</v>
      </c>
      <c r="D4746" s="281" t="s">
        <v>1772</v>
      </c>
      <c r="E4746" s="281" t="s">
        <v>3408</v>
      </c>
      <c r="F4746" s="281" t="s">
        <v>663</v>
      </c>
      <c r="G4746" s="281" t="s">
        <v>673</v>
      </c>
      <c r="H4746" s="281" t="s">
        <v>673</v>
      </c>
      <c r="I4746" s="281" t="s">
        <v>1090</v>
      </c>
      <c r="J4746" s="281">
        <v>5.2728400000000004E-4</v>
      </c>
    </row>
    <row r="4747" spans="1:10" x14ac:dyDescent="0.3">
      <c r="A4747" s="280" t="s">
        <v>1785</v>
      </c>
      <c r="B4747" s="280" t="s">
        <v>3373</v>
      </c>
      <c r="C4747" s="280" t="s">
        <v>1768</v>
      </c>
      <c r="D4747" s="280" t="s">
        <v>1772</v>
      </c>
      <c r="E4747" s="280" t="s">
        <v>3408</v>
      </c>
      <c r="F4747" s="280" t="s">
        <v>663</v>
      </c>
      <c r="G4747" s="280" t="s">
        <v>673</v>
      </c>
      <c r="H4747" s="280" t="s">
        <v>673</v>
      </c>
      <c r="I4747" s="280" t="s">
        <v>1090</v>
      </c>
      <c r="J4747" s="280">
        <v>1.16301E-4</v>
      </c>
    </row>
    <row r="4748" spans="1:10" x14ac:dyDescent="0.3">
      <c r="A4748" s="281" t="s">
        <v>1785</v>
      </c>
      <c r="B4748" s="281" t="s">
        <v>3373</v>
      </c>
      <c r="C4748" s="281" t="s">
        <v>1768</v>
      </c>
      <c r="D4748" s="281" t="s">
        <v>1772</v>
      </c>
      <c r="E4748" s="281" t="s">
        <v>3408</v>
      </c>
      <c r="F4748" s="281" t="s">
        <v>663</v>
      </c>
      <c r="G4748" s="281" t="s">
        <v>673</v>
      </c>
      <c r="H4748" s="281" t="s">
        <v>673</v>
      </c>
      <c r="I4748" s="281" t="s">
        <v>1090</v>
      </c>
      <c r="J4748" s="281">
        <v>8.6870000000000003E-4</v>
      </c>
    </row>
    <row r="4749" spans="1:10" x14ac:dyDescent="0.3">
      <c r="A4749" s="280" t="s">
        <v>1785</v>
      </c>
      <c r="B4749" s="280" t="s">
        <v>673</v>
      </c>
      <c r="C4749" s="280" t="s">
        <v>1768</v>
      </c>
      <c r="D4749" s="280" t="s">
        <v>1772</v>
      </c>
      <c r="E4749" s="280" t="s">
        <v>3408</v>
      </c>
      <c r="F4749" s="280" t="s">
        <v>663</v>
      </c>
      <c r="G4749" s="280" t="s">
        <v>673</v>
      </c>
      <c r="H4749" s="280" t="s">
        <v>673</v>
      </c>
      <c r="I4749" s="280" t="s">
        <v>1090</v>
      </c>
      <c r="J4749" s="280">
        <v>1.24747E-4</v>
      </c>
    </row>
    <row r="4750" spans="1:10" x14ac:dyDescent="0.3">
      <c r="A4750" s="281" t="s">
        <v>1785</v>
      </c>
      <c r="B4750" s="281" t="s">
        <v>2857</v>
      </c>
      <c r="C4750" s="281" t="s">
        <v>1768</v>
      </c>
      <c r="D4750" s="281" t="s">
        <v>1772</v>
      </c>
      <c r="E4750" s="281" t="s">
        <v>3408</v>
      </c>
      <c r="F4750" s="281" t="s">
        <v>663</v>
      </c>
      <c r="G4750" s="281" t="s">
        <v>673</v>
      </c>
      <c r="H4750" s="281" t="s">
        <v>673</v>
      </c>
      <c r="I4750" s="281" t="s">
        <v>1090</v>
      </c>
      <c r="J4750" s="281">
        <v>2.3000000000000001E-4</v>
      </c>
    </row>
    <row r="4751" spans="1:10" x14ac:dyDescent="0.3">
      <c r="A4751" s="280" t="s">
        <v>1785</v>
      </c>
      <c r="B4751" s="280" t="s">
        <v>2857</v>
      </c>
      <c r="C4751" s="280" t="s">
        <v>1768</v>
      </c>
      <c r="D4751" s="280" t="s">
        <v>1772</v>
      </c>
      <c r="E4751" s="280" t="s">
        <v>3408</v>
      </c>
      <c r="F4751" s="280" t="s">
        <v>663</v>
      </c>
      <c r="G4751" s="280" t="s">
        <v>673</v>
      </c>
      <c r="H4751" s="280" t="s">
        <v>673</v>
      </c>
      <c r="I4751" s="280" t="s">
        <v>1090</v>
      </c>
      <c r="J4751" s="280">
        <v>5.285E-4</v>
      </c>
    </row>
    <row r="4752" spans="1:10" x14ac:dyDescent="0.3">
      <c r="A4752" s="281" t="s">
        <v>1785</v>
      </c>
      <c r="B4752" s="281" t="s">
        <v>2857</v>
      </c>
      <c r="C4752" s="281" t="s">
        <v>1768</v>
      </c>
      <c r="D4752" s="281" t="s">
        <v>1772</v>
      </c>
      <c r="E4752" s="281" t="s">
        <v>3408</v>
      </c>
      <c r="F4752" s="281" t="s">
        <v>663</v>
      </c>
      <c r="G4752" s="281" t="s">
        <v>673</v>
      </c>
      <c r="H4752" s="281" t="s">
        <v>673</v>
      </c>
      <c r="I4752" s="281" t="s">
        <v>1090</v>
      </c>
      <c r="J4752" s="281">
        <v>5.285E-4</v>
      </c>
    </row>
    <row r="4753" spans="1:10" x14ac:dyDescent="0.3">
      <c r="A4753" s="280" t="s">
        <v>1785</v>
      </c>
      <c r="B4753" s="280" t="s">
        <v>240</v>
      </c>
      <c r="C4753" s="280" t="s">
        <v>1768</v>
      </c>
      <c r="D4753" s="280" t="s">
        <v>1772</v>
      </c>
      <c r="E4753" s="280" t="s">
        <v>3408</v>
      </c>
      <c r="F4753" s="280" t="s">
        <v>663</v>
      </c>
      <c r="G4753" s="280" t="s">
        <v>673</v>
      </c>
      <c r="H4753" s="280" t="s">
        <v>673</v>
      </c>
      <c r="I4753" s="280" t="s">
        <v>1090</v>
      </c>
      <c r="J4753" s="280">
        <v>5.7430000000000003E-4</v>
      </c>
    </row>
    <row r="4754" spans="1:10" x14ac:dyDescent="0.3">
      <c r="A4754" s="281" t="s">
        <v>1785</v>
      </c>
      <c r="B4754" s="281" t="s">
        <v>240</v>
      </c>
      <c r="C4754" s="281" t="s">
        <v>1768</v>
      </c>
      <c r="D4754" s="281" t="s">
        <v>1772</v>
      </c>
      <c r="E4754" s="281" t="s">
        <v>3408</v>
      </c>
      <c r="F4754" s="281" t="s">
        <v>663</v>
      </c>
      <c r="G4754" s="281" t="s">
        <v>673</v>
      </c>
      <c r="H4754" s="281" t="s">
        <v>673</v>
      </c>
      <c r="I4754" s="281" t="s">
        <v>1090</v>
      </c>
      <c r="J4754" s="281">
        <v>1.3877410000000001E-3</v>
      </c>
    </row>
    <row r="4755" spans="1:10" x14ac:dyDescent="0.3">
      <c r="A4755" s="280" t="s">
        <v>1785</v>
      </c>
      <c r="B4755" s="280" t="s">
        <v>240</v>
      </c>
      <c r="C4755" s="280" t="s">
        <v>1768</v>
      </c>
      <c r="D4755" s="280" t="s">
        <v>1772</v>
      </c>
      <c r="E4755" s="280" t="s">
        <v>3408</v>
      </c>
      <c r="F4755" s="280" t="s">
        <v>663</v>
      </c>
      <c r="G4755" s="280" t="s">
        <v>673</v>
      </c>
      <c r="H4755" s="280" t="s">
        <v>673</v>
      </c>
      <c r="I4755" s="280" t="s">
        <v>1090</v>
      </c>
      <c r="J4755" s="280">
        <v>9.7759999999999991E-4</v>
      </c>
    </row>
    <row r="4756" spans="1:10" x14ac:dyDescent="0.3">
      <c r="A4756" s="281" t="s">
        <v>1785</v>
      </c>
      <c r="B4756" s="281" t="s">
        <v>301</v>
      </c>
      <c r="C4756" s="281" t="s">
        <v>1768</v>
      </c>
      <c r="D4756" s="281" t="s">
        <v>1772</v>
      </c>
      <c r="E4756" s="281" t="s">
        <v>3408</v>
      </c>
      <c r="F4756" s="281" t="s">
        <v>663</v>
      </c>
      <c r="G4756" s="281" t="s">
        <v>673</v>
      </c>
      <c r="H4756" s="281" t="s">
        <v>673</v>
      </c>
      <c r="I4756" s="281" t="s">
        <v>1090</v>
      </c>
      <c r="J4756" s="281">
        <v>2.1851800000000001E-3</v>
      </c>
    </row>
    <row r="4757" spans="1:10" x14ac:dyDescent="0.3">
      <c r="A4757" s="280" t="s">
        <v>1785</v>
      </c>
      <c r="B4757" s="280" t="s">
        <v>3380</v>
      </c>
      <c r="C4757" s="280" t="s">
        <v>1768</v>
      </c>
      <c r="D4757" s="280" t="s">
        <v>1772</v>
      </c>
      <c r="E4757" s="280" t="s">
        <v>3408</v>
      </c>
      <c r="F4757" s="280" t="s">
        <v>663</v>
      </c>
      <c r="G4757" s="280" t="s">
        <v>673</v>
      </c>
      <c r="H4757" s="280" t="s">
        <v>673</v>
      </c>
      <c r="I4757" s="280" t="s">
        <v>1090</v>
      </c>
      <c r="J4757" s="280">
        <v>1.9225399999999999E-4</v>
      </c>
    </row>
    <row r="4758" spans="1:10" x14ac:dyDescent="0.3">
      <c r="A4758" s="281" t="s">
        <v>1785</v>
      </c>
      <c r="B4758" s="281" t="s">
        <v>3380</v>
      </c>
      <c r="C4758" s="281" t="s">
        <v>1768</v>
      </c>
      <c r="D4758" s="281" t="s">
        <v>1772</v>
      </c>
      <c r="E4758" s="281" t="s">
        <v>3408</v>
      </c>
      <c r="F4758" s="281" t="s">
        <v>663</v>
      </c>
      <c r="G4758" s="281" t="s">
        <v>673</v>
      </c>
      <c r="H4758" s="281" t="s">
        <v>673</v>
      </c>
      <c r="I4758" s="281" t="s">
        <v>1090</v>
      </c>
      <c r="J4758" s="281">
        <v>2.4263800000000001E-3</v>
      </c>
    </row>
    <row r="4759" spans="1:10" x14ac:dyDescent="0.3">
      <c r="A4759" s="280" t="s">
        <v>1785</v>
      </c>
      <c r="B4759" s="280" t="s">
        <v>3393</v>
      </c>
      <c r="C4759" s="280" t="s">
        <v>1768</v>
      </c>
      <c r="D4759" s="280" t="s">
        <v>1772</v>
      </c>
      <c r="E4759" s="280" t="s">
        <v>3408</v>
      </c>
      <c r="F4759" s="280" t="s">
        <v>663</v>
      </c>
      <c r="G4759" s="280" t="s">
        <v>673</v>
      </c>
      <c r="H4759" s="280" t="s">
        <v>673</v>
      </c>
      <c r="I4759" s="280" t="s">
        <v>1090</v>
      </c>
      <c r="J4759" s="280">
        <v>1.18356E-4</v>
      </c>
    </row>
    <row r="4760" spans="1:10" x14ac:dyDescent="0.3">
      <c r="A4760" s="281" t="s">
        <v>1785</v>
      </c>
      <c r="B4760" s="281" t="s">
        <v>3394</v>
      </c>
      <c r="C4760" s="281" t="s">
        <v>1768</v>
      </c>
      <c r="D4760" s="281" t="s">
        <v>1772</v>
      </c>
      <c r="E4760" s="281" t="s">
        <v>3408</v>
      </c>
      <c r="F4760" s="281" t="s">
        <v>663</v>
      </c>
      <c r="G4760" s="281" t="s">
        <v>673</v>
      </c>
      <c r="H4760" s="281" t="s">
        <v>673</v>
      </c>
      <c r="I4760" s="281" t="s">
        <v>1090</v>
      </c>
      <c r="J4760" s="281">
        <v>2.30836E-4</v>
      </c>
    </row>
    <row r="4761" spans="1:10" x14ac:dyDescent="0.3">
      <c r="A4761" s="280" t="s">
        <v>1785</v>
      </c>
      <c r="B4761" s="280" t="s">
        <v>3394</v>
      </c>
      <c r="C4761" s="280" t="s">
        <v>1768</v>
      </c>
      <c r="D4761" s="280" t="s">
        <v>1772</v>
      </c>
      <c r="E4761" s="280" t="s">
        <v>3408</v>
      </c>
      <c r="F4761" s="280" t="s">
        <v>663</v>
      </c>
      <c r="G4761" s="280" t="s">
        <v>673</v>
      </c>
      <c r="H4761" s="280" t="s">
        <v>673</v>
      </c>
      <c r="I4761" s="280" t="s">
        <v>1090</v>
      </c>
      <c r="J4761" s="280">
        <v>7.7129E-5</v>
      </c>
    </row>
    <row r="4762" spans="1:10" x14ac:dyDescent="0.3">
      <c r="A4762" s="281" t="s">
        <v>1785</v>
      </c>
      <c r="B4762" s="281" t="s">
        <v>3394</v>
      </c>
      <c r="C4762" s="281" t="s">
        <v>1768</v>
      </c>
      <c r="D4762" s="281" t="s">
        <v>1772</v>
      </c>
      <c r="E4762" s="281" t="s">
        <v>3408</v>
      </c>
      <c r="F4762" s="281" t="s">
        <v>663</v>
      </c>
      <c r="G4762" s="281" t="s">
        <v>673</v>
      </c>
      <c r="H4762" s="281" t="s">
        <v>673</v>
      </c>
      <c r="I4762" s="281" t="s">
        <v>1090</v>
      </c>
      <c r="J4762" s="281">
        <v>1.1794520000000001E-3</v>
      </c>
    </row>
    <row r="4763" spans="1:10" x14ac:dyDescent="0.3">
      <c r="A4763" s="280" t="s">
        <v>1785</v>
      </c>
      <c r="B4763" s="280" t="s">
        <v>3394</v>
      </c>
      <c r="C4763" s="280" t="s">
        <v>1768</v>
      </c>
      <c r="D4763" s="280" t="s">
        <v>1772</v>
      </c>
      <c r="E4763" s="280" t="s">
        <v>3408</v>
      </c>
      <c r="F4763" s="280" t="s">
        <v>663</v>
      </c>
      <c r="G4763" s="280" t="s">
        <v>673</v>
      </c>
      <c r="H4763" s="280" t="s">
        <v>673</v>
      </c>
      <c r="I4763" s="280" t="s">
        <v>1090</v>
      </c>
      <c r="J4763" s="280">
        <v>8.5808000000000002E-5</v>
      </c>
    </row>
    <row r="4764" spans="1:10" x14ac:dyDescent="0.3">
      <c r="A4764" s="281" t="s">
        <v>1785</v>
      </c>
      <c r="B4764" s="281" t="s">
        <v>3394</v>
      </c>
      <c r="C4764" s="281" t="s">
        <v>1768</v>
      </c>
      <c r="D4764" s="281" t="s">
        <v>1772</v>
      </c>
      <c r="E4764" s="281" t="s">
        <v>3408</v>
      </c>
      <c r="F4764" s="281" t="s">
        <v>663</v>
      </c>
      <c r="G4764" s="281" t="s">
        <v>673</v>
      </c>
      <c r="H4764" s="281" t="s">
        <v>673</v>
      </c>
      <c r="I4764" s="281" t="s">
        <v>1090</v>
      </c>
      <c r="J4764" s="281">
        <v>7.8630099999999999E-4</v>
      </c>
    </row>
    <row r="4765" spans="1:10" x14ac:dyDescent="0.3">
      <c r="A4765" s="280" t="s">
        <v>1785</v>
      </c>
      <c r="B4765" s="280" t="s">
        <v>3398</v>
      </c>
      <c r="C4765" s="280" t="s">
        <v>1768</v>
      </c>
      <c r="D4765" s="280" t="s">
        <v>1772</v>
      </c>
      <c r="E4765" s="280" t="s">
        <v>3408</v>
      </c>
      <c r="F4765" s="280" t="s">
        <v>663</v>
      </c>
      <c r="G4765" s="280" t="s">
        <v>673</v>
      </c>
      <c r="H4765" s="280" t="s">
        <v>673</v>
      </c>
      <c r="I4765" s="280" t="s">
        <v>1090</v>
      </c>
      <c r="J4765" s="280">
        <v>5.5469600000000003E-4</v>
      </c>
    </row>
    <row r="4766" spans="1:10" x14ac:dyDescent="0.3">
      <c r="A4766" s="281" t="s">
        <v>1785</v>
      </c>
      <c r="B4766" s="281" t="s">
        <v>3398</v>
      </c>
      <c r="C4766" s="281" t="s">
        <v>1768</v>
      </c>
      <c r="D4766" s="281" t="s">
        <v>1772</v>
      </c>
      <c r="E4766" s="281" t="s">
        <v>3408</v>
      </c>
      <c r="F4766" s="281" t="s">
        <v>663</v>
      </c>
      <c r="G4766" s="281" t="s">
        <v>673</v>
      </c>
      <c r="H4766" s="281" t="s">
        <v>673</v>
      </c>
      <c r="I4766" s="281" t="s">
        <v>1090</v>
      </c>
      <c r="J4766" s="281">
        <v>2.6640000000000001E-3</v>
      </c>
    </row>
    <row r="4767" spans="1:10" x14ac:dyDescent="0.3">
      <c r="A4767" s="280" t="s">
        <v>1785</v>
      </c>
      <c r="B4767" s="280" t="s">
        <v>3398</v>
      </c>
      <c r="C4767" s="280" t="s">
        <v>1768</v>
      </c>
      <c r="D4767" s="280" t="s">
        <v>1772</v>
      </c>
      <c r="E4767" s="280" t="s">
        <v>3408</v>
      </c>
      <c r="F4767" s="280" t="s">
        <v>663</v>
      </c>
      <c r="G4767" s="280" t="s">
        <v>673</v>
      </c>
      <c r="H4767" s="280" t="s">
        <v>673</v>
      </c>
      <c r="I4767" s="280" t="s">
        <v>1090</v>
      </c>
      <c r="J4767" s="280">
        <v>2.6640000000000001E-3</v>
      </c>
    </row>
    <row r="4768" spans="1:10" x14ac:dyDescent="0.3">
      <c r="A4768" s="281" t="s">
        <v>1785</v>
      </c>
      <c r="B4768" s="281" t="s">
        <v>3398</v>
      </c>
      <c r="C4768" s="281" t="s">
        <v>1768</v>
      </c>
      <c r="D4768" s="281" t="s">
        <v>1772</v>
      </c>
      <c r="E4768" s="281" t="s">
        <v>3408</v>
      </c>
      <c r="F4768" s="281" t="s">
        <v>663</v>
      </c>
      <c r="G4768" s="281" t="s">
        <v>673</v>
      </c>
      <c r="H4768" s="281" t="s">
        <v>673</v>
      </c>
      <c r="I4768" s="281" t="s">
        <v>1090</v>
      </c>
      <c r="J4768" s="281">
        <v>2.1108199999999998E-3</v>
      </c>
    </row>
    <row r="4769" spans="1:10" x14ac:dyDescent="0.3">
      <c r="A4769" s="280" t="s">
        <v>1785</v>
      </c>
      <c r="B4769" s="280" t="s">
        <v>3398</v>
      </c>
      <c r="C4769" s="280" t="s">
        <v>1768</v>
      </c>
      <c r="D4769" s="280" t="s">
        <v>1772</v>
      </c>
      <c r="E4769" s="280" t="s">
        <v>3408</v>
      </c>
      <c r="F4769" s="280" t="s">
        <v>663</v>
      </c>
      <c r="G4769" s="280" t="s">
        <v>673</v>
      </c>
      <c r="H4769" s="280" t="s">
        <v>673</v>
      </c>
      <c r="I4769" s="280" t="s">
        <v>1090</v>
      </c>
      <c r="J4769" s="280">
        <v>4.7015499999999999E-4</v>
      </c>
    </row>
    <row r="4770" spans="1:10" x14ac:dyDescent="0.3">
      <c r="A4770" s="281" t="s">
        <v>1785</v>
      </c>
      <c r="B4770" s="281" t="s">
        <v>3398</v>
      </c>
      <c r="C4770" s="281" t="s">
        <v>1768</v>
      </c>
      <c r="D4770" s="281" t="s">
        <v>1772</v>
      </c>
      <c r="E4770" s="281" t="s">
        <v>3408</v>
      </c>
      <c r="F4770" s="281" t="s">
        <v>663</v>
      </c>
      <c r="G4770" s="281" t="s">
        <v>673</v>
      </c>
      <c r="H4770" s="281" t="s">
        <v>673</v>
      </c>
      <c r="I4770" s="281" t="s">
        <v>1090</v>
      </c>
      <c r="J4770" s="281">
        <v>3.7680000000000001E-3</v>
      </c>
    </row>
    <row r="4771" spans="1:10" x14ac:dyDescent="0.3">
      <c r="A4771" s="280" t="s">
        <v>1785</v>
      </c>
      <c r="B4771" s="280" t="s">
        <v>3398</v>
      </c>
      <c r="C4771" s="280" t="s">
        <v>1768</v>
      </c>
      <c r="D4771" s="280" t="s">
        <v>1772</v>
      </c>
      <c r="E4771" s="280" t="s">
        <v>3408</v>
      </c>
      <c r="F4771" s="280" t="s">
        <v>663</v>
      </c>
      <c r="G4771" s="280" t="s">
        <v>673</v>
      </c>
      <c r="H4771" s="280" t="s">
        <v>673</v>
      </c>
      <c r="I4771" s="280" t="s">
        <v>1090</v>
      </c>
      <c r="J4771" s="280">
        <v>3.0728000000000001E-3</v>
      </c>
    </row>
    <row r="4772" spans="1:10" x14ac:dyDescent="0.3">
      <c r="A4772" s="281" t="s">
        <v>1785</v>
      </c>
      <c r="B4772" s="281" t="s">
        <v>166</v>
      </c>
      <c r="C4772" s="281" t="s">
        <v>1768</v>
      </c>
      <c r="D4772" s="281" t="s">
        <v>1772</v>
      </c>
      <c r="E4772" s="281" t="s">
        <v>3408</v>
      </c>
      <c r="F4772" s="281" t="s">
        <v>663</v>
      </c>
      <c r="G4772" s="281" t="s">
        <v>673</v>
      </c>
      <c r="H4772" s="281" t="s">
        <v>673</v>
      </c>
      <c r="I4772" s="281" t="s">
        <v>1090</v>
      </c>
      <c r="J4772" s="281">
        <v>3.3349999999999999E-3</v>
      </c>
    </row>
    <row r="4773" spans="1:10" x14ac:dyDescent="0.3">
      <c r="A4773" s="280" t="s">
        <v>1785</v>
      </c>
      <c r="B4773" s="280" t="s">
        <v>2029</v>
      </c>
      <c r="C4773" s="280" t="s">
        <v>1768</v>
      </c>
      <c r="D4773" s="280" t="s">
        <v>1772</v>
      </c>
      <c r="E4773" s="280" t="s">
        <v>3408</v>
      </c>
      <c r="F4773" s="280" t="s">
        <v>663</v>
      </c>
      <c r="G4773" s="280" t="s">
        <v>673</v>
      </c>
      <c r="H4773" s="280" t="s">
        <v>673</v>
      </c>
      <c r="I4773" s="280" t="s">
        <v>1090</v>
      </c>
      <c r="J4773" s="280">
        <v>6.9912000000000001E-4</v>
      </c>
    </row>
    <row r="4774" spans="1:10" x14ac:dyDescent="0.3">
      <c r="A4774" s="281" t="s">
        <v>1785</v>
      </c>
      <c r="B4774" s="281" t="s">
        <v>3402</v>
      </c>
      <c r="C4774" s="281" t="s">
        <v>1768</v>
      </c>
      <c r="D4774" s="281" t="s">
        <v>1772</v>
      </c>
      <c r="E4774" s="281" t="s">
        <v>3408</v>
      </c>
      <c r="F4774" s="281" t="s">
        <v>663</v>
      </c>
      <c r="G4774" s="281" t="s">
        <v>673</v>
      </c>
      <c r="H4774" s="281" t="s">
        <v>673</v>
      </c>
      <c r="I4774" s="281" t="s">
        <v>1090</v>
      </c>
      <c r="J4774" s="281">
        <v>2.42857E-4</v>
      </c>
    </row>
    <row r="4775" spans="1:10" x14ac:dyDescent="0.3">
      <c r="A4775" s="280" t="s">
        <v>1785</v>
      </c>
      <c r="B4775" s="280" t="s">
        <v>3402</v>
      </c>
      <c r="C4775" s="280" t="s">
        <v>1768</v>
      </c>
      <c r="D4775" s="280" t="s">
        <v>1772</v>
      </c>
      <c r="E4775" s="280" t="s">
        <v>3408</v>
      </c>
      <c r="F4775" s="280" t="s">
        <v>663</v>
      </c>
      <c r="G4775" s="280" t="s">
        <v>673</v>
      </c>
      <c r="H4775" s="280" t="s">
        <v>673</v>
      </c>
      <c r="I4775" s="280" t="s">
        <v>1090</v>
      </c>
      <c r="J4775" s="280">
        <v>5.2594999999999996E-4</v>
      </c>
    </row>
    <row r="4776" spans="1:10" x14ac:dyDescent="0.3">
      <c r="A4776" s="281" t="s">
        <v>1785</v>
      </c>
      <c r="B4776" s="281" t="s">
        <v>3200</v>
      </c>
      <c r="C4776" s="281" t="s">
        <v>1768</v>
      </c>
      <c r="D4776" s="281" t="s">
        <v>1772</v>
      </c>
      <c r="E4776" s="281" t="s">
        <v>3412</v>
      </c>
      <c r="F4776" s="281" t="s">
        <v>663</v>
      </c>
      <c r="G4776" s="281" t="s">
        <v>673</v>
      </c>
      <c r="H4776" s="281" t="s">
        <v>673</v>
      </c>
      <c r="I4776" s="281" t="s">
        <v>1090</v>
      </c>
      <c r="J4776" s="281">
        <v>3.6986000000000001E-5</v>
      </c>
    </row>
    <row r="4777" spans="1:10" x14ac:dyDescent="0.3">
      <c r="A4777" s="280" t="s">
        <v>1785</v>
      </c>
      <c r="B4777" s="280" t="s">
        <v>3022</v>
      </c>
      <c r="C4777" s="280" t="s">
        <v>1768</v>
      </c>
      <c r="D4777" s="280" t="s">
        <v>1772</v>
      </c>
      <c r="E4777" s="280" t="s">
        <v>3413</v>
      </c>
      <c r="F4777" s="280" t="s">
        <v>663</v>
      </c>
      <c r="G4777" s="280" t="s">
        <v>673</v>
      </c>
      <c r="H4777" s="280" t="s">
        <v>673</v>
      </c>
      <c r="I4777" s="280" t="s">
        <v>1090</v>
      </c>
      <c r="J4777" s="280">
        <v>4.6799999999999999E-4</v>
      </c>
    </row>
    <row r="4778" spans="1:10" x14ac:dyDescent="0.3">
      <c r="A4778" s="281" t="s">
        <v>1785</v>
      </c>
      <c r="B4778" s="281" t="s">
        <v>3022</v>
      </c>
      <c r="C4778" s="281" t="s">
        <v>1768</v>
      </c>
      <c r="D4778" s="281" t="s">
        <v>1772</v>
      </c>
      <c r="E4778" s="281" t="s">
        <v>3413</v>
      </c>
      <c r="F4778" s="281" t="s">
        <v>663</v>
      </c>
      <c r="G4778" s="281" t="s">
        <v>673</v>
      </c>
      <c r="H4778" s="281" t="s">
        <v>673</v>
      </c>
      <c r="I4778" s="281" t="s">
        <v>1090</v>
      </c>
      <c r="J4778" s="281">
        <v>1.8979999999999999E-3</v>
      </c>
    </row>
    <row r="4779" spans="1:10" x14ac:dyDescent="0.3">
      <c r="A4779" s="280" t="s">
        <v>1785</v>
      </c>
      <c r="B4779" s="280" t="s">
        <v>3022</v>
      </c>
      <c r="C4779" s="280" t="s">
        <v>1768</v>
      </c>
      <c r="D4779" s="280" t="s">
        <v>1772</v>
      </c>
      <c r="E4779" s="280" t="s">
        <v>3413</v>
      </c>
      <c r="F4779" s="280" t="s">
        <v>663</v>
      </c>
      <c r="G4779" s="280" t="s">
        <v>673</v>
      </c>
      <c r="H4779" s="280" t="s">
        <v>673</v>
      </c>
      <c r="I4779" s="280" t="s">
        <v>1090</v>
      </c>
      <c r="J4779" s="280">
        <v>1.8979999999999999E-3</v>
      </c>
    </row>
    <row r="4780" spans="1:10" x14ac:dyDescent="0.3">
      <c r="A4780" s="281" t="s">
        <v>1785</v>
      </c>
      <c r="B4780" s="281" t="s">
        <v>3022</v>
      </c>
      <c r="C4780" s="281" t="s">
        <v>1768</v>
      </c>
      <c r="D4780" s="281" t="s">
        <v>1772</v>
      </c>
      <c r="E4780" s="281" t="s">
        <v>3413</v>
      </c>
      <c r="F4780" s="281" t="s">
        <v>663</v>
      </c>
      <c r="G4780" s="281" t="s">
        <v>673</v>
      </c>
      <c r="H4780" s="281" t="s">
        <v>673</v>
      </c>
      <c r="I4780" s="281" t="s">
        <v>1090</v>
      </c>
      <c r="J4780" s="281">
        <v>1.8044000000000001E-3</v>
      </c>
    </row>
    <row r="4781" spans="1:10" x14ac:dyDescent="0.3">
      <c r="A4781" s="280" t="s">
        <v>1785</v>
      </c>
      <c r="B4781" s="280" t="s">
        <v>3022</v>
      </c>
      <c r="C4781" s="280" t="s">
        <v>1768</v>
      </c>
      <c r="D4781" s="280" t="s">
        <v>1772</v>
      </c>
      <c r="E4781" s="280" t="s">
        <v>3413</v>
      </c>
      <c r="F4781" s="280" t="s">
        <v>663</v>
      </c>
      <c r="G4781" s="280" t="s">
        <v>673</v>
      </c>
      <c r="H4781" s="280" t="s">
        <v>673</v>
      </c>
      <c r="I4781" s="280" t="s">
        <v>1090</v>
      </c>
      <c r="J4781" s="280">
        <v>6.5465800000000002E-4</v>
      </c>
    </row>
    <row r="4782" spans="1:10" x14ac:dyDescent="0.3">
      <c r="A4782" s="281" t="s">
        <v>1785</v>
      </c>
      <c r="B4782" s="281" t="s">
        <v>3022</v>
      </c>
      <c r="C4782" s="281" t="s">
        <v>1768</v>
      </c>
      <c r="D4782" s="281" t="s">
        <v>1772</v>
      </c>
      <c r="E4782" s="281" t="s">
        <v>3413</v>
      </c>
      <c r="F4782" s="281" t="s">
        <v>663</v>
      </c>
      <c r="G4782" s="281" t="s">
        <v>673</v>
      </c>
      <c r="H4782" s="281" t="s">
        <v>673</v>
      </c>
      <c r="I4782" s="281" t="s">
        <v>1090</v>
      </c>
      <c r="J4782" s="281">
        <v>1.3500000000000001E-3</v>
      </c>
    </row>
    <row r="4783" spans="1:10" x14ac:dyDescent="0.3">
      <c r="A4783" s="280" t="s">
        <v>1785</v>
      </c>
      <c r="B4783" s="280" t="s">
        <v>3022</v>
      </c>
      <c r="C4783" s="280" t="s">
        <v>1768</v>
      </c>
      <c r="D4783" s="280" t="s">
        <v>1772</v>
      </c>
      <c r="E4783" s="280" t="s">
        <v>3413</v>
      </c>
      <c r="F4783" s="280" t="s">
        <v>663</v>
      </c>
      <c r="G4783" s="280" t="s">
        <v>673</v>
      </c>
      <c r="H4783" s="280" t="s">
        <v>673</v>
      </c>
      <c r="I4783" s="280" t="s">
        <v>1090</v>
      </c>
      <c r="J4783" s="280">
        <v>9.5234099999999999E-4</v>
      </c>
    </row>
    <row r="4784" spans="1:10" x14ac:dyDescent="0.3">
      <c r="A4784" s="281" t="s">
        <v>1785</v>
      </c>
      <c r="B4784" s="281" t="s">
        <v>3022</v>
      </c>
      <c r="C4784" s="281" t="s">
        <v>1768</v>
      </c>
      <c r="D4784" s="281" t="s">
        <v>1772</v>
      </c>
      <c r="E4784" s="281" t="s">
        <v>3413</v>
      </c>
      <c r="F4784" s="281" t="s">
        <v>663</v>
      </c>
      <c r="G4784" s="281" t="s">
        <v>673</v>
      </c>
      <c r="H4784" s="281" t="s">
        <v>673</v>
      </c>
      <c r="I4784" s="281" t="s">
        <v>1090</v>
      </c>
      <c r="J4784" s="281">
        <v>4.6575E-5</v>
      </c>
    </row>
    <row r="4785" spans="1:10" x14ac:dyDescent="0.3">
      <c r="A4785" s="280" t="s">
        <v>1785</v>
      </c>
      <c r="B4785" s="280" t="s">
        <v>3022</v>
      </c>
      <c r="C4785" s="280" t="s">
        <v>1768</v>
      </c>
      <c r="D4785" s="280" t="s">
        <v>1772</v>
      </c>
      <c r="E4785" s="280" t="s">
        <v>3413</v>
      </c>
      <c r="F4785" s="280" t="s">
        <v>663</v>
      </c>
      <c r="G4785" s="280" t="s">
        <v>673</v>
      </c>
      <c r="H4785" s="280" t="s">
        <v>673</v>
      </c>
      <c r="I4785" s="280" t="s">
        <v>1090</v>
      </c>
      <c r="J4785" s="280">
        <v>5.0000000000000001E-4</v>
      </c>
    </row>
    <row r="4786" spans="1:10" x14ac:dyDescent="0.3">
      <c r="A4786" s="281" t="s">
        <v>1785</v>
      </c>
      <c r="B4786" s="281" t="s">
        <v>3022</v>
      </c>
      <c r="C4786" s="281" t="s">
        <v>1768</v>
      </c>
      <c r="D4786" s="281" t="s">
        <v>1772</v>
      </c>
      <c r="E4786" s="281" t="s">
        <v>3413</v>
      </c>
      <c r="F4786" s="281" t="s">
        <v>663</v>
      </c>
      <c r="G4786" s="281" t="s">
        <v>673</v>
      </c>
      <c r="H4786" s="281" t="s">
        <v>673</v>
      </c>
      <c r="I4786" s="281" t="s">
        <v>1090</v>
      </c>
      <c r="J4786" s="281">
        <v>5.0000000000000001E-4</v>
      </c>
    </row>
    <row r="4787" spans="1:10" x14ac:dyDescent="0.3">
      <c r="A4787" s="280" t="s">
        <v>1785</v>
      </c>
      <c r="B4787" s="280" t="s">
        <v>3025</v>
      </c>
      <c r="C4787" s="280" t="s">
        <v>1768</v>
      </c>
      <c r="D4787" s="280" t="s">
        <v>1772</v>
      </c>
      <c r="E4787" s="280" t="s">
        <v>3413</v>
      </c>
      <c r="F4787" s="280" t="s">
        <v>663</v>
      </c>
      <c r="G4787" s="280" t="s">
        <v>673</v>
      </c>
      <c r="H4787" s="280" t="s">
        <v>673</v>
      </c>
      <c r="I4787" s="280" t="s">
        <v>1090</v>
      </c>
      <c r="J4787" s="280">
        <v>8.0000000000000004E-4</v>
      </c>
    </row>
    <row r="4788" spans="1:10" x14ac:dyDescent="0.3">
      <c r="A4788" s="281" t="s">
        <v>1785</v>
      </c>
      <c r="B4788" s="281" t="s">
        <v>3025</v>
      </c>
      <c r="C4788" s="281" t="s">
        <v>1768</v>
      </c>
      <c r="D4788" s="281" t="s">
        <v>1772</v>
      </c>
      <c r="E4788" s="281" t="s">
        <v>3413</v>
      </c>
      <c r="F4788" s="281" t="s">
        <v>663</v>
      </c>
      <c r="G4788" s="281" t="s">
        <v>673</v>
      </c>
      <c r="H4788" s="281" t="s">
        <v>673</v>
      </c>
      <c r="I4788" s="281" t="s">
        <v>1090</v>
      </c>
      <c r="J4788" s="281">
        <v>8.0000000000000004E-4</v>
      </c>
    </row>
    <row r="4789" spans="1:10" x14ac:dyDescent="0.3">
      <c r="A4789" s="280" t="s">
        <v>1785</v>
      </c>
      <c r="B4789" s="280" t="s">
        <v>3025</v>
      </c>
      <c r="C4789" s="280" t="s">
        <v>1768</v>
      </c>
      <c r="D4789" s="280" t="s">
        <v>1772</v>
      </c>
      <c r="E4789" s="280" t="s">
        <v>3413</v>
      </c>
      <c r="F4789" s="280" t="s">
        <v>663</v>
      </c>
      <c r="G4789" s="280" t="s">
        <v>673</v>
      </c>
      <c r="H4789" s="280" t="s">
        <v>673</v>
      </c>
      <c r="I4789" s="280" t="s">
        <v>1090</v>
      </c>
      <c r="J4789" s="280">
        <v>2.7616400000000002E-4</v>
      </c>
    </row>
    <row r="4790" spans="1:10" x14ac:dyDescent="0.3">
      <c r="A4790" s="281" t="s">
        <v>1785</v>
      </c>
      <c r="B4790" s="281" t="s">
        <v>3087</v>
      </c>
      <c r="C4790" s="281" t="s">
        <v>1768</v>
      </c>
      <c r="D4790" s="281" t="s">
        <v>1772</v>
      </c>
      <c r="E4790" s="281" t="s">
        <v>3413</v>
      </c>
      <c r="F4790" s="281" t="s">
        <v>663</v>
      </c>
      <c r="G4790" s="281" t="s">
        <v>673</v>
      </c>
      <c r="H4790" s="281" t="s">
        <v>673</v>
      </c>
      <c r="I4790" s="281" t="s">
        <v>1090</v>
      </c>
      <c r="J4790" s="281">
        <v>1.015068E-3</v>
      </c>
    </row>
    <row r="4791" spans="1:10" x14ac:dyDescent="0.3">
      <c r="A4791" s="280" t="s">
        <v>1785</v>
      </c>
      <c r="B4791" s="280" t="s">
        <v>3087</v>
      </c>
      <c r="C4791" s="280" t="s">
        <v>1768</v>
      </c>
      <c r="D4791" s="280" t="s">
        <v>1772</v>
      </c>
      <c r="E4791" s="280" t="s">
        <v>3413</v>
      </c>
      <c r="F4791" s="280" t="s">
        <v>663</v>
      </c>
      <c r="G4791" s="280" t="s">
        <v>673</v>
      </c>
      <c r="H4791" s="280" t="s">
        <v>673</v>
      </c>
      <c r="I4791" s="280" t="s">
        <v>1090</v>
      </c>
      <c r="J4791" s="280">
        <v>1.5E-3</v>
      </c>
    </row>
    <row r="4792" spans="1:10" x14ac:dyDescent="0.3">
      <c r="A4792" s="281" t="s">
        <v>1785</v>
      </c>
      <c r="B4792" s="281" t="s">
        <v>3061</v>
      </c>
      <c r="C4792" s="281" t="s">
        <v>1768</v>
      </c>
      <c r="D4792" s="281" t="s">
        <v>1772</v>
      </c>
      <c r="E4792" s="281" t="s">
        <v>3413</v>
      </c>
      <c r="F4792" s="281" t="s">
        <v>663</v>
      </c>
      <c r="G4792" s="281" t="s">
        <v>673</v>
      </c>
      <c r="H4792" s="281" t="s">
        <v>673</v>
      </c>
      <c r="I4792" s="281" t="s">
        <v>1090</v>
      </c>
      <c r="J4792" s="281">
        <v>7.3439999999999998E-3</v>
      </c>
    </row>
    <row r="4793" spans="1:10" x14ac:dyDescent="0.3">
      <c r="A4793" s="280" t="s">
        <v>1785</v>
      </c>
      <c r="B4793" s="280" t="s">
        <v>3061</v>
      </c>
      <c r="C4793" s="280" t="s">
        <v>1768</v>
      </c>
      <c r="D4793" s="280" t="s">
        <v>1772</v>
      </c>
      <c r="E4793" s="280" t="s">
        <v>3413</v>
      </c>
      <c r="F4793" s="280" t="s">
        <v>663</v>
      </c>
      <c r="G4793" s="280" t="s">
        <v>673</v>
      </c>
      <c r="H4793" s="280" t="s">
        <v>673</v>
      </c>
      <c r="I4793" s="280" t="s">
        <v>1090</v>
      </c>
      <c r="J4793" s="280">
        <v>5.4526679999999999E-3</v>
      </c>
    </row>
    <row r="4794" spans="1:10" x14ac:dyDescent="0.3">
      <c r="A4794" s="281" t="s">
        <v>1785</v>
      </c>
      <c r="B4794" s="281" t="s">
        <v>3061</v>
      </c>
      <c r="C4794" s="281" t="s">
        <v>1768</v>
      </c>
      <c r="D4794" s="281" t="s">
        <v>1772</v>
      </c>
      <c r="E4794" s="281" t="s">
        <v>3413</v>
      </c>
      <c r="F4794" s="281" t="s">
        <v>663</v>
      </c>
      <c r="G4794" s="281" t="s">
        <v>673</v>
      </c>
      <c r="H4794" s="281" t="s">
        <v>673</v>
      </c>
      <c r="I4794" s="281" t="s">
        <v>1090</v>
      </c>
      <c r="J4794" s="281">
        <v>7.3439999999999998E-3</v>
      </c>
    </row>
    <row r="4795" spans="1:10" x14ac:dyDescent="0.3">
      <c r="A4795" s="280" t="s">
        <v>1785</v>
      </c>
      <c r="B4795" s="280" t="s">
        <v>3061</v>
      </c>
      <c r="C4795" s="280" t="s">
        <v>1768</v>
      </c>
      <c r="D4795" s="280" t="s">
        <v>1772</v>
      </c>
      <c r="E4795" s="280" t="s">
        <v>3413</v>
      </c>
      <c r="F4795" s="280" t="s">
        <v>663</v>
      </c>
      <c r="G4795" s="280" t="s">
        <v>673</v>
      </c>
      <c r="H4795" s="280" t="s">
        <v>673</v>
      </c>
      <c r="I4795" s="280" t="s">
        <v>1090</v>
      </c>
      <c r="J4795" s="280">
        <v>1.871211E-3</v>
      </c>
    </row>
    <row r="4796" spans="1:10" x14ac:dyDescent="0.3">
      <c r="A4796" s="281" t="s">
        <v>1785</v>
      </c>
      <c r="B4796" s="281" t="s">
        <v>3095</v>
      </c>
      <c r="C4796" s="281" t="s">
        <v>1768</v>
      </c>
      <c r="D4796" s="281" t="s">
        <v>1772</v>
      </c>
      <c r="E4796" s="281" t="s">
        <v>3413</v>
      </c>
      <c r="F4796" s="281" t="s">
        <v>663</v>
      </c>
      <c r="G4796" s="281" t="s">
        <v>673</v>
      </c>
      <c r="H4796" s="281" t="s">
        <v>673</v>
      </c>
      <c r="I4796" s="281" t="s">
        <v>1090</v>
      </c>
      <c r="J4796" s="281">
        <v>1E-3</v>
      </c>
    </row>
    <row r="4797" spans="1:10" x14ac:dyDescent="0.3">
      <c r="A4797" s="280" t="s">
        <v>1785</v>
      </c>
      <c r="B4797" s="280" t="s">
        <v>3101</v>
      </c>
      <c r="C4797" s="280" t="s">
        <v>1768</v>
      </c>
      <c r="D4797" s="280" t="s">
        <v>1772</v>
      </c>
      <c r="E4797" s="280" t="s">
        <v>3413</v>
      </c>
      <c r="F4797" s="280" t="s">
        <v>663</v>
      </c>
      <c r="G4797" s="280" t="s">
        <v>673</v>
      </c>
      <c r="H4797" s="280" t="s">
        <v>673</v>
      </c>
      <c r="I4797" s="280" t="s">
        <v>1090</v>
      </c>
      <c r="J4797" s="280">
        <v>9.9726780000000004E-3</v>
      </c>
    </row>
    <row r="4798" spans="1:10" x14ac:dyDescent="0.3">
      <c r="A4798" s="281" t="s">
        <v>1785</v>
      </c>
      <c r="B4798" s="281" t="s">
        <v>3101</v>
      </c>
      <c r="C4798" s="281" t="s">
        <v>1768</v>
      </c>
      <c r="D4798" s="281" t="s">
        <v>1772</v>
      </c>
      <c r="E4798" s="281" t="s">
        <v>3413</v>
      </c>
      <c r="F4798" s="281" t="s">
        <v>663</v>
      </c>
      <c r="G4798" s="281" t="s">
        <v>673</v>
      </c>
      <c r="H4798" s="281" t="s">
        <v>673</v>
      </c>
      <c r="I4798" s="281" t="s">
        <v>1090</v>
      </c>
      <c r="J4798" s="281">
        <v>0.89080000000000004</v>
      </c>
    </row>
    <row r="4799" spans="1:10" x14ac:dyDescent="0.3">
      <c r="A4799" s="280" t="s">
        <v>1785</v>
      </c>
      <c r="B4799" s="280" t="s">
        <v>3101</v>
      </c>
      <c r="C4799" s="280" t="s">
        <v>1768</v>
      </c>
      <c r="D4799" s="280" t="s">
        <v>1772</v>
      </c>
      <c r="E4799" s="280" t="s">
        <v>3413</v>
      </c>
      <c r="F4799" s="280" t="s">
        <v>663</v>
      </c>
      <c r="G4799" s="280" t="s">
        <v>673</v>
      </c>
      <c r="H4799" s="280" t="s">
        <v>673</v>
      </c>
      <c r="I4799" s="280" t="s">
        <v>1090</v>
      </c>
      <c r="J4799" s="280">
        <v>9.703415E-3</v>
      </c>
    </row>
    <row r="4800" spans="1:10" x14ac:dyDescent="0.3">
      <c r="A4800" s="281" t="s">
        <v>1785</v>
      </c>
      <c r="B4800" s="281" t="s">
        <v>3101</v>
      </c>
      <c r="C4800" s="281" t="s">
        <v>1768</v>
      </c>
      <c r="D4800" s="281" t="s">
        <v>1772</v>
      </c>
      <c r="E4800" s="281" t="s">
        <v>3413</v>
      </c>
      <c r="F4800" s="281" t="s">
        <v>663</v>
      </c>
      <c r="G4800" s="281" t="s">
        <v>673</v>
      </c>
      <c r="H4800" s="281" t="s">
        <v>673</v>
      </c>
      <c r="I4800" s="281" t="s">
        <v>1090</v>
      </c>
      <c r="J4800" s="281">
        <v>8.6120499999999998E-4</v>
      </c>
    </row>
    <row r="4801" spans="1:10" x14ac:dyDescent="0.3">
      <c r="A4801" s="280" t="s">
        <v>1785</v>
      </c>
      <c r="B4801" s="280" t="s">
        <v>673</v>
      </c>
      <c r="C4801" s="280" t="s">
        <v>1768</v>
      </c>
      <c r="D4801" s="280" t="s">
        <v>1772</v>
      </c>
      <c r="E4801" s="280" t="s">
        <v>3413</v>
      </c>
      <c r="F4801" s="280" t="s">
        <v>663</v>
      </c>
      <c r="G4801" s="280" t="s">
        <v>673</v>
      </c>
      <c r="H4801" s="280" t="s">
        <v>673</v>
      </c>
      <c r="I4801" s="280" t="s">
        <v>1090</v>
      </c>
      <c r="J4801" s="280">
        <v>9.3000000000000005E-4</v>
      </c>
    </row>
    <row r="4802" spans="1:10" x14ac:dyDescent="0.3">
      <c r="A4802" s="281" t="s">
        <v>1785</v>
      </c>
      <c r="B4802" s="281" t="s">
        <v>3106</v>
      </c>
      <c r="C4802" s="281" t="s">
        <v>1768</v>
      </c>
      <c r="D4802" s="281" t="s">
        <v>1772</v>
      </c>
      <c r="E4802" s="281" t="s">
        <v>3413</v>
      </c>
      <c r="F4802" s="281" t="s">
        <v>663</v>
      </c>
      <c r="G4802" s="281" t="s">
        <v>673</v>
      </c>
      <c r="H4802" s="281" t="s">
        <v>673</v>
      </c>
      <c r="I4802" s="281" t="s">
        <v>1090</v>
      </c>
      <c r="J4802" s="281">
        <v>0.01</v>
      </c>
    </row>
    <row r="4803" spans="1:10" x14ac:dyDescent="0.3">
      <c r="A4803" s="280" t="s">
        <v>1785</v>
      </c>
      <c r="B4803" s="280" t="s">
        <v>3106</v>
      </c>
      <c r="C4803" s="280" t="s">
        <v>1768</v>
      </c>
      <c r="D4803" s="280" t="s">
        <v>1772</v>
      </c>
      <c r="E4803" s="280" t="s">
        <v>3413</v>
      </c>
      <c r="F4803" s="280" t="s">
        <v>663</v>
      </c>
      <c r="G4803" s="280" t="s">
        <v>673</v>
      </c>
      <c r="H4803" s="280" t="s">
        <v>673</v>
      </c>
      <c r="I4803" s="280" t="s">
        <v>1090</v>
      </c>
      <c r="J4803" s="280">
        <v>0.01</v>
      </c>
    </row>
    <row r="4804" spans="1:10" x14ac:dyDescent="0.3">
      <c r="A4804" s="281" t="s">
        <v>1785</v>
      </c>
      <c r="B4804" s="281" t="s">
        <v>3106</v>
      </c>
      <c r="C4804" s="281" t="s">
        <v>1768</v>
      </c>
      <c r="D4804" s="281" t="s">
        <v>1772</v>
      </c>
      <c r="E4804" s="281" t="s">
        <v>3413</v>
      </c>
      <c r="F4804" s="281" t="s">
        <v>663</v>
      </c>
      <c r="G4804" s="281" t="s">
        <v>673</v>
      </c>
      <c r="H4804" s="281" t="s">
        <v>673</v>
      </c>
      <c r="I4804" s="281" t="s">
        <v>1090</v>
      </c>
      <c r="J4804" s="281">
        <v>1.9125699999999999E-4</v>
      </c>
    </row>
    <row r="4805" spans="1:10" x14ac:dyDescent="0.3">
      <c r="A4805" s="280" t="s">
        <v>1785</v>
      </c>
      <c r="B4805" s="280" t="s">
        <v>3106</v>
      </c>
      <c r="C4805" s="280" t="s">
        <v>1768</v>
      </c>
      <c r="D4805" s="280" t="s">
        <v>1772</v>
      </c>
      <c r="E4805" s="280" t="s">
        <v>3413</v>
      </c>
      <c r="F4805" s="280" t="s">
        <v>663</v>
      </c>
      <c r="G4805" s="280" t="s">
        <v>673</v>
      </c>
      <c r="H4805" s="280" t="s">
        <v>673</v>
      </c>
      <c r="I4805" s="280" t="s">
        <v>1090</v>
      </c>
      <c r="J4805" s="280">
        <v>1.498E-3</v>
      </c>
    </row>
    <row r="4806" spans="1:10" x14ac:dyDescent="0.3">
      <c r="A4806" s="281" t="s">
        <v>1785</v>
      </c>
      <c r="B4806" s="281" t="s">
        <v>3106</v>
      </c>
      <c r="C4806" s="281" t="s">
        <v>1768</v>
      </c>
      <c r="D4806" s="281" t="s">
        <v>1772</v>
      </c>
      <c r="E4806" s="281" t="s">
        <v>3413</v>
      </c>
      <c r="F4806" s="281" t="s">
        <v>663</v>
      </c>
      <c r="G4806" s="281" t="s">
        <v>673</v>
      </c>
      <c r="H4806" s="281" t="s">
        <v>673</v>
      </c>
      <c r="I4806" s="281" t="s">
        <v>1090</v>
      </c>
      <c r="J4806" s="281">
        <v>1.498E-3</v>
      </c>
    </row>
    <row r="4807" spans="1:10" x14ac:dyDescent="0.3">
      <c r="A4807" s="280" t="s">
        <v>1785</v>
      </c>
      <c r="B4807" s="280" t="s">
        <v>3106</v>
      </c>
      <c r="C4807" s="280" t="s">
        <v>1768</v>
      </c>
      <c r="D4807" s="280" t="s">
        <v>1772</v>
      </c>
      <c r="E4807" s="280" t="s">
        <v>3413</v>
      </c>
      <c r="F4807" s="280" t="s">
        <v>663</v>
      </c>
      <c r="G4807" s="280" t="s">
        <v>673</v>
      </c>
      <c r="H4807" s="280" t="s">
        <v>673</v>
      </c>
      <c r="I4807" s="280" t="s">
        <v>1090</v>
      </c>
      <c r="J4807" s="280">
        <v>1.493896E-3</v>
      </c>
    </row>
    <row r="4808" spans="1:10" x14ac:dyDescent="0.3">
      <c r="A4808" s="281" t="s">
        <v>1785</v>
      </c>
      <c r="B4808" s="281" t="s">
        <v>3106</v>
      </c>
      <c r="C4808" s="281" t="s">
        <v>1768</v>
      </c>
      <c r="D4808" s="281" t="s">
        <v>1772</v>
      </c>
      <c r="E4808" s="281" t="s">
        <v>3413</v>
      </c>
      <c r="F4808" s="281" t="s">
        <v>663</v>
      </c>
      <c r="G4808" s="281" t="s">
        <v>673</v>
      </c>
      <c r="H4808" s="281" t="s">
        <v>673</v>
      </c>
      <c r="I4808" s="281" t="s">
        <v>1090</v>
      </c>
      <c r="J4808" s="281">
        <v>2.8649999999999998E-5</v>
      </c>
    </row>
    <row r="4809" spans="1:10" x14ac:dyDescent="0.3">
      <c r="A4809" s="280" t="s">
        <v>1785</v>
      </c>
      <c r="B4809" s="280" t="s">
        <v>481</v>
      </c>
      <c r="C4809" s="280" t="s">
        <v>1768</v>
      </c>
      <c r="D4809" s="280" t="s">
        <v>1772</v>
      </c>
      <c r="E4809" s="280" t="s">
        <v>3413</v>
      </c>
      <c r="F4809" s="280" t="s">
        <v>663</v>
      </c>
      <c r="G4809" s="280" t="s">
        <v>673</v>
      </c>
      <c r="H4809" s="280" t="s">
        <v>673</v>
      </c>
      <c r="I4809" s="280" t="s">
        <v>1090</v>
      </c>
      <c r="J4809" s="280">
        <v>6.1685000000000003E-5</v>
      </c>
    </row>
    <row r="4810" spans="1:10" x14ac:dyDescent="0.3">
      <c r="A4810" s="281" t="s">
        <v>1785</v>
      </c>
      <c r="B4810" s="281" t="s">
        <v>481</v>
      </c>
      <c r="C4810" s="281" t="s">
        <v>1768</v>
      </c>
      <c r="D4810" s="281" t="s">
        <v>1772</v>
      </c>
      <c r="E4810" s="281" t="s">
        <v>3413</v>
      </c>
      <c r="F4810" s="281" t="s">
        <v>663</v>
      </c>
      <c r="G4810" s="281" t="s">
        <v>673</v>
      </c>
      <c r="H4810" s="281" t="s">
        <v>673</v>
      </c>
      <c r="I4810" s="281" t="s">
        <v>1090</v>
      </c>
      <c r="J4810" s="281">
        <v>1.5009999999999999E-3</v>
      </c>
    </row>
    <row r="4811" spans="1:10" x14ac:dyDescent="0.3">
      <c r="A4811" s="280" t="s">
        <v>1785</v>
      </c>
      <c r="B4811" s="280" t="s">
        <v>481</v>
      </c>
      <c r="C4811" s="280" t="s">
        <v>1768</v>
      </c>
      <c r="D4811" s="280" t="s">
        <v>1772</v>
      </c>
      <c r="E4811" s="280" t="s">
        <v>3413</v>
      </c>
      <c r="F4811" s="280" t="s">
        <v>663</v>
      </c>
      <c r="G4811" s="280" t="s">
        <v>673</v>
      </c>
      <c r="H4811" s="280" t="s">
        <v>673</v>
      </c>
      <c r="I4811" s="280" t="s">
        <v>1090</v>
      </c>
      <c r="J4811" s="280">
        <v>1.5009999999999999E-3</v>
      </c>
    </row>
    <row r="4812" spans="1:10" x14ac:dyDescent="0.3">
      <c r="A4812" s="281" t="s">
        <v>1785</v>
      </c>
      <c r="B4812" s="281" t="s">
        <v>481</v>
      </c>
      <c r="C4812" s="281" t="s">
        <v>1768</v>
      </c>
      <c r="D4812" s="281" t="s">
        <v>1772</v>
      </c>
      <c r="E4812" s="281" t="s">
        <v>3413</v>
      </c>
      <c r="F4812" s="281" t="s">
        <v>663</v>
      </c>
      <c r="G4812" s="281" t="s">
        <v>673</v>
      </c>
      <c r="H4812" s="281" t="s">
        <v>673</v>
      </c>
      <c r="I4812" s="281" t="s">
        <v>1090</v>
      </c>
      <c r="J4812" s="281">
        <v>1.5009999999999999E-3</v>
      </c>
    </row>
    <row r="4813" spans="1:10" x14ac:dyDescent="0.3">
      <c r="A4813" s="280" t="s">
        <v>1785</v>
      </c>
      <c r="B4813" s="280" t="s">
        <v>130</v>
      </c>
      <c r="C4813" s="280" t="s">
        <v>1768</v>
      </c>
      <c r="D4813" s="280" t="s">
        <v>1772</v>
      </c>
      <c r="E4813" s="280" t="s">
        <v>3413</v>
      </c>
      <c r="F4813" s="280" t="s">
        <v>663</v>
      </c>
      <c r="G4813" s="280" t="s">
        <v>673</v>
      </c>
      <c r="H4813" s="280" t="s">
        <v>673</v>
      </c>
      <c r="I4813" s="280" t="s">
        <v>1090</v>
      </c>
      <c r="J4813" s="280">
        <v>7.2877E-5</v>
      </c>
    </row>
    <row r="4814" spans="1:10" x14ac:dyDescent="0.3">
      <c r="A4814" s="281" t="s">
        <v>1785</v>
      </c>
      <c r="B4814" s="281" t="s">
        <v>130</v>
      </c>
      <c r="C4814" s="281" t="s">
        <v>1768</v>
      </c>
      <c r="D4814" s="281" t="s">
        <v>1772</v>
      </c>
      <c r="E4814" s="281" t="s">
        <v>3413</v>
      </c>
      <c r="F4814" s="281" t="s">
        <v>663</v>
      </c>
      <c r="G4814" s="281" t="s">
        <v>673</v>
      </c>
      <c r="H4814" s="281" t="s">
        <v>673</v>
      </c>
      <c r="I4814" s="281" t="s">
        <v>1090</v>
      </c>
      <c r="J4814" s="281">
        <v>1.4E-3</v>
      </c>
    </row>
    <row r="4815" spans="1:10" x14ac:dyDescent="0.3">
      <c r="A4815" s="280" t="s">
        <v>1785</v>
      </c>
      <c r="B4815" s="280" t="s">
        <v>130</v>
      </c>
      <c r="C4815" s="280" t="s">
        <v>1768</v>
      </c>
      <c r="D4815" s="280" t="s">
        <v>1772</v>
      </c>
      <c r="E4815" s="280" t="s">
        <v>3413</v>
      </c>
      <c r="F4815" s="280" t="s">
        <v>663</v>
      </c>
      <c r="G4815" s="280" t="s">
        <v>673</v>
      </c>
      <c r="H4815" s="280" t="s">
        <v>673</v>
      </c>
      <c r="I4815" s="280" t="s">
        <v>1090</v>
      </c>
      <c r="J4815" s="280">
        <v>7.0921999999999999E-4</v>
      </c>
    </row>
    <row r="4816" spans="1:10" x14ac:dyDescent="0.3">
      <c r="A4816" s="281" t="s">
        <v>1785</v>
      </c>
      <c r="B4816" s="281" t="s">
        <v>3414</v>
      </c>
      <c r="C4816" s="281" t="s">
        <v>1768</v>
      </c>
      <c r="D4816" s="281" t="s">
        <v>1772</v>
      </c>
      <c r="E4816" s="281" t="s">
        <v>3413</v>
      </c>
      <c r="F4816" s="281" t="s">
        <v>663</v>
      </c>
      <c r="G4816" s="281" t="s">
        <v>673</v>
      </c>
      <c r="H4816" s="281" t="s">
        <v>673</v>
      </c>
      <c r="I4816" s="281" t="s">
        <v>1090</v>
      </c>
      <c r="J4816" s="281">
        <v>4.76601E-4</v>
      </c>
    </row>
    <row r="4817" spans="1:10" x14ac:dyDescent="0.3">
      <c r="A4817" s="280" t="s">
        <v>1785</v>
      </c>
      <c r="B4817" s="280" t="s">
        <v>3414</v>
      </c>
      <c r="C4817" s="280" t="s">
        <v>1768</v>
      </c>
      <c r="D4817" s="280" t="s">
        <v>1772</v>
      </c>
      <c r="E4817" s="280" t="s">
        <v>3413</v>
      </c>
      <c r="F4817" s="280" t="s">
        <v>663</v>
      </c>
      <c r="G4817" s="280" t="s">
        <v>673</v>
      </c>
      <c r="H4817" s="280" t="s">
        <v>673</v>
      </c>
      <c r="I4817" s="280" t="s">
        <v>1090</v>
      </c>
      <c r="J4817" s="280">
        <v>1.7270899999999999E-3</v>
      </c>
    </row>
    <row r="4818" spans="1:10" x14ac:dyDescent="0.3">
      <c r="A4818" s="281" t="s">
        <v>1785</v>
      </c>
      <c r="B4818" s="281" t="s">
        <v>3111</v>
      </c>
      <c r="C4818" s="281" t="s">
        <v>1768</v>
      </c>
      <c r="D4818" s="281" t="s">
        <v>1772</v>
      </c>
      <c r="E4818" s="281" t="s">
        <v>3413</v>
      </c>
      <c r="F4818" s="281" t="s">
        <v>663</v>
      </c>
      <c r="G4818" s="281" t="s">
        <v>673</v>
      </c>
      <c r="H4818" s="281" t="s">
        <v>673</v>
      </c>
      <c r="I4818" s="281" t="s">
        <v>1090</v>
      </c>
      <c r="J4818" s="281">
        <v>1.4243420000000001E-3</v>
      </c>
    </row>
    <row r="4819" spans="1:10" x14ac:dyDescent="0.3">
      <c r="A4819" s="280" t="s">
        <v>1785</v>
      </c>
      <c r="B4819" s="280" t="s">
        <v>3111</v>
      </c>
      <c r="C4819" s="280" t="s">
        <v>1768</v>
      </c>
      <c r="D4819" s="280" t="s">
        <v>1772</v>
      </c>
      <c r="E4819" s="280" t="s">
        <v>3413</v>
      </c>
      <c r="F4819" s="280" t="s">
        <v>663</v>
      </c>
      <c r="G4819" s="280" t="s">
        <v>673</v>
      </c>
      <c r="H4819" s="280" t="s">
        <v>673</v>
      </c>
      <c r="I4819" s="280" t="s">
        <v>1090</v>
      </c>
      <c r="J4819" s="280">
        <v>2.5733420000000002E-3</v>
      </c>
    </row>
    <row r="4820" spans="1:10" x14ac:dyDescent="0.3">
      <c r="A4820" s="281" t="s">
        <v>1785</v>
      </c>
      <c r="B4820" s="281" t="s">
        <v>3111</v>
      </c>
      <c r="C4820" s="281" t="s">
        <v>1768</v>
      </c>
      <c r="D4820" s="281" t="s">
        <v>1772</v>
      </c>
      <c r="E4820" s="281" t="s">
        <v>3413</v>
      </c>
      <c r="F4820" s="281" t="s">
        <v>663</v>
      </c>
      <c r="G4820" s="281" t="s">
        <v>673</v>
      </c>
      <c r="H4820" s="281" t="s">
        <v>673</v>
      </c>
      <c r="I4820" s="281" t="s">
        <v>1090</v>
      </c>
      <c r="J4820" s="281">
        <v>1.2776580000000001E-3</v>
      </c>
    </row>
    <row r="4821" spans="1:10" x14ac:dyDescent="0.3">
      <c r="A4821" s="280" t="s">
        <v>1785</v>
      </c>
      <c r="B4821" s="280" t="s">
        <v>3111</v>
      </c>
      <c r="C4821" s="280" t="s">
        <v>1768</v>
      </c>
      <c r="D4821" s="280" t="s">
        <v>1772</v>
      </c>
      <c r="E4821" s="280" t="s">
        <v>3413</v>
      </c>
      <c r="F4821" s="280" t="s">
        <v>663</v>
      </c>
      <c r="G4821" s="280" t="s">
        <v>673</v>
      </c>
      <c r="H4821" s="280" t="s">
        <v>673</v>
      </c>
      <c r="I4821" s="280" t="s">
        <v>1090</v>
      </c>
      <c r="J4821" s="280">
        <v>2.8726199999999999E-4</v>
      </c>
    </row>
    <row r="4822" spans="1:10" x14ac:dyDescent="0.3">
      <c r="A4822" s="281" t="s">
        <v>1785</v>
      </c>
      <c r="B4822" s="281" t="s">
        <v>3111</v>
      </c>
      <c r="C4822" s="281" t="s">
        <v>1768</v>
      </c>
      <c r="D4822" s="281" t="s">
        <v>1772</v>
      </c>
      <c r="E4822" s="281" t="s">
        <v>3413</v>
      </c>
      <c r="F4822" s="281" t="s">
        <v>663</v>
      </c>
      <c r="G4822" s="281" t="s">
        <v>673</v>
      </c>
      <c r="H4822" s="281" t="s">
        <v>673</v>
      </c>
      <c r="I4822" s="281" t="s">
        <v>1090</v>
      </c>
      <c r="J4822" s="281">
        <v>2.4266579999999999E-3</v>
      </c>
    </row>
    <row r="4823" spans="1:10" x14ac:dyDescent="0.3">
      <c r="A4823" s="280" t="s">
        <v>1785</v>
      </c>
      <c r="B4823" s="280" t="s">
        <v>3111</v>
      </c>
      <c r="C4823" s="280" t="s">
        <v>1768</v>
      </c>
      <c r="D4823" s="280" t="s">
        <v>1772</v>
      </c>
      <c r="E4823" s="280" t="s">
        <v>3413</v>
      </c>
      <c r="F4823" s="280" t="s">
        <v>663</v>
      </c>
      <c r="G4823" s="280" t="s">
        <v>673</v>
      </c>
      <c r="H4823" s="280" t="s">
        <v>673</v>
      </c>
      <c r="I4823" s="280" t="s">
        <v>1090</v>
      </c>
      <c r="J4823" s="280">
        <v>5.0425399999999999E-4</v>
      </c>
    </row>
    <row r="4824" spans="1:10" x14ac:dyDescent="0.3">
      <c r="A4824" s="281" t="s">
        <v>1785</v>
      </c>
      <c r="B4824" s="281" t="s">
        <v>673</v>
      </c>
      <c r="C4824" s="281" t="s">
        <v>1768</v>
      </c>
      <c r="D4824" s="281" t="s">
        <v>1772</v>
      </c>
      <c r="E4824" s="281" t="s">
        <v>3413</v>
      </c>
      <c r="F4824" s="281" t="s">
        <v>663</v>
      </c>
      <c r="G4824" s="281" t="s">
        <v>673</v>
      </c>
      <c r="H4824" s="281" t="s">
        <v>673</v>
      </c>
      <c r="I4824" s="281" t="s">
        <v>1090</v>
      </c>
      <c r="J4824" s="281">
        <v>1.7819120000000001E-3</v>
      </c>
    </row>
    <row r="4825" spans="1:10" x14ac:dyDescent="0.3">
      <c r="A4825" s="280" t="s">
        <v>1785</v>
      </c>
      <c r="B4825" s="280" t="s">
        <v>673</v>
      </c>
      <c r="C4825" s="280" t="s">
        <v>1768</v>
      </c>
      <c r="D4825" s="280" t="s">
        <v>1772</v>
      </c>
      <c r="E4825" s="280" t="s">
        <v>3413</v>
      </c>
      <c r="F4825" s="280" t="s">
        <v>663</v>
      </c>
      <c r="G4825" s="280" t="s">
        <v>673</v>
      </c>
      <c r="H4825" s="280" t="s">
        <v>673</v>
      </c>
      <c r="I4825" s="280" t="s">
        <v>1090</v>
      </c>
      <c r="J4825" s="280">
        <v>1.564834E-3</v>
      </c>
    </row>
    <row r="4826" spans="1:10" x14ac:dyDescent="0.3">
      <c r="A4826" s="281" t="s">
        <v>1785</v>
      </c>
      <c r="B4826" s="281" t="s">
        <v>3111</v>
      </c>
      <c r="C4826" s="281" t="s">
        <v>1768</v>
      </c>
      <c r="D4826" s="281" t="s">
        <v>1772</v>
      </c>
      <c r="E4826" s="281" t="s">
        <v>3413</v>
      </c>
      <c r="F4826" s="281" t="s">
        <v>663</v>
      </c>
      <c r="G4826" s="281" t="s">
        <v>673</v>
      </c>
      <c r="H4826" s="281" t="s">
        <v>673</v>
      </c>
      <c r="I4826" s="281" t="s">
        <v>1090</v>
      </c>
      <c r="J4826" s="281">
        <v>2.17028E-4</v>
      </c>
    </row>
    <row r="4827" spans="1:10" x14ac:dyDescent="0.3">
      <c r="A4827" s="280" t="s">
        <v>1785</v>
      </c>
      <c r="B4827" s="280" t="s">
        <v>3111</v>
      </c>
      <c r="C4827" s="280" t="s">
        <v>1768</v>
      </c>
      <c r="D4827" s="280" t="s">
        <v>1772</v>
      </c>
      <c r="E4827" s="280" t="s">
        <v>3413</v>
      </c>
      <c r="F4827" s="280" t="s">
        <v>663</v>
      </c>
      <c r="G4827" s="280" t="s">
        <v>673</v>
      </c>
      <c r="H4827" s="280" t="s">
        <v>673</v>
      </c>
      <c r="I4827" s="280" t="s">
        <v>1090</v>
      </c>
      <c r="J4827" s="280">
        <v>1.7818619999999999E-3</v>
      </c>
    </row>
    <row r="4828" spans="1:10" x14ac:dyDescent="0.3">
      <c r="A4828" s="281" t="s">
        <v>1785</v>
      </c>
      <c r="B4828" s="281" t="s">
        <v>3111</v>
      </c>
      <c r="C4828" s="281" t="s">
        <v>1768</v>
      </c>
      <c r="D4828" s="281" t="s">
        <v>1772</v>
      </c>
      <c r="E4828" s="281" t="s">
        <v>3413</v>
      </c>
      <c r="F4828" s="281" t="s">
        <v>663</v>
      </c>
      <c r="G4828" s="281" t="s">
        <v>673</v>
      </c>
      <c r="H4828" s="281" t="s">
        <v>673</v>
      </c>
      <c r="I4828" s="281" t="s">
        <v>1090</v>
      </c>
      <c r="J4828" s="281">
        <v>1.781852E-3</v>
      </c>
    </row>
    <row r="4829" spans="1:10" x14ac:dyDescent="0.3">
      <c r="A4829" s="280" t="s">
        <v>1785</v>
      </c>
      <c r="B4829" s="280" t="s">
        <v>3111</v>
      </c>
      <c r="C4829" s="280" t="s">
        <v>1768</v>
      </c>
      <c r="D4829" s="280" t="s">
        <v>1772</v>
      </c>
      <c r="E4829" s="280" t="s">
        <v>3413</v>
      </c>
      <c r="F4829" s="280" t="s">
        <v>663</v>
      </c>
      <c r="G4829" s="280" t="s">
        <v>673</v>
      </c>
      <c r="H4829" s="280" t="s">
        <v>673</v>
      </c>
      <c r="I4829" s="280" t="s">
        <v>1090</v>
      </c>
      <c r="J4829" s="280">
        <v>7.0258000000000004E-5</v>
      </c>
    </row>
    <row r="4830" spans="1:10" x14ac:dyDescent="0.3">
      <c r="A4830" s="281" t="s">
        <v>1785</v>
      </c>
      <c r="B4830" s="281" t="s">
        <v>257</v>
      </c>
      <c r="C4830" s="281" t="s">
        <v>1768</v>
      </c>
      <c r="D4830" s="281" t="s">
        <v>1772</v>
      </c>
      <c r="E4830" s="281" t="s">
        <v>3413</v>
      </c>
      <c r="F4830" s="281" t="s">
        <v>663</v>
      </c>
      <c r="G4830" s="281" t="s">
        <v>673</v>
      </c>
      <c r="H4830" s="281" t="s">
        <v>673</v>
      </c>
      <c r="I4830" s="281" t="s">
        <v>1090</v>
      </c>
      <c r="J4830" s="281">
        <v>5.0000000000000001E-3</v>
      </c>
    </row>
    <row r="4831" spans="1:10" x14ac:dyDescent="0.3">
      <c r="A4831" s="280" t="s">
        <v>1785</v>
      </c>
      <c r="B4831" s="280" t="s">
        <v>3415</v>
      </c>
      <c r="C4831" s="280" t="s">
        <v>1768</v>
      </c>
      <c r="D4831" s="280" t="s">
        <v>1772</v>
      </c>
      <c r="E4831" s="280" t="s">
        <v>3413</v>
      </c>
      <c r="F4831" s="280" t="s">
        <v>663</v>
      </c>
      <c r="G4831" s="280" t="s">
        <v>673</v>
      </c>
      <c r="H4831" s="280" t="s">
        <v>673</v>
      </c>
      <c r="I4831" s="280" t="s">
        <v>1090</v>
      </c>
      <c r="J4831" s="280">
        <v>2E-3</v>
      </c>
    </row>
    <row r="4832" spans="1:10" x14ac:dyDescent="0.3">
      <c r="A4832" s="281" t="s">
        <v>1785</v>
      </c>
      <c r="B4832" s="281" t="s">
        <v>3415</v>
      </c>
      <c r="C4832" s="281" t="s">
        <v>1768</v>
      </c>
      <c r="D4832" s="281" t="s">
        <v>1772</v>
      </c>
      <c r="E4832" s="281" t="s">
        <v>3413</v>
      </c>
      <c r="F4832" s="281" t="s">
        <v>663</v>
      </c>
      <c r="G4832" s="281" t="s">
        <v>673</v>
      </c>
      <c r="H4832" s="281" t="s">
        <v>673</v>
      </c>
      <c r="I4832" s="281" t="s">
        <v>1090</v>
      </c>
      <c r="J4832" s="281">
        <v>6.8098099999999999E-4</v>
      </c>
    </row>
    <row r="4833" spans="1:10" x14ac:dyDescent="0.3">
      <c r="A4833" s="280" t="s">
        <v>1785</v>
      </c>
      <c r="B4833" s="280" t="s">
        <v>673</v>
      </c>
      <c r="C4833" s="280" t="s">
        <v>1768</v>
      </c>
      <c r="D4833" s="280" t="s">
        <v>1772</v>
      </c>
      <c r="E4833" s="280" t="s">
        <v>3413</v>
      </c>
      <c r="F4833" s="280" t="s">
        <v>663</v>
      </c>
      <c r="G4833" s="280" t="s">
        <v>673</v>
      </c>
      <c r="H4833" s="280" t="s">
        <v>673</v>
      </c>
      <c r="I4833" s="280" t="s">
        <v>1090</v>
      </c>
      <c r="J4833" s="280">
        <v>2.1901900000000001E-4</v>
      </c>
    </row>
    <row r="4834" spans="1:10" x14ac:dyDescent="0.3">
      <c r="A4834" s="281" t="s">
        <v>1785</v>
      </c>
      <c r="B4834" s="281" t="s">
        <v>3118</v>
      </c>
      <c r="C4834" s="281" t="s">
        <v>1768</v>
      </c>
      <c r="D4834" s="281" t="s">
        <v>1772</v>
      </c>
      <c r="E4834" s="281" t="s">
        <v>3413</v>
      </c>
      <c r="F4834" s="281" t="s">
        <v>663</v>
      </c>
      <c r="G4834" s="281" t="s">
        <v>673</v>
      </c>
      <c r="H4834" s="281" t="s">
        <v>673</v>
      </c>
      <c r="I4834" s="281" t="s">
        <v>1090</v>
      </c>
      <c r="J4834" s="281">
        <v>1.86646E-4</v>
      </c>
    </row>
    <row r="4835" spans="1:10" x14ac:dyDescent="0.3">
      <c r="A4835" s="280" t="s">
        <v>1785</v>
      </c>
      <c r="B4835" s="280" t="s">
        <v>3118</v>
      </c>
      <c r="C4835" s="280" t="s">
        <v>1768</v>
      </c>
      <c r="D4835" s="280" t="s">
        <v>1772</v>
      </c>
      <c r="E4835" s="280" t="s">
        <v>3413</v>
      </c>
      <c r="F4835" s="280" t="s">
        <v>663</v>
      </c>
      <c r="G4835" s="280" t="s">
        <v>673</v>
      </c>
      <c r="H4835" s="280" t="s">
        <v>673</v>
      </c>
      <c r="I4835" s="280" t="s">
        <v>1090</v>
      </c>
      <c r="J4835" s="280">
        <v>2.0037000000000002E-3</v>
      </c>
    </row>
    <row r="4836" spans="1:10" x14ac:dyDescent="0.3">
      <c r="A4836" s="281" t="s">
        <v>1785</v>
      </c>
      <c r="B4836" s="281" t="s">
        <v>3118</v>
      </c>
      <c r="C4836" s="281" t="s">
        <v>1768</v>
      </c>
      <c r="D4836" s="281" t="s">
        <v>1772</v>
      </c>
      <c r="E4836" s="281" t="s">
        <v>3413</v>
      </c>
      <c r="F4836" s="281" t="s">
        <v>663</v>
      </c>
      <c r="G4836" s="281" t="s">
        <v>673</v>
      </c>
      <c r="H4836" s="281" t="s">
        <v>673</v>
      </c>
      <c r="I4836" s="281" t="s">
        <v>1090</v>
      </c>
      <c r="J4836" s="281">
        <v>2.0037000000000002E-3</v>
      </c>
    </row>
    <row r="4837" spans="1:10" x14ac:dyDescent="0.3">
      <c r="A4837" s="280" t="s">
        <v>1785</v>
      </c>
      <c r="B4837" s="280" t="s">
        <v>3118</v>
      </c>
      <c r="C4837" s="280" t="s">
        <v>1768</v>
      </c>
      <c r="D4837" s="280" t="s">
        <v>1772</v>
      </c>
      <c r="E4837" s="280" t="s">
        <v>3413</v>
      </c>
      <c r="F4837" s="280" t="s">
        <v>663</v>
      </c>
      <c r="G4837" s="280" t="s">
        <v>673</v>
      </c>
      <c r="H4837" s="280" t="s">
        <v>673</v>
      </c>
      <c r="I4837" s="280" t="s">
        <v>1090</v>
      </c>
      <c r="J4837" s="280">
        <v>7.9747300000000004E-4</v>
      </c>
    </row>
    <row r="4838" spans="1:10" x14ac:dyDescent="0.3">
      <c r="A4838" s="281" t="s">
        <v>1785</v>
      </c>
      <c r="B4838" s="281" t="s">
        <v>3118</v>
      </c>
      <c r="C4838" s="281" t="s">
        <v>1768</v>
      </c>
      <c r="D4838" s="281" t="s">
        <v>1772</v>
      </c>
      <c r="E4838" s="281" t="s">
        <v>3413</v>
      </c>
      <c r="F4838" s="281" t="s">
        <v>663</v>
      </c>
      <c r="G4838" s="281" t="s">
        <v>673</v>
      </c>
      <c r="H4838" s="281" t="s">
        <v>673</v>
      </c>
      <c r="I4838" s="281" t="s">
        <v>1090</v>
      </c>
      <c r="J4838" s="281">
        <v>2.31014E-3</v>
      </c>
    </row>
    <row r="4839" spans="1:10" x14ac:dyDescent="0.3">
      <c r="A4839" s="280" t="s">
        <v>1785</v>
      </c>
      <c r="B4839" s="280" t="s">
        <v>3118</v>
      </c>
      <c r="C4839" s="280" t="s">
        <v>1768</v>
      </c>
      <c r="D4839" s="280" t="s">
        <v>1772</v>
      </c>
      <c r="E4839" s="280" t="s">
        <v>3413</v>
      </c>
      <c r="F4839" s="280" t="s">
        <v>663</v>
      </c>
      <c r="G4839" s="280" t="s">
        <v>673</v>
      </c>
      <c r="H4839" s="280" t="s">
        <v>673</v>
      </c>
      <c r="I4839" s="280" t="s">
        <v>1090</v>
      </c>
      <c r="J4839" s="280">
        <v>2.31014E-3</v>
      </c>
    </row>
    <row r="4840" spans="1:10" x14ac:dyDescent="0.3">
      <c r="A4840" s="281" t="s">
        <v>1785</v>
      </c>
      <c r="B4840" s="281" t="s">
        <v>3118</v>
      </c>
      <c r="C4840" s="281" t="s">
        <v>1768</v>
      </c>
      <c r="D4840" s="281" t="s">
        <v>1772</v>
      </c>
      <c r="E4840" s="281" t="s">
        <v>3413</v>
      </c>
      <c r="F4840" s="281" t="s">
        <v>663</v>
      </c>
      <c r="G4840" s="281" t="s">
        <v>673</v>
      </c>
      <c r="H4840" s="281" t="s">
        <v>673</v>
      </c>
      <c r="I4840" s="281" t="s">
        <v>1090</v>
      </c>
      <c r="J4840" s="281">
        <v>1.5126670000000001E-3</v>
      </c>
    </row>
    <row r="4841" spans="1:10" x14ac:dyDescent="0.3">
      <c r="A4841" s="280" t="s">
        <v>1785</v>
      </c>
      <c r="B4841" s="280" t="s">
        <v>3415</v>
      </c>
      <c r="C4841" s="280" t="s">
        <v>1768</v>
      </c>
      <c r="D4841" s="280" t="s">
        <v>1772</v>
      </c>
      <c r="E4841" s="280" t="s">
        <v>3413</v>
      </c>
      <c r="F4841" s="280" t="s">
        <v>663</v>
      </c>
      <c r="G4841" s="280" t="s">
        <v>673</v>
      </c>
      <c r="H4841" s="280" t="s">
        <v>673</v>
      </c>
      <c r="I4841" s="280" t="s">
        <v>1090</v>
      </c>
      <c r="J4841" s="280">
        <v>1.08E-3</v>
      </c>
    </row>
    <row r="4842" spans="1:10" x14ac:dyDescent="0.3">
      <c r="A4842" s="281" t="s">
        <v>1785</v>
      </c>
      <c r="B4842" s="281" t="s">
        <v>3415</v>
      </c>
      <c r="C4842" s="281" t="s">
        <v>1768</v>
      </c>
      <c r="D4842" s="281" t="s">
        <v>1772</v>
      </c>
      <c r="E4842" s="281" t="s">
        <v>3413</v>
      </c>
      <c r="F4842" s="281" t="s">
        <v>663</v>
      </c>
      <c r="G4842" s="281" t="s">
        <v>673</v>
      </c>
      <c r="H4842" s="281" t="s">
        <v>673</v>
      </c>
      <c r="I4842" s="281" t="s">
        <v>1090</v>
      </c>
      <c r="J4842" s="281">
        <v>1.08E-3</v>
      </c>
    </row>
    <row r="4843" spans="1:10" x14ac:dyDescent="0.3">
      <c r="A4843" s="280" t="s">
        <v>1785</v>
      </c>
      <c r="B4843" s="280" t="s">
        <v>3415</v>
      </c>
      <c r="C4843" s="280" t="s">
        <v>1768</v>
      </c>
      <c r="D4843" s="280" t="s">
        <v>1772</v>
      </c>
      <c r="E4843" s="280" t="s">
        <v>3413</v>
      </c>
      <c r="F4843" s="280" t="s">
        <v>663</v>
      </c>
      <c r="G4843" s="280" t="s">
        <v>673</v>
      </c>
      <c r="H4843" s="280" t="s">
        <v>673</v>
      </c>
      <c r="I4843" s="280" t="s">
        <v>1090</v>
      </c>
      <c r="J4843" s="280">
        <v>1.08E-3</v>
      </c>
    </row>
    <row r="4844" spans="1:10" x14ac:dyDescent="0.3">
      <c r="A4844" s="281" t="s">
        <v>1785</v>
      </c>
      <c r="B4844" s="281" t="s">
        <v>3415</v>
      </c>
      <c r="C4844" s="281" t="s">
        <v>1768</v>
      </c>
      <c r="D4844" s="281" t="s">
        <v>1772</v>
      </c>
      <c r="E4844" s="281" t="s">
        <v>3413</v>
      </c>
      <c r="F4844" s="281" t="s">
        <v>663</v>
      </c>
      <c r="G4844" s="281" t="s">
        <v>673</v>
      </c>
      <c r="H4844" s="281" t="s">
        <v>673</v>
      </c>
      <c r="I4844" s="281" t="s">
        <v>1090</v>
      </c>
      <c r="J4844" s="281">
        <v>1.08E-3</v>
      </c>
    </row>
    <row r="4845" spans="1:10" x14ac:dyDescent="0.3">
      <c r="A4845" s="280" t="s">
        <v>1785</v>
      </c>
      <c r="B4845" s="280" t="s">
        <v>2130</v>
      </c>
      <c r="C4845" s="280" t="s">
        <v>1768</v>
      </c>
      <c r="D4845" s="280" t="s">
        <v>1772</v>
      </c>
      <c r="E4845" s="280" t="s">
        <v>3413</v>
      </c>
      <c r="F4845" s="280" t="s">
        <v>663</v>
      </c>
      <c r="G4845" s="280" t="s">
        <v>673</v>
      </c>
      <c r="H4845" s="280" t="s">
        <v>673</v>
      </c>
      <c r="I4845" s="280" t="s">
        <v>1090</v>
      </c>
      <c r="J4845" s="280">
        <v>2.6020000000000001E-3</v>
      </c>
    </row>
    <row r="4846" spans="1:10" x14ac:dyDescent="0.3">
      <c r="A4846" s="281" t="s">
        <v>1785</v>
      </c>
      <c r="B4846" s="281" t="s">
        <v>3136</v>
      </c>
      <c r="C4846" s="281" t="s">
        <v>1768</v>
      </c>
      <c r="D4846" s="281" t="s">
        <v>1772</v>
      </c>
      <c r="E4846" s="281" t="s">
        <v>3413</v>
      </c>
      <c r="F4846" s="281" t="s">
        <v>663</v>
      </c>
      <c r="G4846" s="281" t="s">
        <v>673</v>
      </c>
      <c r="H4846" s="281" t="s">
        <v>673</v>
      </c>
      <c r="I4846" s="281" t="s">
        <v>1090</v>
      </c>
      <c r="J4846" s="281">
        <v>5.6737619999999997E-3</v>
      </c>
    </row>
    <row r="4847" spans="1:10" x14ac:dyDescent="0.3">
      <c r="A4847" s="280" t="s">
        <v>1785</v>
      </c>
      <c r="B4847" s="280" t="s">
        <v>3136</v>
      </c>
      <c r="C4847" s="280" t="s">
        <v>1768</v>
      </c>
      <c r="D4847" s="280" t="s">
        <v>1772</v>
      </c>
      <c r="E4847" s="280" t="s">
        <v>3413</v>
      </c>
      <c r="F4847" s="280" t="s">
        <v>663</v>
      </c>
      <c r="G4847" s="280" t="s">
        <v>673</v>
      </c>
      <c r="H4847" s="280" t="s">
        <v>673</v>
      </c>
      <c r="I4847" s="280" t="s">
        <v>1090</v>
      </c>
      <c r="J4847" s="280">
        <v>5.6737619999999997E-3</v>
      </c>
    </row>
    <row r="4848" spans="1:10" x14ac:dyDescent="0.3">
      <c r="A4848" s="281" t="s">
        <v>1785</v>
      </c>
      <c r="B4848" s="281" t="s">
        <v>3145</v>
      </c>
      <c r="C4848" s="281" t="s">
        <v>1768</v>
      </c>
      <c r="D4848" s="281" t="s">
        <v>1772</v>
      </c>
      <c r="E4848" s="281" t="s">
        <v>3413</v>
      </c>
      <c r="F4848" s="281" t="s">
        <v>663</v>
      </c>
      <c r="G4848" s="281" t="s">
        <v>673</v>
      </c>
      <c r="H4848" s="281" t="s">
        <v>673</v>
      </c>
      <c r="I4848" s="281" t="s">
        <v>1090</v>
      </c>
      <c r="J4848" s="281">
        <v>5.0000000000000001E-3</v>
      </c>
    </row>
    <row r="4849" spans="1:10" x14ac:dyDescent="0.3">
      <c r="A4849" s="280" t="s">
        <v>1785</v>
      </c>
      <c r="B4849" s="280" t="s">
        <v>3153</v>
      </c>
      <c r="C4849" s="280" t="s">
        <v>1768</v>
      </c>
      <c r="D4849" s="280" t="s">
        <v>1772</v>
      </c>
      <c r="E4849" s="280" t="s">
        <v>3413</v>
      </c>
      <c r="F4849" s="280" t="s">
        <v>663</v>
      </c>
      <c r="G4849" s="280" t="s">
        <v>673</v>
      </c>
      <c r="H4849" s="280" t="s">
        <v>673</v>
      </c>
      <c r="I4849" s="280" t="s">
        <v>1090</v>
      </c>
      <c r="J4849" s="280">
        <v>3.5724490000000001E-3</v>
      </c>
    </row>
    <row r="4850" spans="1:10" x14ac:dyDescent="0.3">
      <c r="A4850" s="281" t="s">
        <v>1785</v>
      </c>
      <c r="B4850" s="281" t="s">
        <v>673</v>
      </c>
      <c r="C4850" s="281" t="s">
        <v>1768</v>
      </c>
      <c r="D4850" s="281" t="s">
        <v>1772</v>
      </c>
      <c r="E4850" s="281" t="s">
        <v>3413</v>
      </c>
      <c r="F4850" s="281" t="s">
        <v>663</v>
      </c>
      <c r="G4850" s="281" t="s">
        <v>673</v>
      </c>
      <c r="H4850" s="281" t="s">
        <v>673</v>
      </c>
      <c r="I4850" s="281" t="s">
        <v>1090</v>
      </c>
      <c r="J4850" s="281">
        <v>1.695617E-3</v>
      </c>
    </row>
    <row r="4851" spans="1:10" x14ac:dyDescent="0.3">
      <c r="A4851" s="280" t="s">
        <v>1785</v>
      </c>
      <c r="B4851" s="280" t="s">
        <v>3153</v>
      </c>
      <c r="C4851" s="280" t="s">
        <v>1768</v>
      </c>
      <c r="D4851" s="280" t="s">
        <v>1772</v>
      </c>
      <c r="E4851" s="280" t="s">
        <v>3413</v>
      </c>
      <c r="F4851" s="280" t="s">
        <v>663</v>
      </c>
      <c r="G4851" s="280" t="s">
        <v>673</v>
      </c>
      <c r="H4851" s="280" t="s">
        <v>673</v>
      </c>
      <c r="I4851" s="280" t="s">
        <v>1090</v>
      </c>
      <c r="J4851" s="280">
        <v>8.8255299999999998E-3</v>
      </c>
    </row>
    <row r="4852" spans="1:10" x14ac:dyDescent="0.3">
      <c r="A4852" s="281" t="s">
        <v>1785</v>
      </c>
      <c r="B4852" s="281" t="s">
        <v>3157</v>
      </c>
      <c r="C4852" s="281" t="s">
        <v>1768</v>
      </c>
      <c r="D4852" s="281" t="s">
        <v>1772</v>
      </c>
      <c r="E4852" s="281" t="s">
        <v>3413</v>
      </c>
      <c r="F4852" s="281" t="s">
        <v>663</v>
      </c>
      <c r="G4852" s="281" t="s">
        <v>673</v>
      </c>
      <c r="H4852" s="281" t="s">
        <v>673</v>
      </c>
      <c r="I4852" s="281" t="s">
        <v>1090</v>
      </c>
      <c r="J4852" s="281">
        <v>5.4275510000000001E-3</v>
      </c>
    </row>
    <row r="4853" spans="1:10" x14ac:dyDescent="0.3">
      <c r="A4853" s="280" t="s">
        <v>1785</v>
      </c>
      <c r="B4853" s="280" t="s">
        <v>3157</v>
      </c>
      <c r="C4853" s="280" t="s">
        <v>1768</v>
      </c>
      <c r="D4853" s="280" t="s">
        <v>1772</v>
      </c>
      <c r="E4853" s="280" t="s">
        <v>3413</v>
      </c>
      <c r="F4853" s="280" t="s">
        <v>663</v>
      </c>
      <c r="G4853" s="280" t="s">
        <v>673</v>
      </c>
      <c r="H4853" s="280" t="s">
        <v>673</v>
      </c>
      <c r="I4853" s="280" t="s">
        <v>1090</v>
      </c>
      <c r="J4853" s="280">
        <v>8.6199999999999992E-3</v>
      </c>
    </row>
    <row r="4854" spans="1:10" x14ac:dyDescent="0.3">
      <c r="A4854" s="281" t="s">
        <v>1785</v>
      </c>
      <c r="B4854" s="281" t="s">
        <v>3157</v>
      </c>
      <c r="C4854" s="281" t="s">
        <v>1768</v>
      </c>
      <c r="D4854" s="281" t="s">
        <v>1772</v>
      </c>
      <c r="E4854" s="281" t="s">
        <v>3413</v>
      </c>
      <c r="F4854" s="281" t="s">
        <v>663</v>
      </c>
      <c r="G4854" s="281" t="s">
        <v>673</v>
      </c>
      <c r="H4854" s="281" t="s">
        <v>673</v>
      </c>
      <c r="I4854" s="281" t="s">
        <v>1090</v>
      </c>
      <c r="J4854" s="281">
        <v>8.0010380000000002E-3</v>
      </c>
    </row>
    <row r="4855" spans="1:10" x14ac:dyDescent="0.3">
      <c r="A4855" s="280" t="s">
        <v>1785</v>
      </c>
      <c r="B4855" s="280" t="s">
        <v>3169</v>
      </c>
      <c r="C4855" s="280" t="s">
        <v>1768</v>
      </c>
      <c r="D4855" s="280" t="s">
        <v>1772</v>
      </c>
      <c r="E4855" s="280" t="s">
        <v>3413</v>
      </c>
      <c r="F4855" s="280" t="s">
        <v>663</v>
      </c>
      <c r="G4855" s="280" t="s">
        <v>673</v>
      </c>
      <c r="H4855" s="280" t="s">
        <v>673</v>
      </c>
      <c r="I4855" s="280" t="s">
        <v>1090</v>
      </c>
      <c r="J4855" s="280">
        <v>5.323759E-3</v>
      </c>
    </row>
    <row r="4856" spans="1:10" x14ac:dyDescent="0.3">
      <c r="A4856" s="281" t="s">
        <v>1785</v>
      </c>
      <c r="B4856" s="281" t="s">
        <v>3169</v>
      </c>
      <c r="C4856" s="281" t="s">
        <v>1768</v>
      </c>
      <c r="D4856" s="281" t="s">
        <v>1772</v>
      </c>
      <c r="E4856" s="281" t="s">
        <v>3413</v>
      </c>
      <c r="F4856" s="281" t="s">
        <v>663</v>
      </c>
      <c r="G4856" s="281" t="s">
        <v>673</v>
      </c>
      <c r="H4856" s="281" t="s">
        <v>673</v>
      </c>
      <c r="I4856" s="281" t="s">
        <v>1090</v>
      </c>
      <c r="J4856" s="281">
        <v>9.9979999999999999E-3</v>
      </c>
    </row>
    <row r="4857" spans="1:10" x14ac:dyDescent="0.3">
      <c r="A4857" s="280" t="s">
        <v>1785</v>
      </c>
      <c r="B4857" s="280" t="s">
        <v>3169</v>
      </c>
      <c r="C4857" s="280" t="s">
        <v>1768</v>
      </c>
      <c r="D4857" s="280" t="s">
        <v>1772</v>
      </c>
      <c r="E4857" s="280" t="s">
        <v>3413</v>
      </c>
      <c r="F4857" s="280" t="s">
        <v>663</v>
      </c>
      <c r="G4857" s="280" t="s">
        <v>673</v>
      </c>
      <c r="H4857" s="280" t="s">
        <v>673</v>
      </c>
      <c r="I4857" s="280" t="s">
        <v>1090</v>
      </c>
      <c r="J4857" s="280">
        <v>9.3293439999999998E-3</v>
      </c>
    </row>
    <row r="4858" spans="1:10" x14ac:dyDescent="0.3">
      <c r="A4858" s="281" t="s">
        <v>1785</v>
      </c>
      <c r="B4858" s="281" t="s">
        <v>3169</v>
      </c>
      <c r="C4858" s="281" t="s">
        <v>1768</v>
      </c>
      <c r="D4858" s="281" t="s">
        <v>1772</v>
      </c>
      <c r="E4858" s="281" t="s">
        <v>3413</v>
      </c>
      <c r="F4858" s="281" t="s">
        <v>663</v>
      </c>
      <c r="G4858" s="281" t="s">
        <v>673</v>
      </c>
      <c r="H4858" s="281" t="s">
        <v>673</v>
      </c>
      <c r="I4858" s="281" t="s">
        <v>1090</v>
      </c>
      <c r="J4858" s="281">
        <v>4.159266E-3</v>
      </c>
    </row>
    <row r="4859" spans="1:10" x14ac:dyDescent="0.3">
      <c r="A4859" s="280" t="s">
        <v>1785</v>
      </c>
      <c r="B4859" s="280" t="s">
        <v>3169</v>
      </c>
      <c r="C4859" s="280" t="s">
        <v>1768</v>
      </c>
      <c r="D4859" s="280" t="s">
        <v>1772</v>
      </c>
      <c r="E4859" s="280" t="s">
        <v>3413</v>
      </c>
      <c r="F4859" s="280" t="s">
        <v>663</v>
      </c>
      <c r="G4859" s="280" t="s">
        <v>673</v>
      </c>
      <c r="H4859" s="280" t="s">
        <v>673</v>
      </c>
      <c r="I4859" s="280" t="s">
        <v>1090</v>
      </c>
      <c r="J4859" s="280">
        <v>9.9369999999999997E-3</v>
      </c>
    </row>
    <row r="4860" spans="1:10" x14ac:dyDescent="0.3">
      <c r="A4860" s="281" t="s">
        <v>1785</v>
      </c>
      <c r="B4860" s="281" t="s">
        <v>3169</v>
      </c>
      <c r="C4860" s="281" t="s">
        <v>1768</v>
      </c>
      <c r="D4860" s="281" t="s">
        <v>1772</v>
      </c>
      <c r="E4860" s="281" t="s">
        <v>3413</v>
      </c>
      <c r="F4860" s="281" t="s">
        <v>663</v>
      </c>
      <c r="G4860" s="281" t="s">
        <v>673</v>
      </c>
      <c r="H4860" s="281" t="s">
        <v>673</v>
      </c>
      <c r="I4860" s="281" t="s">
        <v>1090</v>
      </c>
      <c r="J4860" s="281">
        <v>9.4404640000000008E-3</v>
      </c>
    </row>
    <row r="4861" spans="1:10" x14ac:dyDescent="0.3">
      <c r="A4861" s="280" t="s">
        <v>1785</v>
      </c>
      <c r="B4861" s="280" t="s">
        <v>3253</v>
      </c>
      <c r="C4861" s="280" t="s">
        <v>1768</v>
      </c>
      <c r="D4861" s="280" t="s">
        <v>1772</v>
      </c>
      <c r="E4861" s="280" t="s">
        <v>3413</v>
      </c>
      <c r="F4861" s="280" t="s">
        <v>663</v>
      </c>
      <c r="G4861" s="280" t="s">
        <v>673</v>
      </c>
      <c r="H4861" s="280" t="s">
        <v>673</v>
      </c>
      <c r="I4861" s="280" t="s">
        <v>1090</v>
      </c>
      <c r="J4861" s="280">
        <v>1.17E-3</v>
      </c>
    </row>
    <row r="4862" spans="1:10" x14ac:dyDescent="0.3">
      <c r="A4862" s="281" t="s">
        <v>1785</v>
      </c>
      <c r="B4862" s="281" t="s">
        <v>3253</v>
      </c>
      <c r="C4862" s="281" t="s">
        <v>1768</v>
      </c>
      <c r="D4862" s="281" t="s">
        <v>1772</v>
      </c>
      <c r="E4862" s="281" t="s">
        <v>3413</v>
      </c>
      <c r="F4862" s="281" t="s">
        <v>663</v>
      </c>
      <c r="G4862" s="281" t="s">
        <v>673</v>
      </c>
      <c r="H4862" s="281" t="s">
        <v>673</v>
      </c>
      <c r="I4862" s="281" t="s">
        <v>1090</v>
      </c>
      <c r="J4862" s="281">
        <v>7.3769999999999993E-5</v>
      </c>
    </row>
    <row r="4863" spans="1:10" x14ac:dyDescent="0.3">
      <c r="A4863" s="280" t="s">
        <v>1785</v>
      </c>
      <c r="B4863" s="280" t="s">
        <v>3253</v>
      </c>
      <c r="C4863" s="280" t="s">
        <v>1768</v>
      </c>
      <c r="D4863" s="280" t="s">
        <v>1772</v>
      </c>
      <c r="E4863" s="280" t="s">
        <v>3413</v>
      </c>
      <c r="F4863" s="280" t="s">
        <v>663</v>
      </c>
      <c r="G4863" s="280" t="s">
        <v>673</v>
      </c>
      <c r="H4863" s="280" t="s">
        <v>673</v>
      </c>
      <c r="I4863" s="280" t="s">
        <v>1090</v>
      </c>
      <c r="J4863" s="280">
        <v>5.3262299999999997E-4</v>
      </c>
    </row>
    <row r="4864" spans="1:10" x14ac:dyDescent="0.3">
      <c r="A4864" s="281" t="s">
        <v>1785</v>
      </c>
      <c r="B4864" s="281" t="s">
        <v>3195</v>
      </c>
      <c r="C4864" s="281" t="s">
        <v>1768</v>
      </c>
      <c r="D4864" s="281" t="s">
        <v>1772</v>
      </c>
      <c r="E4864" s="281" t="s">
        <v>3413</v>
      </c>
      <c r="F4864" s="281" t="s">
        <v>663</v>
      </c>
      <c r="G4864" s="281" t="s">
        <v>673</v>
      </c>
      <c r="H4864" s="281" t="s">
        <v>673</v>
      </c>
      <c r="I4864" s="281" t="s">
        <v>1090</v>
      </c>
      <c r="J4864" s="281">
        <v>9.3106850000000008E-3</v>
      </c>
    </row>
    <row r="4865" spans="1:10" x14ac:dyDescent="0.3">
      <c r="A4865" s="280" t="s">
        <v>1785</v>
      </c>
      <c r="B4865" s="280" t="s">
        <v>3195</v>
      </c>
      <c r="C4865" s="280" t="s">
        <v>1768</v>
      </c>
      <c r="D4865" s="280" t="s">
        <v>1772</v>
      </c>
      <c r="E4865" s="280" t="s">
        <v>3413</v>
      </c>
      <c r="F4865" s="280" t="s">
        <v>663</v>
      </c>
      <c r="G4865" s="280" t="s">
        <v>673</v>
      </c>
      <c r="H4865" s="280" t="s">
        <v>673</v>
      </c>
      <c r="I4865" s="280" t="s">
        <v>1090</v>
      </c>
      <c r="J4865" s="280">
        <v>9.5999999999999992E-3</v>
      </c>
    </row>
    <row r="4866" spans="1:10" x14ac:dyDescent="0.3">
      <c r="A4866" s="281" t="s">
        <v>1785</v>
      </c>
      <c r="B4866" s="281" t="s">
        <v>3195</v>
      </c>
      <c r="C4866" s="281" t="s">
        <v>1768</v>
      </c>
      <c r="D4866" s="281" t="s">
        <v>1772</v>
      </c>
      <c r="E4866" s="281" t="s">
        <v>3413</v>
      </c>
      <c r="F4866" s="281" t="s">
        <v>663</v>
      </c>
      <c r="G4866" s="281" t="s">
        <v>673</v>
      </c>
      <c r="H4866" s="281" t="s">
        <v>673</v>
      </c>
      <c r="I4866" s="281" t="s">
        <v>1090</v>
      </c>
      <c r="J4866" s="281">
        <v>9.5999999999999992E-3</v>
      </c>
    </row>
    <row r="4867" spans="1:10" x14ac:dyDescent="0.3">
      <c r="A4867" s="280" t="s">
        <v>1785</v>
      </c>
      <c r="B4867" s="280" t="s">
        <v>3195</v>
      </c>
      <c r="C4867" s="280" t="s">
        <v>1768</v>
      </c>
      <c r="D4867" s="280" t="s">
        <v>1772</v>
      </c>
      <c r="E4867" s="280" t="s">
        <v>3413</v>
      </c>
      <c r="F4867" s="280" t="s">
        <v>663</v>
      </c>
      <c r="G4867" s="280" t="s">
        <v>673</v>
      </c>
      <c r="H4867" s="280" t="s">
        <v>673</v>
      </c>
      <c r="I4867" s="280" t="s">
        <v>1090</v>
      </c>
      <c r="J4867" s="280">
        <v>9.5999999999999992E-3</v>
      </c>
    </row>
    <row r="4868" spans="1:10" x14ac:dyDescent="0.3">
      <c r="A4868" s="281" t="s">
        <v>1785</v>
      </c>
      <c r="B4868" s="281" t="s">
        <v>3195</v>
      </c>
      <c r="C4868" s="281" t="s">
        <v>1768</v>
      </c>
      <c r="D4868" s="281" t="s">
        <v>1772</v>
      </c>
      <c r="E4868" s="281" t="s">
        <v>3413</v>
      </c>
      <c r="F4868" s="281" t="s">
        <v>663</v>
      </c>
      <c r="G4868" s="281" t="s">
        <v>673</v>
      </c>
      <c r="H4868" s="281" t="s">
        <v>673</v>
      </c>
      <c r="I4868" s="281" t="s">
        <v>1090</v>
      </c>
      <c r="J4868" s="281">
        <v>9.5999999999999992E-3</v>
      </c>
    </row>
    <row r="4869" spans="1:10" x14ac:dyDescent="0.3">
      <c r="A4869" s="280" t="s">
        <v>1785</v>
      </c>
      <c r="B4869" s="280" t="s">
        <v>3223</v>
      </c>
      <c r="C4869" s="280" t="s">
        <v>1768</v>
      </c>
      <c r="D4869" s="280" t="s">
        <v>1772</v>
      </c>
      <c r="E4869" s="280" t="s">
        <v>3413</v>
      </c>
      <c r="F4869" s="280" t="s">
        <v>663</v>
      </c>
      <c r="G4869" s="280" t="s">
        <v>673</v>
      </c>
      <c r="H4869" s="280" t="s">
        <v>673</v>
      </c>
      <c r="I4869" s="280" t="s">
        <v>1090</v>
      </c>
      <c r="J4869" s="280">
        <v>8.05479E-4</v>
      </c>
    </row>
    <row r="4870" spans="1:10" x14ac:dyDescent="0.3">
      <c r="A4870" s="281" t="s">
        <v>1785</v>
      </c>
      <c r="B4870" s="281" t="s">
        <v>3223</v>
      </c>
      <c r="C4870" s="281" t="s">
        <v>1768</v>
      </c>
      <c r="D4870" s="281" t="s">
        <v>1772</v>
      </c>
      <c r="E4870" s="281" t="s">
        <v>3413</v>
      </c>
      <c r="F4870" s="281" t="s">
        <v>663</v>
      </c>
      <c r="G4870" s="281" t="s">
        <v>673</v>
      </c>
      <c r="H4870" s="281" t="s">
        <v>673</v>
      </c>
      <c r="I4870" s="281" t="s">
        <v>1090</v>
      </c>
      <c r="J4870" s="281">
        <v>1.5E-3</v>
      </c>
    </row>
    <row r="4871" spans="1:10" x14ac:dyDescent="0.3">
      <c r="A4871" s="280" t="s">
        <v>1785</v>
      </c>
      <c r="B4871" s="280" t="s">
        <v>3223</v>
      </c>
      <c r="C4871" s="280" t="s">
        <v>1768</v>
      </c>
      <c r="D4871" s="280" t="s">
        <v>1772</v>
      </c>
      <c r="E4871" s="280" t="s">
        <v>3413</v>
      </c>
      <c r="F4871" s="280" t="s">
        <v>663</v>
      </c>
      <c r="G4871" s="280" t="s">
        <v>673</v>
      </c>
      <c r="H4871" s="280" t="s">
        <v>673</v>
      </c>
      <c r="I4871" s="280" t="s">
        <v>1090</v>
      </c>
      <c r="J4871" s="280">
        <v>1.5E-3</v>
      </c>
    </row>
    <row r="4872" spans="1:10" x14ac:dyDescent="0.3">
      <c r="A4872" s="281" t="s">
        <v>1785</v>
      </c>
      <c r="B4872" s="281" t="s">
        <v>3224</v>
      </c>
      <c r="C4872" s="281" t="s">
        <v>1768</v>
      </c>
      <c r="D4872" s="281" t="s">
        <v>1772</v>
      </c>
      <c r="E4872" s="281" t="s">
        <v>3413</v>
      </c>
      <c r="F4872" s="281" t="s">
        <v>663</v>
      </c>
      <c r="G4872" s="281" t="s">
        <v>673</v>
      </c>
      <c r="H4872" s="281" t="s">
        <v>673</v>
      </c>
      <c r="I4872" s="281" t="s">
        <v>1090</v>
      </c>
      <c r="J4872" s="281">
        <v>2.1900000000000001E-3</v>
      </c>
    </row>
    <row r="4873" spans="1:10" x14ac:dyDescent="0.3">
      <c r="A4873" s="280" t="s">
        <v>1785</v>
      </c>
      <c r="B4873" s="280" t="s">
        <v>3416</v>
      </c>
      <c r="C4873" s="280" t="s">
        <v>1768</v>
      </c>
      <c r="D4873" s="280" t="s">
        <v>1772</v>
      </c>
      <c r="E4873" s="280" t="s">
        <v>3413</v>
      </c>
      <c r="F4873" s="280" t="s">
        <v>663</v>
      </c>
      <c r="G4873" s="280" t="s">
        <v>673</v>
      </c>
      <c r="H4873" s="280" t="s">
        <v>673</v>
      </c>
      <c r="I4873" s="280" t="s">
        <v>1090</v>
      </c>
      <c r="J4873" s="280">
        <v>2.1900000000000001E-3</v>
      </c>
    </row>
    <row r="4874" spans="1:10" x14ac:dyDescent="0.3">
      <c r="A4874" s="281" t="s">
        <v>1785</v>
      </c>
      <c r="B4874" s="281" t="s">
        <v>3348</v>
      </c>
      <c r="C4874" s="281" t="s">
        <v>1768</v>
      </c>
      <c r="D4874" s="281" t="s">
        <v>1772</v>
      </c>
      <c r="E4874" s="281" t="s">
        <v>3413</v>
      </c>
      <c r="F4874" s="281" t="s">
        <v>663</v>
      </c>
      <c r="G4874" s="281" t="s">
        <v>673</v>
      </c>
      <c r="H4874" s="281" t="s">
        <v>673</v>
      </c>
      <c r="I4874" s="281" t="s">
        <v>1090</v>
      </c>
      <c r="J4874" s="281">
        <v>1.5E-3</v>
      </c>
    </row>
    <row r="4875" spans="1:10" x14ac:dyDescent="0.3">
      <c r="A4875" s="280" t="s">
        <v>1785</v>
      </c>
      <c r="B4875" s="280" t="s">
        <v>3363</v>
      </c>
      <c r="C4875" s="280" t="s">
        <v>1768</v>
      </c>
      <c r="D4875" s="280" t="s">
        <v>1772</v>
      </c>
      <c r="E4875" s="280" t="s">
        <v>3413</v>
      </c>
      <c r="F4875" s="280" t="s">
        <v>663</v>
      </c>
      <c r="G4875" s="280" t="s">
        <v>673</v>
      </c>
      <c r="H4875" s="280" t="s">
        <v>673</v>
      </c>
      <c r="I4875" s="280" t="s">
        <v>1090</v>
      </c>
      <c r="J4875" s="280">
        <v>1.6245000000000001E-3</v>
      </c>
    </row>
    <row r="4876" spans="1:10" x14ac:dyDescent="0.3">
      <c r="A4876" s="281" t="s">
        <v>1785</v>
      </c>
      <c r="B4876" s="281" t="s">
        <v>3363</v>
      </c>
      <c r="C4876" s="281" t="s">
        <v>1768</v>
      </c>
      <c r="D4876" s="281" t="s">
        <v>1772</v>
      </c>
      <c r="E4876" s="281" t="s">
        <v>3413</v>
      </c>
      <c r="F4876" s="281" t="s">
        <v>663</v>
      </c>
      <c r="G4876" s="281" t="s">
        <v>673</v>
      </c>
      <c r="H4876" s="281" t="s">
        <v>673</v>
      </c>
      <c r="I4876" s="281" t="s">
        <v>1090</v>
      </c>
      <c r="J4876" s="281">
        <v>1.6245000000000001E-3</v>
      </c>
    </row>
    <row r="4877" spans="1:10" x14ac:dyDescent="0.3">
      <c r="A4877" s="280" t="s">
        <v>1785</v>
      </c>
      <c r="B4877" s="280" t="s">
        <v>3363</v>
      </c>
      <c r="C4877" s="280" t="s">
        <v>1768</v>
      </c>
      <c r="D4877" s="280" t="s">
        <v>1772</v>
      </c>
      <c r="E4877" s="280" t="s">
        <v>3413</v>
      </c>
      <c r="F4877" s="280" t="s">
        <v>663</v>
      </c>
      <c r="G4877" s="280" t="s">
        <v>673</v>
      </c>
      <c r="H4877" s="280" t="s">
        <v>673</v>
      </c>
      <c r="I4877" s="280" t="s">
        <v>1090</v>
      </c>
      <c r="J4877" s="280">
        <v>1.3274999999999999E-3</v>
      </c>
    </row>
    <row r="4878" spans="1:10" x14ac:dyDescent="0.3">
      <c r="A4878" s="281" t="s">
        <v>1785</v>
      </c>
      <c r="B4878" s="281" t="s">
        <v>3363</v>
      </c>
      <c r="C4878" s="281" t="s">
        <v>1768</v>
      </c>
      <c r="D4878" s="281" t="s">
        <v>1772</v>
      </c>
      <c r="E4878" s="281" t="s">
        <v>3413</v>
      </c>
      <c r="F4878" s="281" t="s">
        <v>663</v>
      </c>
      <c r="G4878" s="281" t="s">
        <v>673</v>
      </c>
      <c r="H4878" s="281" t="s">
        <v>673</v>
      </c>
      <c r="I4878" s="281" t="s">
        <v>1090</v>
      </c>
      <c r="J4878" s="281">
        <v>1.3274999999999999E-3</v>
      </c>
    </row>
    <row r="4879" spans="1:10" x14ac:dyDescent="0.3">
      <c r="A4879" s="280" t="s">
        <v>1785</v>
      </c>
      <c r="B4879" s="280" t="s">
        <v>91</v>
      </c>
      <c r="C4879" s="280" t="s">
        <v>1768</v>
      </c>
      <c r="D4879" s="280" t="s">
        <v>1772</v>
      </c>
      <c r="E4879" s="280" t="s">
        <v>3413</v>
      </c>
      <c r="F4879" s="280" t="s">
        <v>663</v>
      </c>
      <c r="G4879" s="280" t="s">
        <v>673</v>
      </c>
      <c r="H4879" s="280" t="s">
        <v>673</v>
      </c>
      <c r="I4879" s="280" t="s">
        <v>1090</v>
      </c>
      <c r="J4879" s="280">
        <v>5.465859E-3</v>
      </c>
    </row>
    <row r="4880" spans="1:10" x14ac:dyDescent="0.3">
      <c r="A4880" s="281" t="s">
        <v>1785</v>
      </c>
      <c r="B4880" s="281" t="s">
        <v>91</v>
      </c>
      <c r="C4880" s="281" t="s">
        <v>1768</v>
      </c>
      <c r="D4880" s="281" t="s">
        <v>1772</v>
      </c>
      <c r="E4880" s="281" t="s">
        <v>3413</v>
      </c>
      <c r="F4880" s="281" t="s">
        <v>663</v>
      </c>
      <c r="G4880" s="281" t="s">
        <v>673</v>
      </c>
      <c r="H4880" s="281" t="s">
        <v>673</v>
      </c>
      <c r="I4880" s="281" t="s">
        <v>1090</v>
      </c>
      <c r="J4880" s="281">
        <v>5.465859E-3</v>
      </c>
    </row>
    <row r="4881" spans="1:10" x14ac:dyDescent="0.3">
      <c r="A4881" s="280" t="s">
        <v>1785</v>
      </c>
      <c r="B4881" s="280" t="s">
        <v>91</v>
      </c>
      <c r="C4881" s="280" t="s">
        <v>1768</v>
      </c>
      <c r="D4881" s="280" t="s">
        <v>1772</v>
      </c>
      <c r="E4881" s="280" t="s">
        <v>3413</v>
      </c>
      <c r="F4881" s="280" t="s">
        <v>663</v>
      </c>
      <c r="G4881" s="280" t="s">
        <v>673</v>
      </c>
      <c r="H4881" s="280" t="s">
        <v>673</v>
      </c>
      <c r="I4881" s="280" t="s">
        <v>1090</v>
      </c>
      <c r="J4881" s="280">
        <v>5.465859E-3</v>
      </c>
    </row>
    <row r="4882" spans="1:10" x14ac:dyDescent="0.3">
      <c r="A4882" s="281" t="s">
        <v>1785</v>
      </c>
      <c r="B4882" s="281" t="s">
        <v>3371</v>
      </c>
      <c r="C4882" s="281" t="s">
        <v>1768</v>
      </c>
      <c r="D4882" s="281" t="s">
        <v>1772</v>
      </c>
      <c r="E4882" s="281" t="s">
        <v>3413</v>
      </c>
      <c r="F4882" s="281" t="s">
        <v>663</v>
      </c>
      <c r="G4882" s="281" t="s">
        <v>673</v>
      </c>
      <c r="H4882" s="281" t="s">
        <v>673</v>
      </c>
      <c r="I4882" s="281" t="s">
        <v>1090</v>
      </c>
      <c r="J4882" s="281">
        <v>5.9999999999999995E-4</v>
      </c>
    </row>
    <row r="4883" spans="1:10" x14ac:dyDescent="0.3">
      <c r="A4883" s="280" t="s">
        <v>1785</v>
      </c>
      <c r="B4883" s="280" t="s">
        <v>3384</v>
      </c>
      <c r="C4883" s="280" t="s">
        <v>1768</v>
      </c>
      <c r="D4883" s="280" t="s">
        <v>1772</v>
      </c>
      <c r="E4883" s="280" t="s">
        <v>3413</v>
      </c>
      <c r="F4883" s="280" t="s">
        <v>663</v>
      </c>
      <c r="G4883" s="280" t="s">
        <v>673</v>
      </c>
      <c r="H4883" s="280" t="s">
        <v>673</v>
      </c>
      <c r="I4883" s="280" t="s">
        <v>1090</v>
      </c>
      <c r="J4883" s="280">
        <v>9.9868E-5</v>
      </c>
    </row>
    <row r="4884" spans="1:10" x14ac:dyDescent="0.3">
      <c r="A4884" s="281" t="s">
        <v>1785</v>
      </c>
      <c r="B4884" s="281" t="s">
        <v>3387</v>
      </c>
      <c r="C4884" s="281" t="s">
        <v>1768</v>
      </c>
      <c r="D4884" s="281" t="s">
        <v>1772</v>
      </c>
      <c r="E4884" s="281" t="s">
        <v>3413</v>
      </c>
      <c r="F4884" s="281" t="s">
        <v>663</v>
      </c>
      <c r="G4884" s="281" t="s">
        <v>673</v>
      </c>
      <c r="H4884" s="281" t="s">
        <v>673</v>
      </c>
      <c r="I4884" s="281" t="s">
        <v>1090</v>
      </c>
      <c r="J4884" s="281">
        <v>1.8017E-3</v>
      </c>
    </row>
    <row r="4885" spans="1:10" x14ac:dyDescent="0.3">
      <c r="A4885" s="280" t="s">
        <v>1785</v>
      </c>
      <c r="B4885" s="280" t="s">
        <v>312</v>
      </c>
      <c r="C4885" s="280" t="s">
        <v>1768</v>
      </c>
      <c r="D4885" s="280" t="s">
        <v>1772</v>
      </c>
      <c r="E4885" s="280" t="s">
        <v>3417</v>
      </c>
      <c r="F4885" s="280" t="s">
        <v>663</v>
      </c>
      <c r="G4885" s="280" t="s">
        <v>673</v>
      </c>
      <c r="H4885" s="280" t="s">
        <v>673</v>
      </c>
      <c r="I4885" s="280" t="s">
        <v>1090</v>
      </c>
      <c r="J4885" s="280">
        <v>1.210959E-3</v>
      </c>
    </row>
    <row r="4886" spans="1:10" x14ac:dyDescent="0.3">
      <c r="A4886" s="281" t="s">
        <v>1785</v>
      </c>
      <c r="B4886" s="281" t="s">
        <v>312</v>
      </c>
      <c r="C4886" s="281" t="s">
        <v>1768</v>
      </c>
      <c r="D4886" s="281" t="s">
        <v>1772</v>
      </c>
      <c r="E4886" s="281" t="s">
        <v>3417</v>
      </c>
      <c r="F4886" s="281" t="s">
        <v>663</v>
      </c>
      <c r="G4886" s="281" t="s">
        <v>673</v>
      </c>
      <c r="H4886" s="281" t="s">
        <v>673</v>
      </c>
      <c r="I4886" s="281" t="s">
        <v>1090</v>
      </c>
      <c r="J4886" s="281">
        <v>2E-3</v>
      </c>
    </row>
    <row r="4887" spans="1:10" x14ac:dyDescent="0.3">
      <c r="A4887" s="280" t="s">
        <v>1785</v>
      </c>
      <c r="B4887" s="280" t="s">
        <v>312</v>
      </c>
      <c r="C4887" s="280" t="s">
        <v>1768</v>
      </c>
      <c r="D4887" s="280" t="s">
        <v>1772</v>
      </c>
      <c r="E4887" s="280" t="s">
        <v>3417</v>
      </c>
      <c r="F4887" s="280" t="s">
        <v>663</v>
      </c>
      <c r="G4887" s="280" t="s">
        <v>673</v>
      </c>
      <c r="H4887" s="280" t="s">
        <v>673</v>
      </c>
      <c r="I4887" s="280" t="s">
        <v>1090</v>
      </c>
      <c r="J4887" s="280">
        <v>2E-3</v>
      </c>
    </row>
    <row r="4888" spans="1:10" x14ac:dyDescent="0.3">
      <c r="A4888" s="281" t="s">
        <v>1785</v>
      </c>
      <c r="B4888" s="281" t="s">
        <v>312</v>
      </c>
      <c r="C4888" s="281" t="s">
        <v>1768</v>
      </c>
      <c r="D4888" s="281" t="s">
        <v>1772</v>
      </c>
      <c r="E4888" s="281" t="s">
        <v>3417</v>
      </c>
      <c r="F4888" s="281" t="s">
        <v>663</v>
      </c>
      <c r="G4888" s="281" t="s">
        <v>673</v>
      </c>
      <c r="H4888" s="281" t="s">
        <v>673</v>
      </c>
      <c r="I4888" s="281" t="s">
        <v>1090</v>
      </c>
      <c r="J4888" s="281">
        <v>1.205479E-3</v>
      </c>
    </row>
    <row r="4889" spans="1:10" x14ac:dyDescent="0.3">
      <c r="A4889" s="280" t="s">
        <v>1785</v>
      </c>
      <c r="B4889" s="280" t="s">
        <v>312</v>
      </c>
      <c r="C4889" s="280" t="s">
        <v>1768</v>
      </c>
      <c r="D4889" s="280" t="s">
        <v>1772</v>
      </c>
      <c r="E4889" s="280" t="s">
        <v>3417</v>
      </c>
      <c r="F4889" s="280" t="s">
        <v>663</v>
      </c>
      <c r="G4889" s="280" t="s">
        <v>673</v>
      </c>
      <c r="H4889" s="280" t="s">
        <v>673</v>
      </c>
      <c r="I4889" s="280" t="s">
        <v>1090</v>
      </c>
      <c r="J4889" s="280">
        <v>2E-3</v>
      </c>
    </row>
    <row r="4890" spans="1:10" x14ac:dyDescent="0.3">
      <c r="A4890" s="281" t="s">
        <v>1785</v>
      </c>
      <c r="B4890" s="281" t="s">
        <v>312</v>
      </c>
      <c r="C4890" s="281" t="s">
        <v>1768</v>
      </c>
      <c r="D4890" s="281" t="s">
        <v>1772</v>
      </c>
      <c r="E4890" s="281" t="s">
        <v>3417</v>
      </c>
      <c r="F4890" s="281" t="s">
        <v>663</v>
      </c>
      <c r="G4890" s="281" t="s">
        <v>673</v>
      </c>
      <c r="H4890" s="281" t="s">
        <v>673</v>
      </c>
      <c r="I4890" s="281" t="s">
        <v>1090</v>
      </c>
      <c r="J4890" s="281">
        <v>2E-3</v>
      </c>
    </row>
    <row r="4891" spans="1:10" x14ac:dyDescent="0.3">
      <c r="A4891" s="280" t="s">
        <v>1785</v>
      </c>
      <c r="B4891" s="280" t="s">
        <v>3128</v>
      </c>
      <c r="C4891" s="280" t="s">
        <v>1768</v>
      </c>
      <c r="D4891" s="280" t="s">
        <v>1772</v>
      </c>
      <c r="E4891" s="280" t="s">
        <v>3417</v>
      </c>
      <c r="F4891" s="280" t="s">
        <v>663</v>
      </c>
      <c r="G4891" s="280" t="s">
        <v>673</v>
      </c>
      <c r="H4891" s="280" t="s">
        <v>673</v>
      </c>
      <c r="I4891" s="280" t="s">
        <v>1090</v>
      </c>
      <c r="J4891" s="280">
        <v>1.506849E-3</v>
      </c>
    </row>
    <row r="4892" spans="1:10" x14ac:dyDescent="0.3">
      <c r="A4892" s="281" t="s">
        <v>1785</v>
      </c>
      <c r="B4892" s="281" t="s">
        <v>3289</v>
      </c>
      <c r="C4892" s="281" t="s">
        <v>1768</v>
      </c>
      <c r="D4892" s="281" t="s">
        <v>1772</v>
      </c>
      <c r="E4892" s="281" t="s">
        <v>3417</v>
      </c>
      <c r="F4892" s="281" t="s">
        <v>663</v>
      </c>
      <c r="G4892" s="281" t="s">
        <v>673</v>
      </c>
      <c r="H4892" s="281" t="s">
        <v>673</v>
      </c>
      <c r="I4892" s="281" t="s">
        <v>1090</v>
      </c>
      <c r="J4892" s="281">
        <v>1.448087E-3</v>
      </c>
    </row>
    <row r="4893" spans="1:10" x14ac:dyDescent="0.3">
      <c r="A4893" s="280" t="s">
        <v>1785</v>
      </c>
      <c r="B4893" s="280" t="s">
        <v>3289</v>
      </c>
      <c r="C4893" s="280" t="s">
        <v>1768</v>
      </c>
      <c r="D4893" s="280" t="s">
        <v>1772</v>
      </c>
      <c r="E4893" s="280" t="s">
        <v>3417</v>
      </c>
      <c r="F4893" s="280" t="s">
        <v>663</v>
      </c>
      <c r="G4893" s="280" t="s">
        <v>673</v>
      </c>
      <c r="H4893" s="280" t="s">
        <v>673</v>
      </c>
      <c r="I4893" s="280" t="s">
        <v>1090</v>
      </c>
      <c r="J4893" s="280">
        <v>2E-3</v>
      </c>
    </row>
    <row r="4894" spans="1:10" x14ac:dyDescent="0.3">
      <c r="A4894" s="281" t="s">
        <v>1785</v>
      </c>
      <c r="B4894" s="281" t="s">
        <v>3327</v>
      </c>
      <c r="C4894" s="281" t="s">
        <v>1768</v>
      </c>
      <c r="D4894" s="281" t="s">
        <v>1772</v>
      </c>
      <c r="E4894" s="281" t="s">
        <v>3417</v>
      </c>
      <c r="F4894" s="281" t="s">
        <v>663</v>
      </c>
      <c r="G4894" s="281" t="s">
        <v>673</v>
      </c>
      <c r="H4894" s="281" t="s">
        <v>673</v>
      </c>
      <c r="I4894" s="281" t="s">
        <v>1090</v>
      </c>
      <c r="J4894" s="281">
        <v>1.24E-3</v>
      </c>
    </row>
    <row r="4895" spans="1:10" x14ac:dyDescent="0.3">
      <c r="A4895" s="280" t="s">
        <v>1785</v>
      </c>
      <c r="B4895" s="280" t="s">
        <v>3342</v>
      </c>
      <c r="C4895" s="280" t="s">
        <v>1768</v>
      </c>
      <c r="D4895" s="280" t="s">
        <v>1772</v>
      </c>
      <c r="E4895" s="280" t="s">
        <v>3417</v>
      </c>
      <c r="F4895" s="280" t="s">
        <v>663</v>
      </c>
      <c r="G4895" s="280" t="s">
        <v>673</v>
      </c>
      <c r="H4895" s="280" t="s">
        <v>673</v>
      </c>
      <c r="I4895" s="280" t="s">
        <v>1090</v>
      </c>
      <c r="J4895" s="280">
        <v>2E-3</v>
      </c>
    </row>
    <row r="4896" spans="1:10" x14ac:dyDescent="0.3">
      <c r="A4896" s="281" t="s">
        <v>1785</v>
      </c>
      <c r="B4896" s="281" t="s">
        <v>3354</v>
      </c>
      <c r="C4896" s="281" t="s">
        <v>1768</v>
      </c>
      <c r="D4896" s="281" t="s">
        <v>1772</v>
      </c>
      <c r="E4896" s="281" t="s">
        <v>3417</v>
      </c>
      <c r="F4896" s="281" t="s">
        <v>663</v>
      </c>
      <c r="G4896" s="281" t="s">
        <v>673</v>
      </c>
      <c r="H4896" s="281" t="s">
        <v>673</v>
      </c>
      <c r="I4896" s="281" t="s">
        <v>1090</v>
      </c>
      <c r="J4896" s="281">
        <v>2E-3</v>
      </c>
    </row>
    <row r="4897" spans="1:10" x14ac:dyDescent="0.3">
      <c r="A4897" s="280" t="s">
        <v>1785</v>
      </c>
      <c r="B4897" s="280" t="s">
        <v>3133</v>
      </c>
      <c r="C4897" s="280" t="s">
        <v>1768</v>
      </c>
      <c r="D4897" s="280" t="s">
        <v>1772</v>
      </c>
      <c r="E4897" s="280" t="s">
        <v>3418</v>
      </c>
      <c r="F4897" s="280" t="s">
        <v>663</v>
      </c>
      <c r="G4897" s="280" t="s">
        <v>673</v>
      </c>
      <c r="H4897" s="280" t="s">
        <v>673</v>
      </c>
      <c r="I4897" s="280" t="s">
        <v>1090</v>
      </c>
      <c r="J4897" s="280">
        <v>3.0000000000000001E-3</v>
      </c>
    </row>
    <row r="4898" spans="1:10" x14ac:dyDescent="0.3">
      <c r="A4898" s="281" t="s">
        <v>1785</v>
      </c>
      <c r="B4898" s="281" t="s">
        <v>238</v>
      </c>
      <c r="C4898" s="281" t="s">
        <v>1768</v>
      </c>
      <c r="D4898" s="281" t="s">
        <v>1772</v>
      </c>
      <c r="E4898" s="281" t="s">
        <v>3418</v>
      </c>
      <c r="F4898" s="281" t="s">
        <v>663</v>
      </c>
      <c r="G4898" s="281" t="s">
        <v>673</v>
      </c>
      <c r="H4898" s="281" t="s">
        <v>673</v>
      </c>
      <c r="I4898" s="281" t="s">
        <v>1090</v>
      </c>
      <c r="J4898" s="281">
        <v>3.0000000000000001E-3</v>
      </c>
    </row>
    <row r="4899" spans="1:10" x14ac:dyDescent="0.3">
      <c r="A4899" s="280" t="s">
        <v>1785</v>
      </c>
      <c r="B4899" s="280" t="s">
        <v>238</v>
      </c>
      <c r="C4899" s="280" t="s">
        <v>1768</v>
      </c>
      <c r="D4899" s="280" t="s">
        <v>1772</v>
      </c>
      <c r="E4899" s="280" t="s">
        <v>3418</v>
      </c>
      <c r="F4899" s="280" t="s">
        <v>663</v>
      </c>
      <c r="G4899" s="280" t="s">
        <v>673</v>
      </c>
      <c r="H4899" s="280" t="s">
        <v>673</v>
      </c>
      <c r="I4899" s="280" t="s">
        <v>1090</v>
      </c>
      <c r="J4899" s="280">
        <v>3.0000000000000001E-3</v>
      </c>
    </row>
    <row r="4900" spans="1:10" x14ac:dyDescent="0.3">
      <c r="A4900" s="281" t="s">
        <v>1785</v>
      </c>
      <c r="B4900" s="281" t="s">
        <v>238</v>
      </c>
      <c r="C4900" s="281" t="s">
        <v>1768</v>
      </c>
      <c r="D4900" s="281" t="s">
        <v>1772</v>
      </c>
      <c r="E4900" s="281" t="s">
        <v>3418</v>
      </c>
      <c r="F4900" s="281" t="s">
        <v>663</v>
      </c>
      <c r="G4900" s="281" t="s">
        <v>673</v>
      </c>
      <c r="H4900" s="281" t="s">
        <v>673</v>
      </c>
      <c r="I4900" s="281" t="s">
        <v>1090</v>
      </c>
      <c r="J4900" s="281">
        <v>3.0000000000000001E-3</v>
      </c>
    </row>
    <row r="4901" spans="1:10" x14ac:dyDescent="0.3">
      <c r="A4901" s="280" t="s">
        <v>1785</v>
      </c>
      <c r="B4901" s="280" t="s">
        <v>3146</v>
      </c>
      <c r="C4901" s="280" t="s">
        <v>1768</v>
      </c>
      <c r="D4901" s="280" t="s">
        <v>1772</v>
      </c>
      <c r="E4901" s="280" t="s">
        <v>3418</v>
      </c>
      <c r="F4901" s="280" t="s">
        <v>663</v>
      </c>
      <c r="G4901" s="280" t="s">
        <v>673</v>
      </c>
      <c r="H4901" s="280" t="s">
        <v>673</v>
      </c>
      <c r="I4901" s="280" t="s">
        <v>1090</v>
      </c>
      <c r="J4901" s="280">
        <v>5.0000000000000001E-3</v>
      </c>
    </row>
    <row r="4902" spans="1:10" x14ac:dyDescent="0.3">
      <c r="A4902" s="281" t="s">
        <v>1785</v>
      </c>
      <c r="B4902" s="281" t="s">
        <v>3182</v>
      </c>
      <c r="C4902" s="281" t="s">
        <v>1768</v>
      </c>
      <c r="D4902" s="281" t="s">
        <v>1772</v>
      </c>
      <c r="E4902" s="281" t="s">
        <v>3418</v>
      </c>
      <c r="F4902" s="281" t="s">
        <v>663</v>
      </c>
      <c r="G4902" s="281" t="s">
        <v>673</v>
      </c>
      <c r="H4902" s="281" t="s">
        <v>673</v>
      </c>
      <c r="I4902" s="281" t="s">
        <v>1090</v>
      </c>
      <c r="J4902" s="281">
        <v>3.0000000000000001E-3</v>
      </c>
    </row>
    <row r="4903" spans="1:10" x14ac:dyDescent="0.3">
      <c r="A4903" s="280" t="s">
        <v>1785</v>
      </c>
      <c r="B4903" s="280" t="s">
        <v>3182</v>
      </c>
      <c r="C4903" s="280" t="s">
        <v>1768</v>
      </c>
      <c r="D4903" s="280" t="s">
        <v>1772</v>
      </c>
      <c r="E4903" s="280" t="s">
        <v>3418</v>
      </c>
      <c r="F4903" s="280" t="s">
        <v>663</v>
      </c>
      <c r="G4903" s="280" t="s">
        <v>673</v>
      </c>
      <c r="H4903" s="280" t="s">
        <v>673</v>
      </c>
      <c r="I4903" s="280" t="s">
        <v>1090</v>
      </c>
      <c r="J4903" s="280">
        <v>3.0000000000000001E-3</v>
      </c>
    </row>
    <row r="4904" spans="1:10" x14ac:dyDescent="0.3">
      <c r="A4904" s="281" t="s">
        <v>1785</v>
      </c>
      <c r="B4904" s="281" t="s">
        <v>165</v>
      </c>
      <c r="C4904" s="281" t="s">
        <v>1768</v>
      </c>
      <c r="D4904" s="281" t="s">
        <v>1772</v>
      </c>
      <c r="E4904" s="281" t="s">
        <v>3418</v>
      </c>
      <c r="F4904" s="281" t="s">
        <v>663</v>
      </c>
      <c r="G4904" s="281" t="s">
        <v>673</v>
      </c>
      <c r="H4904" s="281" t="s">
        <v>673</v>
      </c>
      <c r="I4904" s="281" t="s">
        <v>1090</v>
      </c>
      <c r="J4904" s="281">
        <v>3.0000000000000001E-3</v>
      </c>
    </row>
    <row r="4905" spans="1:10" x14ac:dyDescent="0.3">
      <c r="A4905" s="280" t="s">
        <v>1785</v>
      </c>
      <c r="B4905" s="280" t="s">
        <v>165</v>
      </c>
      <c r="C4905" s="280" t="s">
        <v>1768</v>
      </c>
      <c r="D4905" s="280" t="s">
        <v>1772</v>
      </c>
      <c r="E4905" s="280" t="s">
        <v>3418</v>
      </c>
      <c r="F4905" s="280" t="s">
        <v>663</v>
      </c>
      <c r="G4905" s="280" t="s">
        <v>673</v>
      </c>
      <c r="H4905" s="280" t="s">
        <v>673</v>
      </c>
      <c r="I4905" s="280" t="s">
        <v>1090</v>
      </c>
      <c r="J4905" s="280">
        <v>3.0000000000000001E-3</v>
      </c>
    </row>
    <row r="4906" spans="1:10" x14ac:dyDescent="0.3">
      <c r="A4906" s="281" t="s">
        <v>1785</v>
      </c>
      <c r="B4906" s="281" t="s">
        <v>3404</v>
      </c>
      <c r="C4906" s="281" t="s">
        <v>1768</v>
      </c>
      <c r="D4906" s="281" t="s">
        <v>1772</v>
      </c>
      <c r="E4906" s="281" t="s">
        <v>3418</v>
      </c>
      <c r="F4906" s="281" t="s">
        <v>663</v>
      </c>
      <c r="G4906" s="281" t="s">
        <v>673</v>
      </c>
      <c r="H4906" s="281" t="s">
        <v>673</v>
      </c>
      <c r="I4906" s="281" t="s">
        <v>1090</v>
      </c>
      <c r="J4906" s="281">
        <v>2E-3</v>
      </c>
    </row>
    <row r="4907" spans="1:10" x14ac:dyDescent="0.3">
      <c r="A4907" s="280" t="s">
        <v>1785</v>
      </c>
      <c r="B4907" s="280" t="s">
        <v>315</v>
      </c>
      <c r="C4907" s="280" t="s">
        <v>1768</v>
      </c>
      <c r="D4907" s="280" t="s">
        <v>1772</v>
      </c>
      <c r="E4907" s="280" t="s">
        <v>3418</v>
      </c>
      <c r="F4907" s="280" t="s">
        <v>663</v>
      </c>
      <c r="G4907" s="280" t="s">
        <v>673</v>
      </c>
      <c r="H4907" s="280" t="s">
        <v>673</v>
      </c>
      <c r="I4907" s="280" t="s">
        <v>1090</v>
      </c>
      <c r="J4907" s="280">
        <v>3.0000000000000001E-3</v>
      </c>
    </row>
    <row r="4908" spans="1:10" x14ac:dyDescent="0.3">
      <c r="A4908" s="281" t="s">
        <v>1785</v>
      </c>
      <c r="B4908" s="281" t="s">
        <v>3053</v>
      </c>
      <c r="C4908" s="281" t="s">
        <v>1768</v>
      </c>
      <c r="D4908" s="281" t="s">
        <v>1772</v>
      </c>
      <c r="E4908" s="281" t="s">
        <v>3418</v>
      </c>
      <c r="F4908" s="281" t="s">
        <v>663</v>
      </c>
      <c r="G4908" s="281" t="s">
        <v>673</v>
      </c>
      <c r="H4908" s="281" t="s">
        <v>673</v>
      </c>
      <c r="I4908" s="281" t="s">
        <v>1090</v>
      </c>
      <c r="J4908" s="281">
        <v>2E-3</v>
      </c>
    </row>
    <row r="4909" spans="1:10" x14ac:dyDescent="0.3">
      <c r="A4909" s="280" t="s">
        <v>1785</v>
      </c>
      <c r="B4909" s="280" t="s">
        <v>3068</v>
      </c>
      <c r="C4909" s="280" t="s">
        <v>1768</v>
      </c>
      <c r="D4909" s="280" t="s">
        <v>1772</v>
      </c>
      <c r="E4909" s="280" t="s">
        <v>3418</v>
      </c>
      <c r="F4909" s="280" t="s">
        <v>663</v>
      </c>
      <c r="G4909" s="280" t="s">
        <v>673</v>
      </c>
      <c r="H4909" s="280" t="s">
        <v>673</v>
      </c>
      <c r="I4909" s="280" t="s">
        <v>1090</v>
      </c>
      <c r="J4909" s="280">
        <v>2E-3</v>
      </c>
    </row>
    <row r="4910" spans="1:10" x14ac:dyDescent="0.3">
      <c r="A4910" s="281" t="s">
        <v>1785</v>
      </c>
      <c r="B4910" s="281" t="s">
        <v>3079</v>
      </c>
      <c r="C4910" s="281" t="s">
        <v>1768</v>
      </c>
      <c r="D4910" s="281" t="s">
        <v>1772</v>
      </c>
      <c r="E4910" s="281" t="s">
        <v>3418</v>
      </c>
      <c r="F4910" s="281" t="s">
        <v>663</v>
      </c>
      <c r="G4910" s="281" t="s">
        <v>673</v>
      </c>
      <c r="H4910" s="281" t="s">
        <v>673</v>
      </c>
      <c r="I4910" s="281" t="s">
        <v>1090</v>
      </c>
      <c r="J4910" s="281">
        <v>3.0000000000000001E-3</v>
      </c>
    </row>
    <row r="4911" spans="1:10" x14ac:dyDescent="0.3">
      <c r="A4911" s="280" t="s">
        <v>1785</v>
      </c>
      <c r="B4911" s="280" t="s">
        <v>3419</v>
      </c>
      <c r="C4911" s="280" t="s">
        <v>1768</v>
      </c>
      <c r="D4911" s="280" t="s">
        <v>1772</v>
      </c>
      <c r="E4911" s="280" t="s">
        <v>3418</v>
      </c>
      <c r="F4911" s="280" t="s">
        <v>663</v>
      </c>
      <c r="G4911" s="280" t="s">
        <v>673</v>
      </c>
      <c r="H4911" s="280" t="s">
        <v>673</v>
      </c>
      <c r="I4911" s="280" t="s">
        <v>1090</v>
      </c>
      <c r="J4911" s="280">
        <v>2E-3</v>
      </c>
    </row>
    <row r="4912" spans="1:10" x14ac:dyDescent="0.3">
      <c r="A4912" s="281" t="s">
        <v>1785</v>
      </c>
      <c r="B4912" s="281" t="s">
        <v>3185</v>
      </c>
      <c r="C4912" s="281" t="s">
        <v>1768</v>
      </c>
      <c r="D4912" s="281" t="s">
        <v>1772</v>
      </c>
      <c r="E4912" s="281" t="s">
        <v>3418</v>
      </c>
      <c r="F4912" s="281" t="s">
        <v>663</v>
      </c>
      <c r="G4912" s="281" t="s">
        <v>673</v>
      </c>
      <c r="H4912" s="281" t="s">
        <v>673</v>
      </c>
      <c r="I4912" s="281" t="s">
        <v>1090</v>
      </c>
      <c r="J4912" s="281">
        <v>2E-3</v>
      </c>
    </row>
    <row r="4913" spans="1:10" x14ac:dyDescent="0.3">
      <c r="A4913" s="280" t="s">
        <v>1785</v>
      </c>
      <c r="B4913" s="280" t="s">
        <v>3185</v>
      </c>
      <c r="C4913" s="280" t="s">
        <v>1768</v>
      </c>
      <c r="D4913" s="280" t="s">
        <v>1772</v>
      </c>
      <c r="E4913" s="280" t="s">
        <v>3418</v>
      </c>
      <c r="F4913" s="280" t="s">
        <v>663</v>
      </c>
      <c r="G4913" s="280" t="s">
        <v>673</v>
      </c>
      <c r="H4913" s="280" t="s">
        <v>673</v>
      </c>
      <c r="I4913" s="280" t="s">
        <v>1090</v>
      </c>
      <c r="J4913" s="280">
        <v>2E-3</v>
      </c>
    </row>
    <row r="4914" spans="1:10" x14ac:dyDescent="0.3">
      <c r="A4914" s="281" t="s">
        <v>1785</v>
      </c>
      <c r="B4914" s="281" t="s">
        <v>3420</v>
      </c>
      <c r="C4914" s="281" t="s">
        <v>1768</v>
      </c>
      <c r="D4914" s="281" t="s">
        <v>1772</v>
      </c>
      <c r="E4914" s="281" t="s">
        <v>3418</v>
      </c>
      <c r="F4914" s="281" t="s">
        <v>663</v>
      </c>
      <c r="G4914" s="281" t="s">
        <v>673</v>
      </c>
      <c r="H4914" s="281" t="s">
        <v>673</v>
      </c>
      <c r="I4914" s="281" t="s">
        <v>1090</v>
      </c>
      <c r="J4914" s="281">
        <v>2E-3</v>
      </c>
    </row>
    <row r="4915" spans="1:10" x14ac:dyDescent="0.3">
      <c r="A4915" s="280" t="s">
        <v>1785</v>
      </c>
      <c r="B4915" s="280" t="s">
        <v>3317</v>
      </c>
      <c r="C4915" s="280" t="s">
        <v>1768</v>
      </c>
      <c r="D4915" s="280" t="s">
        <v>1772</v>
      </c>
      <c r="E4915" s="280" t="s">
        <v>3418</v>
      </c>
      <c r="F4915" s="280" t="s">
        <v>663</v>
      </c>
      <c r="G4915" s="280" t="s">
        <v>673</v>
      </c>
      <c r="H4915" s="280" t="s">
        <v>673</v>
      </c>
      <c r="I4915" s="280" t="s">
        <v>1090</v>
      </c>
      <c r="J4915" s="280">
        <v>2E-3</v>
      </c>
    </row>
    <row r="4916" spans="1:10" x14ac:dyDescent="0.3">
      <c r="A4916" s="281" t="s">
        <v>1785</v>
      </c>
      <c r="B4916" s="281" t="s">
        <v>3287</v>
      </c>
      <c r="C4916" s="281" t="s">
        <v>1768</v>
      </c>
      <c r="D4916" s="281" t="s">
        <v>1772</v>
      </c>
      <c r="E4916" s="281" t="s">
        <v>3418</v>
      </c>
      <c r="F4916" s="281" t="s">
        <v>663</v>
      </c>
      <c r="G4916" s="281" t="s">
        <v>673</v>
      </c>
      <c r="H4916" s="281" t="s">
        <v>673</v>
      </c>
      <c r="I4916" s="281" t="s">
        <v>1090</v>
      </c>
      <c r="J4916" s="281">
        <v>3.0000000000000001E-3</v>
      </c>
    </row>
    <row r="4917" spans="1:10" x14ac:dyDescent="0.3">
      <c r="A4917" s="280" t="s">
        <v>1785</v>
      </c>
      <c r="B4917" s="280" t="s">
        <v>3421</v>
      </c>
      <c r="C4917" s="280" t="s">
        <v>1768</v>
      </c>
      <c r="D4917" s="280" t="s">
        <v>1772</v>
      </c>
      <c r="E4917" s="280" t="s">
        <v>3418</v>
      </c>
      <c r="F4917" s="280" t="s">
        <v>663</v>
      </c>
      <c r="G4917" s="280" t="s">
        <v>673</v>
      </c>
      <c r="H4917" s="280" t="s">
        <v>673</v>
      </c>
      <c r="I4917" s="280" t="s">
        <v>1090</v>
      </c>
      <c r="J4917" s="280">
        <v>2E-3</v>
      </c>
    </row>
    <row r="4918" spans="1:10" x14ac:dyDescent="0.3">
      <c r="A4918" s="281" t="s">
        <v>1785</v>
      </c>
      <c r="B4918" s="281" t="s">
        <v>3394</v>
      </c>
      <c r="C4918" s="281" t="s">
        <v>1768</v>
      </c>
      <c r="D4918" s="281" t="s">
        <v>1772</v>
      </c>
      <c r="E4918" s="281" t="s">
        <v>3418</v>
      </c>
      <c r="F4918" s="281" t="s">
        <v>663</v>
      </c>
      <c r="G4918" s="281" t="s">
        <v>673</v>
      </c>
      <c r="H4918" s="281" t="s">
        <v>673</v>
      </c>
      <c r="I4918" s="281" t="s">
        <v>1090</v>
      </c>
      <c r="J4918" s="281">
        <v>3.0000000000000001E-3</v>
      </c>
    </row>
    <row r="4919" spans="1:10" x14ac:dyDescent="0.3">
      <c r="A4919" s="280" t="s">
        <v>1785</v>
      </c>
      <c r="B4919" s="280" t="s">
        <v>170</v>
      </c>
      <c r="C4919" s="280" t="s">
        <v>1768</v>
      </c>
      <c r="D4919" s="280" t="s">
        <v>1772</v>
      </c>
      <c r="E4919" s="280" t="s">
        <v>3418</v>
      </c>
      <c r="F4919" s="280" t="s">
        <v>663</v>
      </c>
      <c r="G4919" s="280" t="s">
        <v>673</v>
      </c>
      <c r="H4919" s="280" t="s">
        <v>673</v>
      </c>
      <c r="I4919" s="280" t="s">
        <v>1090</v>
      </c>
      <c r="J4919" s="280">
        <v>5.0000000000000001E-3</v>
      </c>
    </row>
    <row r="4920" spans="1:10" x14ac:dyDescent="0.3">
      <c r="A4920" s="281" t="s">
        <v>1785</v>
      </c>
      <c r="B4920" s="281" t="s">
        <v>170</v>
      </c>
      <c r="C4920" s="281" t="s">
        <v>1768</v>
      </c>
      <c r="D4920" s="281" t="s">
        <v>1772</v>
      </c>
      <c r="E4920" s="281" t="s">
        <v>3418</v>
      </c>
      <c r="F4920" s="281" t="s">
        <v>663</v>
      </c>
      <c r="G4920" s="281" t="s">
        <v>673</v>
      </c>
      <c r="H4920" s="281" t="s">
        <v>673</v>
      </c>
      <c r="I4920" s="281" t="s">
        <v>1090</v>
      </c>
      <c r="J4920" s="281">
        <v>5.0000000000000001E-3</v>
      </c>
    </row>
    <row r="4921" spans="1:10" x14ac:dyDescent="0.3">
      <c r="A4921" s="280" t="s">
        <v>1785</v>
      </c>
      <c r="B4921" s="280" t="s">
        <v>3317</v>
      </c>
      <c r="C4921" s="280" t="s">
        <v>1768</v>
      </c>
      <c r="D4921" s="280" t="s">
        <v>1772</v>
      </c>
      <c r="E4921" s="280" t="s">
        <v>3418</v>
      </c>
      <c r="F4921" s="280" t="s">
        <v>663</v>
      </c>
      <c r="G4921" s="280" t="s">
        <v>673</v>
      </c>
      <c r="H4921" s="280" t="s">
        <v>673</v>
      </c>
      <c r="I4921" s="280" t="s">
        <v>1090</v>
      </c>
      <c r="J4921" s="280">
        <v>2E-3</v>
      </c>
    </row>
    <row r="4922" spans="1:10" x14ac:dyDescent="0.3">
      <c r="A4922" s="281" t="s">
        <v>1785</v>
      </c>
      <c r="B4922" s="281" t="s">
        <v>3325</v>
      </c>
      <c r="C4922" s="281" t="s">
        <v>1768</v>
      </c>
      <c r="D4922" s="281" t="s">
        <v>1772</v>
      </c>
      <c r="E4922" s="281" t="s">
        <v>3418</v>
      </c>
      <c r="F4922" s="281" t="s">
        <v>663</v>
      </c>
      <c r="G4922" s="281" t="s">
        <v>673</v>
      </c>
      <c r="H4922" s="281" t="s">
        <v>673</v>
      </c>
      <c r="I4922" s="281" t="s">
        <v>1090</v>
      </c>
      <c r="J4922" s="281">
        <v>0.01</v>
      </c>
    </row>
    <row r="4923" spans="1:10" x14ac:dyDescent="0.3">
      <c r="A4923" s="280" t="s">
        <v>1785</v>
      </c>
      <c r="B4923" s="280" t="s">
        <v>3329</v>
      </c>
      <c r="C4923" s="280" t="s">
        <v>1768</v>
      </c>
      <c r="D4923" s="280" t="s">
        <v>1772</v>
      </c>
      <c r="E4923" s="280" t="s">
        <v>3418</v>
      </c>
      <c r="F4923" s="280" t="s">
        <v>663</v>
      </c>
      <c r="G4923" s="280" t="s">
        <v>673</v>
      </c>
      <c r="H4923" s="280" t="s">
        <v>673</v>
      </c>
      <c r="I4923" s="280" t="s">
        <v>1090</v>
      </c>
      <c r="J4923" s="280">
        <v>2E-3</v>
      </c>
    </row>
    <row r="4924" spans="1:10" x14ac:dyDescent="0.3">
      <c r="A4924" s="281" t="s">
        <v>1785</v>
      </c>
      <c r="B4924" s="281" t="s">
        <v>3329</v>
      </c>
      <c r="C4924" s="281" t="s">
        <v>1768</v>
      </c>
      <c r="D4924" s="281" t="s">
        <v>1772</v>
      </c>
      <c r="E4924" s="281" t="s">
        <v>3418</v>
      </c>
      <c r="F4924" s="281" t="s">
        <v>663</v>
      </c>
      <c r="G4924" s="281" t="s">
        <v>673</v>
      </c>
      <c r="H4924" s="281" t="s">
        <v>673</v>
      </c>
      <c r="I4924" s="281" t="s">
        <v>1090</v>
      </c>
      <c r="J4924" s="281">
        <v>2E-3</v>
      </c>
    </row>
    <row r="4925" spans="1:10" x14ac:dyDescent="0.3">
      <c r="A4925" s="280" t="s">
        <v>1785</v>
      </c>
      <c r="B4925" s="280" t="s">
        <v>3401</v>
      </c>
      <c r="C4925" s="280" t="s">
        <v>1768</v>
      </c>
      <c r="D4925" s="280" t="s">
        <v>1772</v>
      </c>
      <c r="E4925" s="280" t="s">
        <v>3418</v>
      </c>
      <c r="F4925" s="280" t="s">
        <v>663</v>
      </c>
      <c r="G4925" s="280" t="s">
        <v>673</v>
      </c>
      <c r="H4925" s="280" t="s">
        <v>673</v>
      </c>
      <c r="I4925" s="280" t="s">
        <v>1090</v>
      </c>
      <c r="J4925" s="280">
        <v>5.0000000000000001E-3</v>
      </c>
    </row>
    <row r="4926" spans="1:10" x14ac:dyDescent="0.3">
      <c r="A4926" s="281" t="s">
        <v>1785</v>
      </c>
      <c r="B4926" s="281" t="s">
        <v>3271</v>
      </c>
      <c r="C4926" s="281" t="s">
        <v>1768</v>
      </c>
      <c r="D4926" s="281" t="s">
        <v>1772</v>
      </c>
      <c r="E4926" s="281" t="s">
        <v>3418</v>
      </c>
      <c r="F4926" s="281" t="s">
        <v>663</v>
      </c>
      <c r="G4926" s="281" t="s">
        <v>673</v>
      </c>
      <c r="H4926" s="281" t="s">
        <v>673</v>
      </c>
      <c r="I4926" s="281" t="s">
        <v>1090</v>
      </c>
      <c r="J4926" s="281">
        <v>2E-3</v>
      </c>
    </row>
    <row r="4927" spans="1:10" x14ac:dyDescent="0.3">
      <c r="A4927" s="280" t="s">
        <v>1785</v>
      </c>
      <c r="B4927" s="280" t="s">
        <v>3028</v>
      </c>
      <c r="C4927" s="280" t="s">
        <v>1768</v>
      </c>
      <c r="D4927" s="280" t="s">
        <v>1772</v>
      </c>
      <c r="E4927" s="280" t="s">
        <v>3418</v>
      </c>
      <c r="F4927" s="280" t="s">
        <v>663</v>
      </c>
      <c r="G4927" s="280" t="s">
        <v>673</v>
      </c>
      <c r="H4927" s="280" t="s">
        <v>673</v>
      </c>
      <c r="I4927" s="280" t="s">
        <v>1090</v>
      </c>
      <c r="J4927" s="280">
        <v>2E-3</v>
      </c>
    </row>
    <row r="4928" spans="1:10" x14ac:dyDescent="0.3">
      <c r="A4928" s="281" t="s">
        <v>1785</v>
      </c>
      <c r="B4928" s="281" t="s">
        <v>339</v>
      </c>
      <c r="C4928" s="281" t="s">
        <v>1768</v>
      </c>
      <c r="D4928" s="281" t="s">
        <v>1772</v>
      </c>
      <c r="E4928" s="281" t="s">
        <v>3418</v>
      </c>
      <c r="F4928" s="281" t="s">
        <v>663</v>
      </c>
      <c r="G4928" s="281" t="s">
        <v>673</v>
      </c>
      <c r="H4928" s="281" t="s">
        <v>673</v>
      </c>
      <c r="I4928" s="281" t="s">
        <v>1090</v>
      </c>
      <c r="J4928" s="281">
        <v>2E-3</v>
      </c>
    </row>
    <row r="4929" spans="1:10" x14ac:dyDescent="0.3">
      <c r="A4929" s="280" t="s">
        <v>1785</v>
      </c>
      <c r="B4929" s="280" t="s">
        <v>3042</v>
      </c>
      <c r="C4929" s="280" t="s">
        <v>1768</v>
      </c>
      <c r="D4929" s="280" t="s">
        <v>1772</v>
      </c>
      <c r="E4929" s="280" t="s">
        <v>3418</v>
      </c>
      <c r="F4929" s="280" t="s">
        <v>663</v>
      </c>
      <c r="G4929" s="280" t="s">
        <v>673</v>
      </c>
      <c r="H4929" s="280" t="s">
        <v>673</v>
      </c>
      <c r="I4929" s="280" t="s">
        <v>1090</v>
      </c>
      <c r="J4929" s="280">
        <v>5.0000000000000001E-3</v>
      </c>
    </row>
    <row r="4930" spans="1:10" x14ac:dyDescent="0.3">
      <c r="A4930" s="281" t="s">
        <v>1785</v>
      </c>
      <c r="B4930" s="281" t="s">
        <v>531</v>
      </c>
      <c r="C4930" s="281" t="s">
        <v>1768</v>
      </c>
      <c r="D4930" s="281" t="s">
        <v>1772</v>
      </c>
      <c r="E4930" s="281" t="s">
        <v>3418</v>
      </c>
      <c r="F4930" s="281" t="s">
        <v>663</v>
      </c>
      <c r="G4930" s="281" t="s">
        <v>673</v>
      </c>
      <c r="H4930" s="281" t="s">
        <v>673</v>
      </c>
      <c r="I4930" s="281" t="s">
        <v>1090</v>
      </c>
      <c r="J4930" s="281">
        <v>2E-3</v>
      </c>
    </row>
    <row r="4931" spans="1:10" x14ac:dyDescent="0.3">
      <c r="A4931" s="280" t="s">
        <v>1785</v>
      </c>
      <c r="B4931" s="280" t="s">
        <v>3044</v>
      </c>
      <c r="C4931" s="280" t="s">
        <v>1768</v>
      </c>
      <c r="D4931" s="280" t="s">
        <v>1772</v>
      </c>
      <c r="E4931" s="280" t="s">
        <v>3418</v>
      </c>
      <c r="F4931" s="280" t="s">
        <v>663</v>
      </c>
      <c r="G4931" s="280" t="s">
        <v>673</v>
      </c>
      <c r="H4931" s="280" t="s">
        <v>673</v>
      </c>
      <c r="I4931" s="280" t="s">
        <v>1090</v>
      </c>
      <c r="J4931" s="280">
        <v>0.05</v>
      </c>
    </row>
    <row r="4932" spans="1:10" x14ac:dyDescent="0.3">
      <c r="A4932" s="281" t="s">
        <v>1785</v>
      </c>
      <c r="B4932" s="281" t="s">
        <v>513</v>
      </c>
      <c r="C4932" s="281" t="s">
        <v>1768</v>
      </c>
      <c r="D4932" s="281" t="s">
        <v>1772</v>
      </c>
      <c r="E4932" s="281" t="s">
        <v>3418</v>
      </c>
      <c r="F4932" s="281" t="s">
        <v>663</v>
      </c>
      <c r="G4932" s="281" t="s">
        <v>673</v>
      </c>
      <c r="H4932" s="281" t="s">
        <v>673</v>
      </c>
      <c r="I4932" s="281" t="s">
        <v>1090</v>
      </c>
      <c r="J4932" s="281">
        <v>2E-3</v>
      </c>
    </row>
    <row r="4933" spans="1:10" x14ac:dyDescent="0.3">
      <c r="A4933" s="280" t="s">
        <v>1785</v>
      </c>
      <c r="B4933" s="280" t="s">
        <v>513</v>
      </c>
      <c r="C4933" s="280" t="s">
        <v>1768</v>
      </c>
      <c r="D4933" s="280" t="s">
        <v>1772</v>
      </c>
      <c r="E4933" s="280" t="s">
        <v>3418</v>
      </c>
      <c r="F4933" s="280" t="s">
        <v>663</v>
      </c>
      <c r="G4933" s="280" t="s">
        <v>673</v>
      </c>
      <c r="H4933" s="280" t="s">
        <v>673</v>
      </c>
      <c r="I4933" s="280" t="s">
        <v>1090</v>
      </c>
      <c r="J4933" s="280">
        <v>2E-3</v>
      </c>
    </row>
    <row r="4934" spans="1:10" x14ac:dyDescent="0.3">
      <c r="A4934" s="281" t="s">
        <v>1785</v>
      </c>
      <c r="B4934" s="281" t="s">
        <v>499</v>
      </c>
      <c r="C4934" s="281" t="s">
        <v>1768</v>
      </c>
      <c r="D4934" s="281" t="s">
        <v>1772</v>
      </c>
      <c r="E4934" s="281" t="s">
        <v>3418</v>
      </c>
      <c r="F4934" s="281" t="s">
        <v>663</v>
      </c>
      <c r="G4934" s="281" t="s">
        <v>673</v>
      </c>
      <c r="H4934" s="281" t="s">
        <v>673</v>
      </c>
      <c r="I4934" s="281" t="s">
        <v>1090</v>
      </c>
      <c r="J4934" s="281">
        <v>2E-3</v>
      </c>
    </row>
    <row r="4935" spans="1:10" x14ac:dyDescent="0.3">
      <c r="A4935" s="280" t="s">
        <v>1785</v>
      </c>
      <c r="B4935" s="280" t="s">
        <v>333</v>
      </c>
      <c r="C4935" s="280" t="s">
        <v>1768</v>
      </c>
      <c r="D4935" s="280" t="s">
        <v>1772</v>
      </c>
      <c r="E4935" s="280" t="s">
        <v>3418</v>
      </c>
      <c r="F4935" s="280" t="s">
        <v>663</v>
      </c>
      <c r="G4935" s="280" t="s">
        <v>673</v>
      </c>
      <c r="H4935" s="280" t="s">
        <v>673</v>
      </c>
      <c r="I4935" s="280" t="s">
        <v>1090</v>
      </c>
      <c r="J4935" s="280">
        <v>2E-3</v>
      </c>
    </row>
    <row r="4936" spans="1:10" x14ac:dyDescent="0.3">
      <c r="A4936" s="281" t="s">
        <v>1785</v>
      </c>
      <c r="B4936" s="281" t="s">
        <v>3376</v>
      </c>
      <c r="C4936" s="281" t="s">
        <v>1768</v>
      </c>
      <c r="D4936" s="281" t="s">
        <v>1772</v>
      </c>
      <c r="E4936" s="281" t="s">
        <v>3418</v>
      </c>
      <c r="F4936" s="281" t="s">
        <v>663</v>
      </c>
      <c r="G4936" s="281" t="s">
        <v>673</v>
      </c>
      <c r="H4936" s="281" t="s">
        <v>673</v>
      </c>
      <c r="I4936" s="281" t="s">
        <v>1090</v>
      </c>
      <c r="J4936" s="281">
        <v>5.0000000000000001E-3</v>
      </c>
    </row>
    <row r="4937" spans="1:10" x14ac:dyDescent="0.3">
      <c r="A4937" s="280" t="s">
        <v>1785</v>
      </c>
      <c r="B4937" s="280" t="s">
        <v>3327</v>
      </c>
      <c r="C4937" s="280" t="s">
        <v>1768</v>
      </c>
      <c r="D4937" s="280" t="s">
        <v>1772</v>
      </c>
      <c r="E4937" s="280" t="s">
        <v>3418</v>
      </c>
      <c r="F4937" s="280" t="s">
        <v>663</v>
      </c>
      <c r="G4937" s="280" t="s">
        <v>673</v>
      </c>
      <c r="H4937" s="280" t="s">
        <v>673</v>
      </c>
      <c r="I4937" s="280" t="s">
        <v>1090</v>
      </c>
      <c r="J4937" s="280">
        <v>0.01</v>
      </c>
    </row>
    <row r="4938" spans="1:10" x14ac:dyDescent="0.3">
      <c r="A4938" s="281" t="s">
        <v>1785</v>
      </c>
      <c r="B4938" s="281" t="s">
        <v>3327</v>
      </c>
      <c r="C4938" s="281" t="s">
        <v>1768</v>
      </c>
      <c r="D4938" s="281" t="s">
        <v>1772</v>
      </c>
      <c r="E4938" s="281" t="s">
        <v>3418</v>
      </c>
      <c r="F4938" s="281" t="s">
        <v>663</v>
      </c>
      <c r="G4938" s="281" t="s">
        <v>673</v>
      </c>
      <c r="H4938" s="281" t="s">
        <v>673</v>
      </c>
      <c r="I4938" s="281" t="s">
        <v>1090</v>
      </c>
      <c r="J4938" s="281">
        <v>6.0000000000000001E-3</v>
      </c>
    </row>
    <row r="4939" spans="1:10" x14ac:dyDescent="0.3">
      <c r="A4939" s="280" t="s">
        <v>1785</v>
      </c>
      <c r="B4939" s="280" t="s">
        <v>3149</v>
      </c>
      <c r="C4939" s="280" t="s">
        <v>1768</v>
      </c>
      <c r="D4939" s="280" t="s">
        <v>1772</v>
      </c>
      <c r="E4939" s="280" t="s">
        <v>3418</v>
      </c>
      <c r="F4939" s="280" t="s">
        <v>663</v>
      </c>
      <c r="G4939" s="280" t="s">
        <v>673</v>
      </c>
      <c r="H4939" s="280" t="s">
        <v>673</v>
      </c>
      <c r="I4939" s="280" t="s">
        <v>1090</v>
      </c>
      <c r="J4939" s="280">
        <v>5.0000000000000001E-3</v>
      </c>
    </row>
    <row r="4940" spans="1:10" x14ac:dyDescent="0.3">
      <c r="A4940" s="281" t="s">
        <v>1785</v>
      </c>
      <c r="B4940" s="281" t="s">
        <v>3192</v>
      </c>
      <c r="C4940" s="281" t="s">
        <v>1768</v>
      </c>
      <c r="D4940" s="281" t="s">
        <v>1772</v>
      </c>
      <c r="E4940" s="281" t="s">
        <v>3418</v>
      </c>
      <c r="F4940" s="281" t="s">
        <v>663</v>
      </c>
      <c r="G4940" s="281" t="s">
        <v>673</v>
      </c>
      <c r="H4940" s="281" t="s">
        <v>673</v>
      </c>
      <c r="I4940" s="281" t="s">
        <v>1090</v>
      </c>
      <c r="J4940" s="281">
        <v>5.0000000000000001E-3</v>
      </c>
    </row>
    <row r="4941" spans="1:10" x14ac:dyDescent="0.3">
      <c r="A4941" s="280" t="s">
        <v>1785</v>
      </c>
      <c r="B4941" s="280" t="s">
        <v>3272</v>
      </c>
      <c r="C4941" s="280" t="s">
        <v>1768</v>
      </c>
      <c r="D4941" s="280" t="s">
        <v>1772</v>
      </c>
      <c r="E4941" s="280" t="s">
        <v>3418</v>
      </c>
      <c r="F4941" s="280" t="s">
        <v>663</v>
      </c>
      <c r="G4941" s="280" t="s">
        <v>673</v>
      </c>
      <c r="H4941" s="280" t="s">
        <v>673</v>
      </c>
      <c r="I4941" s="280" t="s">
        <v>1090</v>
      </c>
      <c r="J4941" s="280">
        <v>0.01</v>
      </c>
    </row>
    <row r="4942" spans="1:10" x14ac:dyDescent="0.3">
      <c r="A4942" s="281" t="s">
        <v>1785</v>
      </c>
      <c r="B4942" s="281" t="s">
        <v>3317</v>
      </c>
      <c r="C4942" s="281" t="s">
        <v>1768</v>
      </c>
      <c r="D4942" s="281" t="s">
        <v>1772</v>
      </c>
      <c r="E4942" s="281" t="s">
        <v>3418</v>
      </c>
      <c r="F4942" s="281" t="s">
        <v>663</v>
      </c>
      <c r="G4942" s="281" t="s">
        <v>673</v>
      </c>
      <c r="H4942" s="281" t="s">
        <v>673</v>
      </c>
      <c r="I4942" s="281" t="s">
        <v>1090</v>
      </c>
      <c r="J4942" s="281">
        <v>3.0000000000000001E-3</v>
      </c>
    </row>
    <row r="4943" spans="1:10" x14ac:dyDescent="0.3">
      <c r="A4943" s="280" t="s">
        <v>1785</v>
      </c>
      <c r="B4943" s="280" t="s">
        <v>3358</v>
      </c>
      <c r="C4943" s="280" t="s">
        <v>1768</v>
      </c>
      <c r="D4943" s="280" t="s">
        <v>1772</v>
      </c>
      <c r="E4943" s="280" t="s">
        <v>3418</v>
      </c>
      <c r="F4943" s="280" t="s">
        <v>663</v>
      </c>
      <c r="G4943" s="280" t="s">
        <v>673</v>
      </c>
      <c r="H4943" s="280" t="s">
        <v>673</v>
      </c>
      <c r="I4943" s="280" t="s">
        <v>1090</v>
      </c>
      <c r="J4943" s="280">
        <v>5.0000000000000001E-3</v>
      </c>
    </row>
    <row r="4944" spans="1:10" x14ac:dyDescent="0.3">
      <c r="A4944" s="281" t="s">
        <v>1785</v>
      </c>
      <c r="B4944" s="281" t="s">
        <v>166</v>
      </c>
      <c r="C4944" s="281" t="s">
        <v>1768</v>
      </c>
      <c r="D4944" s="281" t="s">
        <v>1772</v>
      </c>
      <c r="E4944" s="281" t="s">
        <v>3418</v>
      </c>
      <c r="F4944" s="281" t="s">
        <v>663</v>
      </c>
      <c r="G4944" s="281" t="s">
        <v>673</v>
      </c>
      <c r="H4944" s="281" t="s">
        <v>673</v>
      </c>
      <c r="I4944" s="281" t="s">
        <v>1090</v>
      </c>
      <c r="J4944" s="281">
        <v>0.01</v>
      </c>
    </row>
    <row r="4945" spans="1:10" x14ac:dyDescent="0.3">
      <c r="A4945" s="280" t="s">
        <v>1785</v>
      </c>
      <c r="B4945" s="280" t="s">
        <v>165</v>
      </c>
      <c r="C4945" s="280" t="s">
        <v>1768</v>
      </c>
      <c r="D4945" s="280" t="s">
        <v>1772</v>
      </c>
      <c r="E4945" s="280" t="s">
        <v>3418</v>
      </c>
      <c r="F4945" s="280" t="s">
        <v>663</v>
      </c>
      <c r="G4945" s="280" t="s">
        <v>673</v>
      </c>
      <c r="H4945" s="280" t="s">
        <v>673</v>
      </c>
      <c r="I4945" s="280" t="s">
        <v>1090</v>
      </c>
      <c r="J4945" s="280">
        <v>2E-3</v>
      </c>
    </row>
    <row r="4946" spans="1:10" x14ac:dyDescent="0.3">
      <c r="A4946" s="281" t="s">
        <v>1785</v>
      </c>
      <c r="B4946" s="281" t="s">
        <v>80</v>
      </c>
      <c r="C4946" s="281" t="s">
        <v>1768</v>
      </c>
      <c r="D4946" s="281" t="s">
        <v>1772</v>
      </c>
      <c r="E4946" s="281" t="s">
        <v>3418</v>
      </c>
      <c r="F4946" s="281" t="s">
        <v>663</v>
      </c>
      <c r="G4946" s="281" t="s">
        <v>673</v>
      </c>
      <c r="H4946" s="281" t="s">
        <v>673</v>
      </c>
      <c r="I4946" s="281" t="s">
        <v>1090</v>
      </c>
      <c r="J4946" s="281">
        <v>0.01</v>
      </c>
    </row>
    <row r="4947" spans="1:10" x14ac:dyDescent="0.3">
      <c r="A4947" s="280" t="s">
        <v>1785</v>
      </c>
      <c r="B4947" s="280" t="s">
        <v>144</v>
      </c>
      <c r="C4947" s="280" t="s">
        <v>1768</v>
      </c>
      <c r="D4947" s="280" t="s">
        <v>1772</v>
      </c>
      <c r="E4947" s="280" t="s">
        <v>3418</v>
      </c>
      <c r="F4947" s="280" t="s">
        <v>663</v>
      </c>
      <c r="G4947" s="280" t="s">
        <v>673</v>
      </c>
      <c r="H4947" s="280" t="s">
        <v>673</v>
      </c>
      <c r="I4947" s="280" t="s">
        <v>1090</v>
      </c>
      <c r="J4947" s="280">
        <v>2E-3</v>
      </c>
    </row>
    <row r="4948" spans="1:10" x14ac:dyDescent="0.3">
      <c r="A4948" s="281" t="s">
        <v>1785</v>
      </c>
      <c r="B4948" s="281" t="s">
        <v>329</v>
      </c>
      <c r="C4948" s="281" t="s">
        <v>1768</v>
      </c>
      <c r="D4948" s="281" t="s">
        <v>1772</v>
      </c>
      <c r="E4948" s="281" t="s">
        <v>3418</v>
      </c>
      <c r="F4948" s="281" t="s">
        <v>663</v>
      </c>
      <c r="G4948" s="281" t="s">
        <v>673</v>
      </c>
      <c r="H4948" s="281" t="s">
        <v>673</v>
      </c>
      <c r="I4948" s="281" t="s">
        <v>1090</v>
      </c>
      <c r="J4948" s="281">
        <v>0.01</v>
      </c>
    </row>
    <row r="4949" spans="1:10" x14ac:dyDescent="0.3">
      <c r="A4949" s="280" t="s">
        <v>1785</v>
      </c>
      <c r="B4949" s="280" t="s">
        <v>3102</v>
      </c>
      <c r="C4949" s="280" t="s">
        <v>1768</v>
      </c>
      <c r="D4949" s="280" t="s">
        <v>1772</v>
      </c>
      <c r="E4949" s="280" t="s">
        <v>3418</v>
      </c>
      <c r="F4949" s="280" t="s">
        <v>663</v>
      </c>
      <c r="G4949" s="280" t="s">
        <v>673</v>
      </c>
      <c r="H4949" s="280" t="s">
        <v>673</v>
      </c>
      <c r="I4949" s="280" t="s">
        <v>1090</v>
      </c>
      <c r="J4949" s="280">
        <v>1E-4</v>
      </c>
    </row>
    <row r="4950" spans="1:10" x14ac:dyDescent="0.3">
      <c r="A4950" s="281" t="s">
        <v>1785</v>
      </c>
      <c r="B4950" s="281" t="s">
        <v>3102</v>
      </c>
      <c r="C4950" s="281" t="s">
        <v>1768</v>
      </c>
      <c r="D4950" s="281" t="s">
        <v>1772</v>
      </c>
      <c r="E4950" s="281" t="s">
        <v>3418</v>
      </c>
      <c r="F4950" s="281" t="s">
        <v>663</v>
      </c>
      <c r="G4950" s="281" t="s">
        <v>673</v>
      </c>
      <c r="H4950" s="281" t="s">
        <v>673</v>
      </c>
      <c r="I4950" s="281" t="s">
        <v>1090</v>
      </c>
      <c r="J4950" s="281">
        <v>1E-4</v>
      </c>
    </row>
    <row r="4951" spans="1:10" x14ac:dyDescent="0.3">
      <c r="A4951" s="280" t="s">
        <v>1785</v>
      </c>
      <c r="B4951" s="280" t="s">
        <v>3422</v>
      </c>
      <c r="C4951" s="280" t="s">
        <v>1768</v>
      </c>
      <c r="D4951" s="280" t="s">
        <v>1772</v>
      </c>
      <c r="E4951" s="280" t="s">
        <v>3418</v>
      </c>
      <c r="F4951" s="280" t="s">
        <v>663</v>
      </c>
      <c r="G4951" s="280" t="s">
        <v>673</v>
      </c>
      <c r="H4951" s="280" t="s">
        <v>673</v>
      </c>
      <c r="I4951" s="280" t="s">
        <v>1090</v>
      </c>
      <c r="J4951" s="280">
        <v>5.0000000000000001E-3</v>
      </c>
    </row>
    <row r="4952" spans="1:10" x14ac:dyDescent="0.3">
      <c r="A4952" s="281" t="s">
        <v>1785</v>
      </c>
      <c r="B4952" s="281" t="s">
        <v>3243</v>
      </c>
      <c r="C4952" s="281" t="s">
        <v>1768</v>
      </c>
      <c r="D4952" s="281" t="s">
        <v>1772</v>
      </c>
      <c r="E4952" s="281" t="s">
        <v>3418</v>
      </c>
      <c r="F4952" s="281" t="s">
        <v>663</v>
      </c>
      <c r="G4952" s="281" t="s">
        <v>673</v>
      </c>
      <c r="H4952" s="281" t="s">
        <v>673</v>
      </c>
      <c r="I4952" s="281" t="s">
        <v>1090</v>
      </c>
      <c r="J4952" s="281">
        <v>2E-3</v>
      </c>
    </row>
    <row r="4953" spans="1:10" x14ac:dyDescent="0.3">
      <c r="A4953" s="280" t="s">
        <v>1785</v>
      </c>
      <c r="B4953" s="280" t="s">
        <v>3243</v>
      </c>
      <c r="C4953" s="280" t="s">
        <v>1768</v>
      </c>
      <c r="D4953" s="280" t="s">
        <v>1772</v>
      </c>
      <c r="E4953" s="280" t="s">
        <v>3418</v>
      </c>
      <c r="F4953" s="280" t="s">
        <v>663</v>
      </c>
      <c r="G4953" s="280" t="s">
        <v>673</v>
      </c>
      <c r="H4953" s="280" t="s">
        <v>673</v>
      </c>
      <c r="I4953" s="280" t="s">
        <v>1090</v>
      </c>
      <c r="J4953" s="280">
        <v>2E-3</v>
      </c>
    </row>
    <row r="4954" spans="1:10" x14ac:dyDescent="0.3">
      <c r="A4954" s="281" t="s">
        <v>1785</v>
      </c>
      <c r="B4954" s="281" t="s">
        <v>3423</v>
      </c>
      <c r="C4954" s="281" t="s">
        <v>1768</v>
      </c>
      <c r="D4954" s="281" t="s">
        <v>1772</v>
      </c>
      <c r="E4954" s="281" t="s">
        <v>3418</v>
      </c>
      <c r="F4954" s="281" t="s">
        <v>663</v>
      </c>
      <c r="G4954" s="281" t="s">
        <v>673</v>
      </c>
      <c r="H4954" s="281" t="s">
        <v>673</v>
      </c>
      <c r="I4954" s="281" t="s">
        <v>1090</v>
      </c>
      <c r="J4954" s="281">
        <v>0.01</v>
      </c>
    </row>
    <row r="4955" spans="1:10" x14ac:dyDescent="0.3">
      <c r="A4955" s="280" t="s">
        <v>1785</v>
      </c>
      <c r="B4955" s="280" t="s">
        <v>144</v>
      </c>
      <c r="C4955" s="280" t="s">
        <v>1768</v>
      </c>
      <c r="D4955" s="280" t="s">
        <v>1772</v>
      </c>
      <c r="E4955" s="280" t="s">
        <v>3418</v>
      </c>
      <c r="F4955" s="280" t="s">
        <v>663</v>
      </c>
      <c r="G4955" s="280" t="s">
        <v>673</v>
      </c>
      <c r="H4955" s="280" t="s">
        <v>673</v>
      </c>
      <c r="I4955" s="280" t="s">
        <v>1090</v>
      </c>
      <c r="J4955" s="280">
        <v>2E-3</v>
      </c>
    </row>
    <row r="4956" spans="1:10" x14ac:dyDescent="0.3">
      <c r="A4956" s="281" t="s">
        <v>1785</v>
      </c>
      <c r="B4956" s="281" t="s">
        <v>282</v>
      </c>
      <c r="C4956" s="281" t="s">
        <v>1768</v>
      </c>
      <c r="D4956" s="281" t="s">
        <v>1772</v>
      </c>
      <c r="E4956" s="281" t="s">
        <v>3418</v>
      </c>
      <c r="F4956" s="281" t="s">
        <v>663</v>
      </c>
      <c r="G4956" s="281" t="s">
        <v>673</v>
      </c>
      <c r="H4956" s="281" t="s">
        <v>673</v>
      </c>
      <c r="I4956" s="281" t="s">
        <v>1090</v>
      </c>
      <c r="J4956" s="281">
        <v>3.0000000000000001E-3</v>
      </c>
    </row>
    <row r="4957" spans="1:10" x14ac:dyDescent="0.3">
      <c r="A4957" s="280" t="s">
        <v>1785</v>
      </c>
      <c r="B4957" s="280" t="s">
        <v>3078</v>
      </c>
      <c r="C4957" s="280" t="s">
        <v>1768</v>
      </c>
      <c r="D4957" s="280" t="s">
        <v>1772</v>
      </c>
      <c r="E4957" s="280" t="s">
        <v>3418</v>
      </c>
      <c r="F4957" s="280" t="s">
        <v>663</v>
      </c>
      <c r="G4957" s="280" t="s">
        <v>673</v>
      </c>
      <c r="H4957" s="280" t="s">
        <v>673</v>
      </c>
      <c r="I4957" s="280" t="s">
        <v>1090</v>
      </c>
      <c r="J4957" s="280">
        <v>2E-3</v>
      </c>
    </row>
    <row r="4958" spans="1:10" x14ac:dyDescent="0.3">
      <c r="A4958" s="281" t="s">
        <v>1785</v>
      </c>
      <c r="B4958" s="281" t="s">
        <v>3080</v>
      </c>
      <c r="C4958" s="281" t="s">
        <v>1768</v>
      </c>
      <c r="D4958" s="281" t="s">
        <v>1772</v>
      </c>
      <c r="E4958" s="281" t="s">
        <v>3418</v>
      </c>
      <c r="F4958" s="281" t="s">
        <v>663</v>
      </c>
      <c r="G4958" s="281" t="s">
        <v>673</v>
      </c>
      <c r="H4958" s="281" t="s">
        <v>673</v>
      </c>
      <c r="I4958" s="281" t="s">
        <v>1090</v>
      </c>
      <c r="J4958" s="281">
        <v>5.0000000000000001E-3</v>
      </c>
    </row>
    <row r="4959" spans="1:10" x14ac:dyDescent="0.3">
      <c r="A4959" s="280" t="s">
        <v>1785</v>
      </c>
      <c r="B4959" s="280" t="s">
        <v>3098</v>
      </c>
      <c r="C4959" s="280" t="s">
        <v>1768</v>
      </c>
      <c r="D4959" s="280" t="s">
        <v>1772</v>
      </c>
      <c r="E4959" s="280" t="s">
        <v>3418</v>
      </c>
      <c r="F4959" s="280" t="s">
        <v>663</v>
      </c>
      <c r="G4959" s="280" t="s">
        <v>673</v>
      </c>
      <c r="H4959" s="280" t="s">
        <v>673</v>
      </c>
      <c r="I4959" s="280" t="s">
        <v>1090</v>
      </c>
      <c r="J4959" s="280">
        <v>5.0000000000000001E-3</v>
      </c>
    </row>
    <row r="4960" spans="1:10" x14ac:dyDescent="0.3">
      <c r="A4960" s="281" t="s">
        <v>1785</v>
      </c>
      <c r="B4960" s="281" t="s">
        <v>3108</v>
      </c>
      <c r="C4960" s="281" t="s">
        <v>1768</v>
      </c>
      <c r="D4960" s="281" t="s">
        <v>1772</v>
      </c>
      <c r="E4960" s="281" t="s">
        <v>3418</v>
      </c>
      <c r="F4960" s="281" t="s">
        <v>663</v>
      </c>
      <c r="G4960" s="281" t="s">
        <v>673</v>
      </c>
      <c r="H4960" s="281" t="s">
        <v>673</v>
      </c>
      <c r="I4960" s="281" t="s">
        <v>1090</v>
      </c>
      <c r="J4960" s="281">
        <v>5.0000000000000001E-3</v>
      </c>
    </row>
    <row r="4961" spans="1:10" x14ac:dyDescent="0.3">
      <c r="A4961" s="280" t="s">
        <v>1785</v>
      </c>
      <c r="B4961" s="280" t="s">
        <v>3424</v>
      </c>
      <c r="C4961" s="280" t="s">
        <v>1768</v>
      </c>
      <c r="D4961" s="280" t="s">
        <v>1772</v>
      </c>
      <c r="E4961" s="280" t="s">
        <v>3418</v>
      </c>
      <c r="F4961" s="280" t="s">
        <v>663</v>
      </c>
      <c r="G4961" s="280" t="s">
        <v>673</v>
      </c>
      <c r="H4961" s="280" t="s">
        <v>673</v>
      </c>
      <c r="I4961" s="280" t="s">
        <v>1090</v>
      </c>
      <c r="J4961" s="280">
        <v>2E-3</v>
      </c>
    </row>
    <row r="4962" spans="1:10" x14ac:dyDescent="0.3">
      <c r="A4962" s="281" t="s">
        <v>1785</v>
      </c>
      <c r="B4962" s="281" t="s">
        <v>3170</v>
      </c>
      <c r="C4962" s="281" t="s">
        <v>1768</v>
      </c>
      <c r="D4962" s="281" t="s">
        <v>1772</v>
      </c>
      <c r="E4962" s="281" t="s">
        <v>3418</v>
      </c>
      <c r="F4962" s="281" t="s">
        <v>663</v>
      </c>
      <c r="G4962" s="281" t="s">
        <v>673</v>
      </c>
      <c r="H4962" s="281" t="s">
        <v>673</v>
      </c>
      <c r="I4962" s="281" t="s">
        <v>1090</v>
      </c>
      <c r="J4962" s="281">
        <v>2E-3</v>
      </c>
    </row>
    <row r="4963" spans="1:10" x14ac:dyDescent="0.3">
      <c r="A4963" s="280" t="s">
        <v>1785</v>
      </c>
      <c r="B4963" s="280" t="s">
        <v>3175</v>
      </c>
      <c r="C4963" s="280" t="s">
        <v>1768</v>
      </c>
      <c r="D4963" s="280" t="s">
        <v>1772</v>
      </c>
      <c r="E4963" s="280" t="s">
        <v>3418</v>
      </c>
      <c r="F4963" s="280" t="s">
        <v>663</v>
      </c>
      <c r="G4963" s="280" t="s">
        <v>673</v>
      </c>
      <c r="H4963" s="280" t="s">
        <v>673</v>
      </c>
      <c r="I4963" s="280" t="s">
        <v>1090</v>
      </c>
      <c r="J4963" s="280">
        <v>2E-3</v>
      </c>
    </row>
    <row r="4964" spans="1:10" x14ac:dyDescent="0.3">
      <c r="A4964" s="281" t="s">
        <v>1785</v>
      </c>
      <c r="B4964" s="281" t="s">
        <v>382</v>
      </c>
      <c r="C4964" s="281" t="s">
        <v>1768</v>
      </c>
      <c r="D4964" s="281" t="s">
        <v>1772</v>
      </c>
      <c r="E4964" s="281" t="s">
        <v>3418</v>
      </c>
      <c r="F4964" s="281" t="s">
        <v>663</v>
      </c>
      <c r="G4964" s="281" t="s">
        <v>673</v>
      </c>
      <c r="H4964" s="281" t="s">
        <v>673</v>
      </c>
      <c r="I4964" s="281" t="s">
        <v>1090</v>
      </c>
      <c r="J4964" s="281">
        <v>2E-3</v>
      </c>
    </row>
    <row r="4965" spans="1:10" x14ac:dyDescent="0.3">
      <c r="A4965" s="280" t="s">
        <v>1785</v>
      </c>
      <c r="B4965" s="280" t="s">
        <v>382</v>
      </c>
      <c r="C4965" s="280" t="s">
        <v>1768</v>
      </c>
      <c r="D4965" s="280" t="s">
        <v>1772</v>
      </c>
      <c r="E4965" s="280" t="s">
        <v>3418</v>
      </c>
      <c r="F4965" s="280" t="s">
        <v>663</v>
      </c>
      <c r="G4965" s="280" t="s">
        <v>673</v>
      </c>
      <c r="H4965" s="280" t="s">
        <v>673</v>
      </c>
      <c r="I4965" s="280" t="s">
        <v>1090</v>
      </c>
      <c r="J4965" s="280">
        <v>2E-3</v>
      </c>
    </row>
    <row r="4966" spans="1:10" x14ac:dyDescent="0.3">
      <c r="A4966" s="281" t="s">
        <v>1785</v>
      </c>
      <c r="B4966" s="281" t="s">
        <v>382</v>
      </c>
      <c r="C4966" s="281" t="s">
        <v>1768</v>
      </c>
      <c r="D4966" s="281" t="s">
        <v>1772</v>
      </c>
      <c r="E4966" s="281" t="s">
        <v>3418</v>
      </c>
      <c r="F4966" s="281" t="s">
        <v>663</v>
      </c>
      <c r="G4966" s="281" t="s">
        <v>673</v>
      </c>
      <c r="H4966" s="281" t="s">
        <v>673</v>
      </c>
      <c r="I4966" s="281" t="s">
        <v>1090</v>
      </c>
      <c r="J4966" s="281">
        <v>2E-3</v>
      </c>
    </row>
    <row r="4967" spans="1:10" x14ac:dyDescent="0.3">
      <c r="A4967" s="280" t="s">
        <v>1785</v>
      </c>
      <c r="B4967" s="280" t="s">
        <v>3297</v>
      </c>
      <c r="C4967" s="280" t="s">
        <v>1768</v>
      </c>
      <c r="D4967" s="280" t="s">
        <v>1772</v>
      </c>
      <c r="E4967" s="280" t="s">
        <v>3418</v>
      </c>
      <c r="F4967" s="280" t="s">
        <v>663</v>
      </c>
      <c r="G4967" s="280" t="s">
        <v>673</v>
      </c>
      <c r="H4967" s="280" t="s">
        <v>673</v>
      </c>
      <c r="I4967" s="280" t="s">
        <v>1090</v>
      </c>
      <c r="J4967" s="280">
        <v>3.0000000000000001E-3</v>
      </c>
    </row>
    <row r="4968" spans="1:10" x14ac:dyDescent="0.3">
      <c r="A4968" s="281" t="s">
        <v>1785</v>
      </c>
      <c r="B4968" s="281" t="s">
        <v>3302</v>
      </c>
      <c r="C4968" s="281" t="s">
        <v>1768</v>
      </c>
      <c r="D4968" s="281" t="s">
        <v>1772</v>
      </c>
      <c r="E4968" s="281" t="s">
        <v>3418</v>
      </c>
      <c r="F4968" s="281" t="s">
        <v>663</v>
      </c>
      <c r="G4968" s="281" t="s">
        <v>673</v>
      </c>
      <c r="H4968" s="281" t="s">
        <v>673</v>
      </c>
      <c r="I4968" s="281" t="s">
        <v>1090</v>
      </c>
      <c r="J4968" s="281">
        <v>5.0000000000000001E-3</v>
      </c>
    </row>
    <row r="4969" spans="1:10" x14ac:dyDescent="0.3">
      <c r="A4969" s="280" t="s">
        <v>1785</v>
      </c>
      <c r="B4969" s="280" t="s">
        <v>3316</v>
      </c>
      <c r="C4969" s="280" t="s">
        <v>1768</v>
      </c>
      <c r="D4969" s="280" t="s">
        <v>1772</v>
      </c>
      <c r="E4969" s="280" t="s">
        <v>3418</v>
      </c>
      <c r="F4969" s="280" t="s">
        <v>663</v>
      </c>
      <c r="G4969" s="280" t="s">
        <v>673</v>
      </c>
      <c r="H4969" s="280" t="s">
        <v>673</v>
      </c>
      <c r="I4969" s="280" t="s">
        <v>1090</v>
      </c>
      <c r="J4969" s="280">
        <v>2E-3</v>
      </c>
    </row>
    <row r="4970" spans="1:10" x14ac:dyDescent="0.3">
      <c r="A4970" s="281" t="s">
        <v>1785</v>
      </c>
      <c r="B4970" s="281" t="s">
        <v>135</v>
      </c>
      <c r="C4970" s="281" t="s">
        <v>1768</v>
      </c>
      <c r="D4970" s="281" t="s">
        <v>1772</v>
      </c>
      <c r="E4970" s="281" t="s">
        <v>3418</v>
      </c>
      <c r="F4970" s="281" t="s">
        <v>663</v>
      </c>
      <c r="G4970" s="281" t="s">
        <v>673</v>
      </c>
      <c r="H4970" s="281" t="s">
        <v>673</v>
      </c>
      <c r="I4970" s="281" t="s">
        <v>1090</v>
      </c>
      <c r="J4970" s="281">
        <v>2E-3</v>
      </c>
    </row>
    <row r="4971" spans="1:10" x14ac:dyDescent="0.3">
      <c r="A4971" s="280" t="s">
        <v>1785</v>
      </c>
      <c r="B4971" s="280" t="s">
        <v>3073</v>
      </c>
      <c r="C4971" s="280" t="s">
        <v>1768</v>
      </c>
      <c r="D4971" s="280" t="s">
        <v>1772</v>
      </c>
      <c r="E4971" s="280" t="s">
        <v>3418</v>
      </c>
      <c r="F4971" s="280" t="s">
        <v>663</v>
      </c>
      <c r="G4971" s="280" t="s">
        <v>673</v>
      </c>
      <c r="H4971" s="280" t="s">
        <v>673</v>
      </c>
      <c r="I4971" s="280" t="s">
        <v>1090</v>
      </c>
      <c r="J4971" s="280">
        <v>3.0000000000000001E-3</v>
      </c>
    </row>
    <row r="4972" spans="1:10" x14ac:dyDescent="0.3">
      <c r="A4972" s="281" t="s">
        <v>1785</v>
      </c>
      <c r="B4972" s="281" t="s">
        <v>3154</v>
      </c>
      <c r="C4972" s="281" t="s">
        <v>1768</v>
      </c>
      <c r="D4972" s="281" t="s">
        <v>1772</v>
      </c>
      <c r="E4972" s="281" t="s">
        <v>3418</v>
      </c>
      <c r="F4972" s="281" t="s">
        <v>663</v>
      </c>
      <c r="G4972" s="281" t="s">
        <v>673</v>
      </c>
      <c r="H4972" s="281" t="s">
        <v>673</v>
      </c>
      <c r="I4972" s="281" t="s">
        <v>1090</v>
      </c>
      <c r="J4972" s="281">
        <v>5.0000000000000001E-3</v>
      </c>
    </row>
    <row r="4973" spans="1:10" x14ac:dyDescent="0.3">
      <c r="A4973" s="280" t="s">
        <v>1785</v>
      </c>
      <c r="B4973" s="280" t="s">
        <v>3422</v>
      </c>
      <c r="C4973" s="280" t="s">
        <v>1768</v>
      </c>
      <c r="D4973" s="280" t="s">
        <v>1772</v>
      </c>
      <c r="E4973" s="280" t="s">
        <v>3418</v>
      </c>
      <c r="F4973" s="280" t="s">
        <v>663</v>
      </c>
      <c r="G4973" s="280" t="s">
        <v>673</v>
      </c>
      <c r="H4973" s="280" t="s">
        <v>673</v>
      </c>
      <c r="I4973" s="280" t="s">
        <v>1090</v>
      </c>
      <c r="J4973" s="280">
        <v>5.0000000000000001E-3</v>
      </c>
    </row>
    <row r="4974" spans="1:10" x14ac:dyDescent="0.3">
      <c r="A4974" s="281" t="s">
        <v>1785</v>
      </c>
      <c r="B4974" s="281" t="s">
        <v>3246</v>
      </c>
      <c r="C4974" s="281" t="s">
        <v>1768</v>
      </c>
      <c r="D4974" s="281" t="s">
        <v>1772</v>
      </c>
      <c r="E4974" s="281" t="s">
        <v>3418</v>
      </c>
      <c r="F4974" s="281" t="s">
        <v>663</v>
      </c>
      <c r="G4974" s="281" t="s">
        <v>673</v>
      </c>
      <c r="H4974" s="281" t="s">
        <v>673</v>
      </c>
      <c r="I4974" s="281" t="s">
        <v>1090</v>
      </c>
      <c r="J4974" s="281">
        <v>5.0000000000000001E-3</v>
      </c>
    </row>
    <row r="4975" spans="1:10" x14ac:dyDescent="0.3">
      <c r="A4975" s="280" t="s">
        <v>1785</v>
      </c>
      <c r="B4975" s="280" t="s">
        <v>3388</v>
      </c>
      <c r="C4975" s="280" t="s">
        <v>1768</v>
      </c>
      <c r="D4975" s="280" t="s">
        <v>1772</v>
      </c>
      <c r="E4975" s="280" t="s">
        <v>3418</v>
      </c>
      <c r="F4975" s="280" t="s">
        <v>663</v>
      </c>
      <c r="G4975" s="280" t="s">
        <v>673</v>
      </c>
      <c r="H4975" s="280" t="s">
        <v>673</v>
      </c>
      <c r="I4975" s="280" t="s">
        <v>1090</v>
      </c>
      <c r="J4975" s="280">
        <v>5.0000000000000001E-3</v>
      </c>
    </row>
    <row r="4976" spans="1:10" x14ac:dyDescent="0.3">
      <c r="A4976" s="281" t="s">
        <v>1785</v>
      </c>
      <c r="B4976" s="281" t="s">
        <v>3130</v>
      </c>
      <c r="C4976" s="281" t="s">
        <v>1768</v>
      </c>
      <c r="D4976" s="281" t="s">
        <v>1772</v>
      </c>
      <c r="E4976" s="281" t="s">
        <v>3418</v>
      </c>
      <c r="F4976" s="281" t="s">
        <v>663</v>
      </c>
      <c r="G4976" s="281" t="s">
        <v>673</v>
      </c>
      <c r="H4976" s="281" t="s">
        <v>673</v>
      </c>
      <c r="I4976" s="281" t="s">
        <v>1090</v>
      </c>
      <c r="J4976" s="281">
        <v>5.0000000000000001E-3</v>
      </c>
    </row>
    <row r="4977" spans="1:10" x14ac:dyDescent="0.3">
      <c r="A4977" s="280" t="s">
        <v>1785</v>
      </c>
      <c r="B4977" s="280" t="s">
        <v>382</v>
      </c>
      <c r="C4977" s="280" t="s">
        <v>1768</v>
      </c>
      <c r="D4977" s="280" t="s">
        <v>1772</v>
      </c>
      <c r="E4977" s="280" t="s">
        <v>3418</v>
      </c>
      <c r="F4977" s="280" t="s">
        <v>663</v>
      </c>
      <c r="G4977" s="280" t="s">
        <v>673</v>
      </c>
      <c r="H4977" s="280" t="s">
        <v>673</v>
      </c>
      <c r="I4977" s="280" t="s">
        <v>1090</v>
      </c>
      <c r="J4977" s="280">
        <v>5.0000000000000001E-3</v>
      </c>
    </row>
    <row r="4978" spans="1:10" x14ac:dyDescent="0.3">
      <c r="A4978" s="281" t="s">
        <v>1785</v>
      </c>
      <c r="B4978" s="281" t="s">
        <v>3276</v>
      </c>
      <c r="C4978" s="281" t="s">
        <v>1768</v>
      </c>
      <c r="D4978" s="281" t="s">
        <v>1772</v>
      </c>
      <c r="E4978" s="281" t="s">
        <v>3418</v>
      </c>
      <c r="F4978" s="281" t="s">
        <v>663</v>
      </c>
      <c r="G4978" s="281" t="s">
        <v>673</v>
      </c>
      <c r="H4978" s="281" t="s">
        <v>673</v>
      </c>
      <c r="I4978" s="281" t="s">
        <v>1090</v>
      </c>
      <c r="J4978" s="281">
        <v>3.0000000000000001E-3</v>
      </c>
    </row>
    <row r="4979" spans="1:10" x14ac:dyDescent="0.3">
      <c r="A4979" s="280" t="s">
        <v>1785</v>
      </c>
      <c r="B4979" s="280" t="s">
        <v>3425</v>
      </c>
      <c r="C4979" s="280" t="s">
        <v>1768</v>
      </c>
      <c r="D4979" s="280" t="s">
        <v>1772</v>
      </c>
      <c r="E4979" s="280" t="s">
        <v>3418</v>
      </c>
      <c r="F4979" s="280" t="s">
        <v>663</v>
      </c>
      <c r="G4979" s="280" t="s">
        <v>673</v>
      </c>
      <c r="H4979" s="280" t="s">
        <v>673</v>
      </c>
      <c r="I4979" s="280" t="s">
        <v>1090</v>
      </c>
      <c r="J4979" s="280">
        <v>3.0000000000000001E-3</v>
      </c>
    </row>
    <row r="4980" spans="1:10" x14ac:dyDescent="0.3">
      <c r="A4980" s="281" t="s">
        <v>1785</v>
      </c>
      <c r="B4980" s="281" t="s">
        <v>3065</v>
      </c>
      <c r="C4980" s="281" t="s">
        <v>1768</v>
      </c>
      <c r="D4980" s="281" t="s">
        <v>1772</v>
      </c>
      <c r="E4980" s="281" t="s">
        <v>3418</v>
      </c>
      <c r="F4980" s="281" t="s">
        <v>663</v>
      </c>
      <c r="G4980" s="281" t="s">
        <v>673</v>
      </c>
      <c r="H4980" s="281" t="s">
        <v>673</v>
      </c>
      <c r="I4980" s="281" t="s">
        <v>1090</v>
      </c>
      <c r="J4980" s="281">
        <v>0.05</v>
      </c>
    </row>
    <row r="4981" spans="1:10" x14ac:dyDescent="0.3">
      <c r="A4981" s="280" t="s">
        <v>1785</v>
      </c>
      <c r="B4981" s="280" t="s">
        <v>3196</v>
      </c>
      <c r="C4981" s="280" t="s">
        <v>1768</v>
      </c>
      <c r="D4981" s="280" t="s">
        <v>1772</v>
      </c>
      <c r="E4981" s="280" t="s">
        <v>3418</v>
      </c>
      <c r="F4981" s="280" t="s">
        <v>663</v>
      </c>
      <c r="G4981" s="280" t="s">
        <v>673</v>
      </c>
      <c r="H4981" s="280" t="s">
        <v>673</v>
      </c>
      <c r="I4981" s="280" t="s">
        <v>1090</v>
      </c>
      <c r="J4981" s="280">
        <v>3.0000000000000001E-3</v>
      </c>
    </row>
    <row r="4982" spans="1:10" x14ac:dyDescent="0.3">
      <c r="A4982" s="281" t="s">
        <v>1785</v>
      </c>
      <c r="B4982" s="281" t="s">
        <v>135</v>
      </c>
      <c r="C4982" s="281" t="s">
        <v>1768</v>
      </c>
      <c r="D4982" s="281" t="s">
        <v>1772</v>
      </c>
      <c r="E4982" s="281" t="s">
        <v>3418</v>
      </c>
      <c r="F4982" s="281" t="s">
        <v>663</v>
      </c>
      <c r="G4982" s="281" t="s">
        <v>673</v>
      </c>
      <c r="H4982" s="281" t="s">
        <v>673</v>
      </c>
      <c r="I4982" s="281" t="s">
        <v>1090</v>
      </c>
      <c r="J4982" s="281">
        <v>5.0000000000000001E-3</v>
      </c>
    </row>
    <row r="4983" spans="1:10" x14ac:dyDescent="0.3">
      <c r="A4983" s="280" t="s">
        <v>1785</v>
      </c>
      <c r="B4983" s="280" t="s">
        <v>3374</v>
      </c>
      <c r="C4983" s="280" t="s">
        <v>1768</v>
      </c>
      <c r="D4983" s="280" t="s">
        <v>1772</v>
      </c>
      <c r="E4983" s="280" t="s">
        <v>3418</v>
      </c>
      <c r="F4983" s="280" t="s">
        <v>663</v>
      </c>
      <c r="G4983" s="280" t="s">
        <v>673</v>
      </c>
      <c r="H4983" s="280" t="s">
        <v>673</v>
      </c>
      <c r="I4983" s="280" t="s">
        <v>1090</v>
      </c>
      <c r="J4983" s="280">
        <v>2E-3</v>
      </c>
    </row>
    <row r="4984" spans="1:10" x14ac:dyDescent="0.3">
      <c r="A4984" s="281" t="s">
        <v>1785</v>
      </c>
      <c r="B4984" s="281" t="s">
        <v>3310</v>
      </c>
      <c r="C4984" s="281" t="s">
        <v>1768</v>
      </c>
      <c r="D4984" s="281" t="s">
        <v>1772</v>
      </c>
      <c r="E4984" s="281" t="s">
        <v>3418</v>
      </c>
      <c r="F4984" s="281" t="s">
        <v>663</v>
      </c>
      <c r="G4984" s="281" t="s">
        <v>673</v>
      </c>
      <c r="H4984" s="281" t="s">
        <v>673</v>
      </c>
      <c r="I4984" s="281" t="s">
        <v>1090</v>
      </c>
      <c r="J4984" s="281">
        <v>5.0000000000000001E-3</v>
      </c>
    </row>
    <row r="4985" spans="1:10" x14ac:dyDescent="0.3">
      <c r="A4985" s="280" t="s">
        <v>1785</v>
      </c>
      <c r="B4985" s="280" t="s">
        <v>3327</v>
      </c>
      <c r="C4985" s="280" t="s">
        <v>1768</v>
      </c>
      <c r="D4985" s="280" t="s">
        <v>1772</v>
      </c>
      <c r="E4985" s="280" t="s">
        <v>3418</v>
      </c>
      <c r="F4985" s="280" t="s">
        <v>663</v>
      </c>
      <c r="G4985" s="280" t="s">
        <v>673</v>
      </c>
      <c r="H4985" s="280" t="s">
        <v>673</v>
      </c>
      <c r="I4985" s="280" t="s">
        <v>1090</v>
      </c>
      <c r="J4985" s="280">
        <v>2E-3</v>
      </c>
    </row>
    <row r="4986" spans="1:10" x14ac:dyDescent="0.3">
      <c r="A4986" s="281" t="s">
        <v>1785</v>
      </c>
      <c r="B4986" s="281" t="s">
        <v>3327</v>
      </c>
      <c r="C4986" s="281" t="s">
        <v>1768</v>
      </c>
      <c r="D4986" s="281" t="s">
        <v>1772</v>
      </c>
      <c r="E4986" s="281" t="s">
        <v>3418</v>
      </c>
      <c r="F4986" s="281" t="s">
        <v>663</v>
      </c>
      <c r="G4986" s="281" t="s">
        <v>673</v>
      </c>
      <c r="H4986" s="281" t="s">
        <v>673</v>
      </c>
      <c r="I4986" s="281" t="s">
        <v>1090</v>
      </c>
      <c r="J4986" s="281">
        <v>2E-3</v>
      </c>
    </row>
    <row r="4987" spans="1:10" x14ac:dyDescent="0.3">
      <c r="A4987" s="280" t="s">
        <v>1785</v>
      </c>
      <c r="B4987" s="280" t="s">
        <v>3073</v>
      </c>
      <c r="C4987" s="280" t="s">
        <v>1768</v>
      </c>
      <c r="D4987" s="280" t="s">
        <v>1772</v>
      </c>
      <c r="E4987" s="280" t="s">
        <v>3418</v>
      </c>
      <c r="F4987" s="280" t="s">
        <v>663</v>
      </c>
      <c r="G4987" s="280" t="s">
        <v>673</v>
      </c>
      <c r="H4987" s="280" t="s">
        <v>673</v>
      </c>
      <c r="I4987" s="280" t="s">
        <v>1090</v>
      </c>
      <c r="J4987" s="280">
        <v>3.0000000000000001E-3</v>
      </c>
    </row>
    <row r="4988" spans="1:10" x14ac:dyDescent="0.3">
      <c r="A4988" s="281" t="s">
        <v>1785</v>
      </c>
      <c r="B4988" s="281" t="s">
        <v>3082</v>
      </c>
      <c r="C4988" s="281" t="s">
        <v>1768</v>
      </c>
      <c r="D4988" s="281" t="s">
        <v>1772</v>
      </c>
      <c r="E4988" s="281" t="s">
        <v>3418</v>
      </c>
      <c r="F4988" s="281" t="s">
        <v>663</v>
      </c>
      <c r="G4988" s="281" t="s">
        <v>673</v>
      </c>
      <c r="H4988" s="281" t="s">
        <v>673</v>
      </c>
      <c r="I4988" s="281" t="s">
        <v>1090</v>
      </c>
      <c r="J4988" s="281">
        <v>5.0000000000000001E-3</v>
      </c>
    </row>
    <row r="4989" spans="1:10" x14ac:dyDescent="0.3">
      <c r="A4989" s="280" t="s">
        <v>1785</v>
      </c>
      <c r="B4989" s="280" t="s">
        <v>522</v>
      </c>
      <c r="C4989" s="280" t="s">
        <v>1768</v>
      </c>
      <c r="D4989" s="280" t="s">
        <v>1772</v>
      </c>
      <c r="E4989" s="280" t="s">
        <v>3418</v>
      </c>
      <c r="F4989" s="280" t="s">
        <v>663</v>
      </c>
      <c r="G4989" s="280" t="s">
        <v>673</v>
      </c>
      <c r="H4989" s="280" t="s">
        <v>673</v>
      </c>
      <c r="I4989" s="280" t="s">
        <v>1090</v>
      </c>
      <c r="J4989" s="280">
        <v>2E-3</v>
      </c>
    </row>
    <row r="4990" spans="1:10" x14ac:dyDescent="0.3">
      <c r="A4990" s="281" t="s">
        <v>1785</v>
      </c>
      <c r="B4990" s="281" t="s">
        <v>522</v>
      </c>
      <c r="C4990" s="281" t="s">
        <v>1768</v>
      </c>
      <c r="D4990" s="281" t="s">
        <v>1772</v>
      </c>
      <c r="E4990" s="281" t="s">
        <v>3418</v>
      </c>
      <c r="F4990" s="281" t="s">
        <v>663</v>
      </c>
      <c r="G4990" s="281" t="s">
        <v>673</v>
      </c>
      <c r="H4990" s="281" t="s">
        <v>673</v>
      </c>
      <c r="I4990" s="281" t="s">
        <v>1090</v>
      </c>
      <c r="J4990" s="281">
        <v>2E-3</v>
      </c>
    </row>
    <row r="4991" spans="1:10" x14ac:dyDescent="0.3">
      <c r="A4991" s="280" t="s">
        <v>1785</v>
      </c>
      <c r="B4991" s="280" t="s">
        <v>3035</v>
      </c>
      <c r="C4991" s="280" t="s">
        <v>1768</v>
      </c>
      <c r="D4991" s="280" t="s">
        <v>1772</v>
      </c>
      <c r="E4991" s="280" t="s">
        <v>3418</v>
      </c>
      <c r="F4991" s="280" t="s">
        <v>663</v>
      </c>
      <c r="G4991" s="280" t="s">
        <v>673</v>
      </c>
      <c r="H4991" s="280" t="s">
        <v>673</v>
      </c>
      <c r="I4991" s="280" t="s">
        <v>1090</v>
      </c>
      <c r="J4991" s="280">
        <v>2E-3</v>
      </c>
    </row>
    <row r="4992" spans="1:10" x14ac:dyDescent="0.3">
      <c r="A4992" s="281" t="s">
        <v>1785</v>
      </c>
      <c r="B4992" s="281" t="s">
        <v>3088</v>
      </c>
      <c r="C4992" s="281" t="s">
        <v>1768</v>
      </c>
      <c r="D4992" s="281" t="s">
        <v>1772</v>
      </c>
      <c r="E4992" s="281" t="s">
        <v>3418</v>
      </c>
      <c r="F4992" s="281" t="s">
        <v>663</v>
      </c>
      <c r="G4992" s="281" t="s">
        <v>673</v>
      </c>
      <c r="H4992" s="281" t="s">
        <v>673</v>
      </c>
      <c r="I4992" s="281" t="s">
        <v>1090</v>
      </c>
      <c r="J4992" s="281">
        <v>3.0000000000000001E-3</v>
      </c>
    </row>
    <row r="4993" spans="1:10" x14ac:dyDescent="0.3">
      <c r="A4993" s="280" t="s">
        <v>1785</v>
      </c>
      <c r="B4993" s="280" t="s">
        <v>3100</v>
      </c>
      <c r="C4993" s="280" t="s">
        <v>1768</v>
      </c>
      <c r="D4993" s="280" t="s">
        <v>1772</v>
      </c>
      <c r="E4993" s="280" t="s">
        <v>3418</v>
      </c>
      <c r="F4993" s="280" t="s">
        <v>663</v>
      </c>
      <c r="G4993" s="280" t="s">
        <v>673</v>
      </c>
      <c r="H4993" s="280" t="s">
        <v>673</v>
      </c>
      <c r="I4993" s="280" t="s">
        <v>1090</v>
      </c>
      <c r="J4993" s="280">
        <v>2E-3</v>
      </c>
    </row>
    <row r="4994" spans="1:10" x14ac:dyDescent="0.3">
      <c r="A4994" s="281" t="s">
        <v>1785</v>
      </c>
      <c r="B4994" s="281" t="s">
        <v>3207</v>
      </c>
      <c r="C4994" s="281" t="s">
        <v>1768</v>
      </c>
      <c r="D4994" s="281" t="s">
        <v>1772</v>
      </c>
      <c r="E4994" s="281" t="s">
        <v>3418</v>
      </c>
      <c r="F4994" s="281" t="s">
        <v>663</v>
      </c>
      <c r="G4994" s="281" t="s">
        <v>673</v>
      </c>
      <c r="H4994" s="281" t="s">
        <v>673</v>
      </c>
      <c r="I4994" s="281" t="s">
        <v>1090</v>
      </c>
      <c r="J4994" s="281">
        <v>3.0000000000000001E-3</v>
      </c>
    </row>
    <row r="4995" spans="1:10" x14ac:dyDescent="0.3">
      <c r="A4995" s="280" t="s">
        <v>1785</v>
      </c>
      <c r="B4995" s="280" t="s">
        <v>3228</v>
      </c>
      <c r="C4995" s="280" t="s">
        <v>1768</v>
      </c>
      <c r="D4995" s="280" t="s">
        <v>1772</v>
      </c>
      <c r="E4995" s="280" t="s">
        <v>3418</v>
      </c>
      <c r="F4995" s="280" t="s">
        <v>663</v>
      </c>
      <c r="G4995" s="280" t="s">
        <v>673</v>
      </c>
      <c r="H4995" s="280" t="s">
        <v>673</v>
      </c>
      <c r="I4995" s="280" t="s">
        <v>1090</v>
      </c>
      <c r="J4995" s="280">
        <v>0.01</v>
      </c>
    </row>
    <row r="4996" spans="1:10" x14ac:dyDescent="0.3">
      <c r="A4996" s="281" t="s">
        <v>1785</v>
      </c>
      <c r="B4996" s="281" t="s">
        <v>3360</v>
      </c>
      <c r="C4996" s="281" t="s">
        <v>1768</v>
      </c>
      <c r="D4996" s="281" t="s">
        <v>1772</v>
      </c>
      <c r="E4996" s="281" t="s">
        <v>3418</v>
      </c>
      <c r="F4996" s="281" t="s">
        <v>663</v>
      </c>
      <c r="G4996" s="281" t="s">
        <v>673</v>
      </c>
      <c r="H4996" s="281" t="s">
        <v>673</v>
      </c>
      <c r="I4996" s="281" t="s">
        <v>1090</v>
      </c>
      <c r="J4996" s="281">
        <v>5.0000000000000001E-3</v>
      </c>
    </row>
    <row r="4997" spans="1:10" x14ac:dyDescent="0.3">
      <c r="A4997" s="280" t="s">
        <v>1785</v>
      </c>
      <c r="B4997" s="280" t="s">
        <v>3175</v>
      </c>
      <c r="C4997" s="280" t="s">
        <v>1768</v>
      </c>
      <c r="D4997" s="280" t="s">
        <v>1772</v>
      </c>
      <c r="E4997" s="280" t="s">
        <v>3418</v>
      </c>
      <c r="F4997" s="280" t="s">
        <v>663</v>
      </c>
      <c r="G4997" s="280" t="s">
        <v>673</v>
      </c>
      <c r="H4997" s="280" t="s">
        <v>673</v>
      </c>
      <c r="I4997" s="280" t="s">
        <v>1090</v>
      </c>
      <c r="J4997" s="280">
        <v>2E-3</v>
      </c>
    </row>
    <row r="4998" spans="1:10" x14ac:dyDescent="0.3">
      <c r="A4998" s="281" t="s">
        <v>1785</v>
      </c>
      <c r="B4998" s="281" t="s">
        <v>3420</v>
      </c>
      <c r="C4998" s="281" t="s">
        <v>1768</v>
      </c>
      <c r="D4998" s="281" t="s">
        <v>1772</v>
      </c>
      <c r="E4998" s="281" t="s">
        <v>3418</v>
      </c>
      <c r="F4998" s="281" t="s">
        <v>663</v>
      </c>
      <c r="G4998" s="281" t="s">
        <v>673</v>
      </c>
      <c r="H4998" s="281" t="s">
        <v>673</v>
      </c>
      <c r="I4998" s="281" t="s">
        <v>1090</v>
      </c>
      <c r="J4998" s="281">
        <v>2E-3</v>
      </c>
    </row>
    <row r="4999" spans="1:10" x14ac:dyDescent="0.3">
      <c r="A4999" s="280" t="s">
        <v>1785</v>
      </c>
      <c r="B4999" s="280" t="s">
        <v>3426</v>
      </c>
      <c r="C4999" s="280" t="s">
        <v>1768</v>
      </c>
      <c r="D4999" s="280" t="s">
        <v>1772</v>
      </c>
      <c r="E4999" s="280" t="s">
        <v>3418</v>
      </c>
      <c r="F4999" s="280" t="s">
        <v>663</v>
      </c>
      <c r="G4999" s="280" t="s">
        <v>673</v>
      </c>
      <c r="H4999" s="280" t="s">
        <v>673</v>
      </c>
      <c r="I4999" s="280" t="s">
        <v>1090</v>
      </c>
      <c r="J4999" s="280">
        <v>2E-3</v>
      </c>
    </row>
    <row r="5000" spans="1:10" x14ac:dyDescent="0.3">
      <c r="A5000" s="281" t="s">
        <v>1785</v>
      </c>
      <c r="B5000" s="281" t="s">
        <v>3065</v>
      </c>
      <c r="C5000" s="281" t="s">
        <v>1768</v>
      </c>
      <c r="D5000" s="281" t="s">
        <v>1772</v>
      </c>
      <c r="E5000" s="281" t="s">
        <v>3418</v>
      </c>
      <c r="F5000" s="281" t="s">
        <v>663</v>
      </c>
      <c r="G5000" s="281" t="s">
        <v>673</v>
      </c>
      <c r="H5000" s="281" t="s">
        <v>673</v>
      </c>
      <c r="I5000" s="281" t="s">
        <v>1090</v>
      </c>
      <c r="J5000" s="281">
        <v>2E-3</v>
      </c>
    </row>
    <row r="5001" spans="1:10" x14ac:dyDescent="0.3">
      <c r="A5001" s="280" t="s">
        <v>1785</v>
      </c>
      <c r="B5001" s="280" t="s">
        <v>3126</v>
      </c>
      <c r="C5001" s="280" t="s">
        <v>1768</v>
      </c>
      <c r="D5001" s="280" t="s">
        <v>1772</v>
      </c>
      <c r="E5001" s="280" t="s">
        <v>3418</v>
      </c>
      <c r="F5001" s="280" t="s">
        <v>663</v>
      </c>
      <c r="G5001" s="280" t="s">
        <v>673</v>
      </c>
      <c r="H5001" s="280" t="s">
        <v>673</v>
      </c>
      <c r="I5001" s="280" t="s">
        <v>1090</v>
      </c>
      <c r="J5001" s="280">
        <v>2E-3</v>
      </c>
    </row>
    <row r="5002" spans="1:10" x14ac:dyDescent="0.3">
      <c r="A5002" s="281" t="s">
        <v>1785</v>
      </c>
      <c r="B5002" s="281" t="s">
        <v>3229</v>
      </c>
      <c r="C5002" s="281" t="s">
        <v>1768</v>
      </c>
      <c r="D5002" s="281" t="s">
        <v>1772</v>
      </c>
      <c r="E5002" s="281" t="s">
        <v>3418</v>
      </c>
      <c r="F5002" s="281" t="s">
        <v>663</v>
      </c>
      <c r="G5002" s="281" t="s">
        <v>673</v>
      </c>
      <c r="H5002" s="281" t="s">
        <v>673</v>
      </c>
      <c r="I5002" s="281" t="s">
        <v>1090</v>
      </c>
      <c r="J5002" s="281">
        <v>2E-3</v>
      </c>
    </row>
    <row r="5003" spans="1:10" x14ac:dyDescent="0.3">
      <c r="A5003" s="280" t="s">
        <v>1785</v>
      </c>
      <c r="B5003" s="280" t="s">
        <v>3321</v>
      </c>
      <c r="C5003" s="280" t="s">
        <v>1768</v>
      </c>
      <c r="D5003" s="280" t="s">
        <v>1772</v>
      </c>
      <c r="E5003" s="280" t="s">
        <v>3418</v>
      </c>
      <c r="F5003" s="280" t="s">
        <v>663</v>
      </c>
      <c r="G5003" s="280" t="s">
        <v>673</v>
      </c>
      <c r="H5003" s="280" t="s">
        <v>673</v>
      </c>
      <c r="I5003" s="280" t="s">
        <v>1090</v>
      </c>
      <c r="J5003" s="280">
        <v>2E-3</v>
      </c>
    </row>
    <row r="5004" spans="1:10" x14ac:dyDescent="0.3">
      <c r="A5004" s="281" t="s">
        <v>1785</v>
      </c>
      <c r="B5004" s="281" t="s">
        <v>3321</v>
      </c>
      <c r="C5004" s="281" t="s">
        <v>1768</v>
      </c>
      <c r="D5004" s="281" t="s">
        <v>1772</v>
      </c>
      <c r="E5004" s="281" t="s">
        <v>3418</v>
      </c>
      <c r="F5004" s="281" t="s">
        <v>663</v>
      </c>
      <c r="G5004" s="281" t="s">
        <v>673</v>
      </c>
      <c r="H5004" s="281" t="s">
        <v>673</v>
      </c>
      <c r="I5004" s="281" t="s">
        <v>1090</v>
      </c>
      <c r="J5004" s="281">
        <v>2E-3</v>
      </c>
    </row>
    <row r="5005" spans="1:10" x14ac:dyDescent="0.3">
      <c r="A5005" s="280" t="s">
        <v>1785</v>
      </c>
      <c r="B5005" s="280" t="s">
        <v>78</v>
      </c>
      <c r="C5005" s="280" t="s">
        <v>1768</v>
      </c>
      <c r="D5005" s="280" t="s">
        <v>1772</v>
      </c>
      <c r="E5005" s="280" t="s">
        <v>3418</v>
      </c>
      <c r="F5005" s="280" t="s">
        <v>663</v>
      </c>
      <c r="G5005" s="280" t="s">
        <v>673</v>
      </c>
      <c r="H5005" s="280" t="s">
        <v>673</v>
      </c>
      <c r="I5005" s="280" t="s">
        <v>1090</v>
      </c>
      <c r="J5005" s="280">
        <v>2E-3</v>
      </c>
    </row>
    <row r="5006" spans="1:10" x14ac:dyDescent="0.3">
      <c r="A5006" s="281" t="s">
        <v>1785</v>
      </c>
      <c r="B5006" s="281" t="s">
        <v>3344</v>
      </c>
      <c r="C5006" s="281" t="s">
        <v>1768</v>
      </c>
      <c r="D5006" s="281" t="s">
        <v>1772</v>
      </c>
      <c r="E5006" s="281" t="s">
        <v>3418</v>
      </c>
      <c r="F5006" s="281" t="s">
        <v>663</v>
      </c>
      <c r="G5006" s="281" t="s">
        <v>673</v>
      </c>
      <c r="H5006" s="281" t="s">
        <v>673</v>
      </c>
      <c r="I5006" s="281" t="s">
        <v>1090</v>
      </c>
      <c r="J5006" s="281">
        <v>2E-3</v>
      </c>
    </row>
    <row r="5007" spans="1:10" x14ac:dyDescent="0.3">
      <c r="A5007" s="280" t="s">
        <v>1785</v>
      </c>
      <c r="B5007" s="280" t="s">
        <v>3344</v>
      </c>
      <c r="C5007" s="280" t="s">
        <v>1768</v>
      </c>
      <c r="D5007" s="280" t="s">
        <v>1772</v>
      </c>
      <c r="E5007" s="280" t="s">
        <v>3418</v>
      </c>
      <c r="F5007" s="280" t="s">
        <v>663</v>
      </c>
      <c r="G5007" s="280" t="s">
        <v>673</v>
      </c>
      <c r="H5007" s="280" t="s">
        <v>673</v>
      </c>
      <c r="I5007" s="280" t="s">
        <v>1090</v>
      </c>
      <c r="J5007" s="280">
        <v>2E-3</v>
      </c>
    </row>
    <row r="5008" spans="1:10" x14ac:dyDescent="0.3">
      <c r="A5008" s="281" t="s">
        <v>1785</v>
      </c>
      <c r="B5008" s="281" t="s">
        <v>3164</v>
      </c>
      <c r="C5008" s="281" t="s">
        <v>1768</v>
      </c>
      <c r="D5008" s="281" t="s">
        <v>1772</v>
      </c>
      <c r="E5008" s="281" t="s">
        <v>3418</v>
      </c>
      <c r="F5008" s="281" t="s">
        <v>663</v>
      </c>
      <c r="G5008" s="281" t="s">
        <v>673</v>
      </c>
      <c r="H5008" s="281" t="s">
        <v>673</v>
      </c>
      <c r="I5008" s="281" t="s">
        <v>1090</v>
      </c>
      <c r="J5008" s="281">
        <v>3.0000000000000001E-3</v>
      </c>
    </row>
    <row r="5009" spans="1:10" x14ac:dyDescent="0.3">
      <c r="A5009" s="280" t="s">
        <v>1785</v>
      </c>
      <c r="B5009" s="280" t="s">
        <v>3171</v>
      </c>
      <c r="C5009" s="280" t="s">
        <v>1768</v>
      </c>
      <c r="D5009" s="280" t="s">
        <v>1772</v>
      </c>
      <c r="E5009" s="280" t="s">
        <v>3418</v>
      </c>
      <c r="F5009" s="280" t="s">
        <v>663</v>
      </c>
      <c r="G5009" s="280" t="s">
        <v>673</v>
      </c>
      <c r="H5009" s="280" t="s">
        <v>673</v>
      </c>
      <c r="I5009" s="280" t="s">
        <v>1090</v>
      </c>
      <c r="J5009" s="280">
        <v>5.0000000000000001E-4</v>
      </c>
    </row>
    <row r="5010" spans="1:10" x14ac:dyDescent="0.3">
      <c r="A5010" s="281" t="s">
        <v>1785</v>
      </c>
      <c r="B5010" s="281" t="s">
        <v>3198</v>
      </c>
      <c r="C5010" s="281" t="s">
        <v>1768</v>
      </c>
      <c r="D5010" s="281" t="s">
        <v>1772</v>
      </c>
      <c r="E5010" s="281" t="s">
        <v>3418</v>
      </c>
      <c r="F5010" s="281" t="s">
        <v>663</v>
      </c>
      <c r="G5010" s="281" t="s">
        <v>673</v>
      </c>
      <c r="H5010" s="281" t="s">
        <v>673</v>
      </c>
      <c r="I5010" s="281" t="s">
        <v>1090</v>
      </c>
      <c r="J5010" s="281">
        <v>2E-3</v>
      </c>
    </row>
    <row r="5011" spans="1:10" x14ac:dyDescent="0.3">
      <c r="A5011" s="280" t="s">
        <v>1785</v>
      </c>
      <c r="B5011" s="280" t="s">
        <v>3252</v>
      </c>
      <c r="C5011" s="280" t="s">
        <v>1768</v>
      </c>
      <c r="D5011" s="280" t="s">
        <v>1772</v>
      </c>
      <c r="E5011" s="280" t="s">
        <v>3418</v>
      </c>
      <c r="F5011" s="280" t="s">
        <v>663</v>
      </c>
      <c r="G5011" s="280" t="s">
        <v>673</v>
      </c>
      <c r="H5011" s="280" t="s">
        <v>673</v>
      </c>
      <c r="I5011" s="280" t="s">
        <v>1090</v>
      </c>
      <c r="J5011" s="280">
        <v>2E-3</v>
      </c>
    </row>
    <row r="5012" spans="1:10" x14ac:dyDescent="0.3">
      <c r="A5012" s="281" t="s">
        <v>1785</v>
      </c>
      <c r="B5012" s="281" t="s">
        <v>144</v>
      </c>
      <c r="C5012" s="281" t="s">
        <v>1768</v>
      </c>
      <c r="D5012" s="281" t="s">
        <v>1772</v>
      </c>
      <c r="E5012" s="281" t="s">
        <v>3418</v>
      </c>
      <c r="F5012" s="281" t="s">
        <v>663</v>
      </c>
      <c r="G5012" s="281" t="s">
        <v>673</v>
      </c>
      <c r="H5012" s="281" t="s">
        <v>673</v>
      </c>
      <c r="I5012" s="281" t="s">
        <v>1090</v>
      </c>
      <c r="J5012" s="281">
        <v>2E-3</v>
      </c>
    </row>
    <row r="5013" spans="1:10" x14ac:dyDescent="0.3">
      <c r="A5013" s="280" t="s">
        <v>1785</v>
      </c>
      <c r="B5013" s="280" t="s">
        <v>144</v>
      </c>
      <c r="C5013" s="280" t="s">
        <v>1768</v>
      </c>
      <c r="D5013" s="280" t="s">
        <v>1772</v>
      </c>
      <c r="E5013" s="280" t="s">
        <v>3418</v>
      </c>
      <c r="F5013" s="280" t="s">
        <v>663</v>
      </c>
      <c r="G5013" s="280" t="s">
        <v>673</v>
      </c>
      <c r="H5013" s="280" t="s">
        <v>673</v>
      </c>
      <c r="I5013" s="280" t="s">
        <v>1090</v>
      </c>
      <c r="J5013" s="280">
        <v>2E-3</v>
      </c>
    </row>
    <row r="5014" spans="1:10" x14ac:dyDescent="0.3">
      <c r="A5014" s="281" t="s">
        <v>1785</v>
      </c>
      <c r="B5014" s="281" t="s">
        <v>3364</v>
      </c>
      <c r="C5014" s="281" t="s">
        <v>1768</v>
      </c>
      <c r="D5014" s="281" t="s">
        <v>1772</v>
      </c>
      <c r="E5014" s="281" t="s">
        <v>3418</v>
      </c>
      <c r="F5014" s="281" t="s">
        <v>663</v>
      </c>
      <c r="G5014" s="281" t="s">
        <v>673</v>
      </c>
      <c r="H5014" s="281" t="s">
        <v>673</v>
      </c>
      <c r="I5014" s="281" t="s">
        <v>1090</v>
      </c>
      <c r="J5014" s="281">
        <v>2E-3</v>
      </c>
    </row>
    <row r="5015" spans="1:10" x14ac:dyDescent="0.3">
      <c r="A5015" s="280" t="s">
        <v>1785</v>
      </c>
      <c r="B5015" s="280" t="s">
        <v>3248</v>
      </c>
      <c r="C5015" s="280" t="s">
        <v>1768</v>
      </c>
      <c r="D5015" s="280" t="s">
        <v>1772</v>
      </c>
      <c r="E5015" s="280" t="s">
        <v>3418</v>
      </c>
      <c r="F5015" s="280" t="s">
        <v>663</v>
      </c>
      <c r="G5015" s="280" t="s">
        <v>673</v>
      </c>
      <c r="H5015" s="280" t="s">
        <v>673</v>
      </c>
      <c r="I5015" s="280" t="s">
        <v>1090</v>
      </c>
      <c r="J5015" s="280">
        <v>5.0000000000000001E-3</v>
      </c>
    </row>
    <row r="5016" spans="1:10" x14ac:dyDescent="0.3">
      <c r="A5016" s="281" t="s">
        <v>1785</v>
      </c>
      <c r="B5016" s="281" t="s">
        <v>518</v>
      </c>
      <c r="C5016" s="281" t="s">
        <v>1768</v>
      </c>
      <c r="D5016" s="281" t="s">
        <v>1772</v>
      </c>
      <c r="E5016" s="281" t="s">
        <v>3418</v>
      </c>
      <c r="F5016" s="281" t="s">
        <v>663</v>
      </c>
      <c r="G5016" s="281" t="s">
        <v>673</v>
      </c>
      <c r="H5016" s="281" t="s">
        <v>673</v>
      </c>
      <c r="I5016" s="281" t="s">
        <v>1090</v>
      </c>
      <c r="J5016" s="281">
        <v>2E-3</v>
      </c>
    </row>
    <row r="5017" spans="1:10" x14ac:dyDescent="0.3">
      <c r="A5017" s="280" t="s">
        <v>1785</v>
      </c>
      <c r="B5017" s="280" t="s">
        <v>3370</v>
      </c>
      <c r="C5017" s="280" t="s">
        <v>1768</v>
      </c>
      <c r="D5017" s="280" t="s">
        <v>1772</v>
      </c>
      <c r="E5017" s="280" t="s">
        <v>3427</v>
      </c>
      <c r="F5017" s="280" t="s">
        <v>663</v>
      </c>
      <c r="G5017" s="280" t="s">
        <v>673</v>
      </c>
      <c r="H5017" s="280" t="s">
        <v>673</v>
      </c>
      <c r="I5017" s="280" t="s">
        <v>1090</v>
      </c>
      <c r="J5017" s="280">
        <v>5.0000000000000001E-3</v>
      </c>
    </row>
    <row r="5018" spans="1:10" x14ac:dyDescent="0.3">
      <c r="A5018" s="281" t="s">
        <v>1785</v>
      </c>
      <c r="B5018" s="281" t="s">
        <v>3377</v>
      </c>
      <c r="C5018" s="281" t="s">
        <v>1768</v>
      </c>
      <c r="D5018" s="281" t="s">
        <v>1772</v>
      </c>
      <c r="E5018" s="281" t="s">
        <v>3427</v>
      </c>
      <c r="F5018" s="281" t="s">
        <v>663</v>
      </c>
      <c r="G5018" s="281" t="s">
        <v>673</v>
      </c>
      <c r="H5018" s="281" t="s">
        <v>673</v>
      </c>
      <c r="I5018" s="281" t="s">
        <v>1090</v>
      </c>
      <c r="J5018" s="281">
        <v>2E-3</v>
      </c>
    </row>
    <row r="5019" spans="1:10" x14ac:dyDescent="0.3">
      <c r="A5019" s="280" t="s">
        <v>1785</v>
      </c>
      <c r="B5019" s="280" t="s">
        <v>593</v>
      </c>
      <c r="C5019" s="280" t="s">
        <v>1768</v>
      </c>
      <c r="D5019" s="280" t="s">
        <v>1772</v>
      </c>
      <c r="E5019" s="280" t="s">
        <v>3427</v>
      </c>
      <c r="F5019" s="280" t="s">
        <v>663</v>
      </c>
      <c r="G5019" s="280" t="s">
        <v>673</v>
      </c>
      <c r="H5019" s="280" t="s">
        <v>673</v>
      </c>
      <c r="I5019" s="280" t="s">
        <v>1090</v>
      </c>
      <c r="J5019" s="280">
        <v>2E-3</v>
      </c>
    </row>
    <row r="5020" spans="1:10" x14ac:dyDescent="0.3">
      <c r="A5020" s="281" t="s">
        <v>1785</v>
      </c>
      <c r="B5020" s="281" t="s">
        <v>3113</v>
      </c>
      <c r="C5020" s="281" t="s">
        <v>1768</v>
      </c>
      <c r="D5020" s="281" t="s">
        <v>1772</v>
      </c>
      <c r="E5020" s="281" t="s">
        <v>3427</v>
      </c>
      <c r="F5020" s="281" t="s">
        <v>663</v>
      </c>
      <c r="G5020" s="281" t="s">
        <v>673</v>
      </c>
      <c r="H5020" s="281" t="s">
        <v>673</v>
      </c>
      <c r="I5020" s="281" t="s">
        <v>1090</v>
      </c>
      <c r="J5020" s="281">
        <v>3.0000000000000001E-3</v>
      </c>
    </row>
    <row r="5021" spans="1:10" x14ac:dyDescent="0.3">
      <c r="A5021" s="280" t="s">
        <v>1785</v>
      </c>
      <c r="B5021" s="280" t="s">
        <v>3305</v>
      </c>
      <c r="C5021" s="280" t="s">
        <v>1768</v>
      </c>
      <c r="D5021" s="280" t="s">
        <v>1772</v>
      </c>
      <c r="E5021" s="280" t="s">
        <v>3427</v>
      </c>
      <c r="F5021" s="280" t="s">
        <v>663</v>
      </c>
      <c r="G5021" s="280" t="s">
        <v>673</v>
      </c>
      <c r="H5021" s="280" t="s">
        <v>673</v>
      </c>
      <c r="I5021" s="280" t="s">
        <v>1090</v>
      </c>
      <c r="J5021" s="280">
        <v>2E-3</v>
      </c>
    </row>
    <row r="5022" spans="1:10" x14ac:dyDescent="0.3">
      <c r="A5022" s="281" t="s">
        <v>1785</v>
      </c>
      <c r="B5022" s="281" t="s">
        <v>3055</v>
      </c>
      <c r="C5022" s="281" t="s">
        <v>1768</v>
      </c>
      <c r="D5022" s="281" t="s">
        <v>1772</v>
      </c>
      <c r="E5022" s="281" t="s">
        <v>3427</v>
      </c>
      <c r="F5022" s="281" t="s">
        <v>663</v>
      </c>
      <c r="G5022" s="281" t="s">
        <v>673</v>
      </c>
      <c r="H5022" s="281" t="s">
        <v>673</v>
      </c>
      <c r="I5022" s="281" t="s">
        <v>1090</v>
      </c>
      <c r="J5022" s="281">
        <v>2E-3</v>
      </c>
    </row>
    <row r="5023" spans="1:10" x14ac:dyDescent="0.3">
      <c r="A5023" s="280" t="s">
        <v>1785</v>
      </c>
      <c r="B5023" s="280" t="s">
        <v>3055</v>
      </c>
      <c r="C5023" s="280" t="s">
        <v>1768</v>
      </c>
      <c r="D5023" s="280" t="s">
        <v>1772</v>
      </c>
      <c r="E5023" s="280" t="s">
        <v>3427</v>
      </c>
      <c r="F5023" s="280" t="s">
        <v>663</v>
      </c>
      <c r="G5023" s="280" t="s">
        <v>673</v>
      </c>
      <c r="H5023" s="280" t="s">
        <v>673</v>
      </c>
      <c r="I5023" s="280" t="s">
        <v>1090</v>
      </c>
      <c r="J5023" s="280">
        <v>2E-3</v>
      </c>
    </row>
    <row r="5024" spans="1:10" x14ac:dyDescent="0.3">
      <c r="A5024" s="281" t="s">
        <v>1785</v>
      </c>
      <c r="B5024" s="281" t="s">
        <v>3176</v>
      </c>
      <c r="C5024" s="281" t="s">
        <v>1768</v>
      </c>
      <c r="D5024" s="281" t="s">
        <v>1772</v>
      </c>
      <c r="E5024" s="281" t="s">
        <v>3427</v>
      </c>
      <c r="F5024" s="281" t="s">
        <v>663</v>
      </c>
      <c r="G5024" s="281" t="s">
        <v>673</v>
      </c>
      <c r="H5024" s="281" t="s">
        <v>673</v>
      </c>
      <c r="I5024" s="281" t="s">
        <v>1090</v>
      </c>
      <c r="J5024" s="281">
        <v>2E-3</v>
      </c>
    </row>
    <row r="5025" spans="1:10" x14ac:dyDescent="0.3">
      <c r="A5025" s="280" t="s">
        <v>1785</v>
      </c>
      <c r="B5025" s="280" t="s">
        <v>3353</v>
      </c>
      <c r="C5025" s="280" t="s">
        <v>1768</v>
      </c>
      <c r="D5025" s="280" t="s">
        <v>1772</v>
      </c>
      <c r="E5025" s="280" t="s">
        <v>3427</v>
      </c>
      <c r="F5025" s="280" t="s">
        <v>663</v>
      </c>
      <c r="G5025" s="280" t="s">
        <v>673</v>
      </c>
      <c r="H5025" s="280" t="s">
        <v>673</v>
      </c>
      <c r="I5025" s="280" t="s">
        <v>1090</v>
      </c>
      <c r="J5025" s="280">
        <v>2E-3</v>
      </c>
    </row>
    <row r="5026" spans="1:10" x14ac:dyDescent="0.3">
      <c r="A5026" s="281" t="s">
        <v>1785</v>
      </c>
      <c r="B5026" s="281" t="s">
        <v>3024</v>
      </c>
      <c r="C5026" s="281" t="s">
        <v>1768</v>
      </c>
      <c r="D5026" s="281" t="s">
        <v>1772</v>
      </c>
      <c r="E5026" s="281" t="s">
        <v>3427</v>
      </c>
      <c r="F5026" s="281" t="s">
        <v>663</v>
      </c>
      <c r="G5026" s="281" t="s">
        <v>673</v>
      </c>
      <c r="H5026" s="281" t="s">
        <v>673</v>
      </c>
      <c r="I5026" s="281" t="s">
        <v>1090</v>
      </c>
      <c r="J5026" s="281">
        <v>2E-3</v>
      </c>
    </row>
    <row r="5027" spans="1:10" x14ac:dyDescent="0.3">
      <c r="A5027" s="280" t="s">
        <v>1785</v>
      </c>
      <c r="B5027" s="280" t="s">
        <v>3026</v>
      </c>
      <c r="C5027" s="280" t="s">
        <v>1768</v>
      </c>
      <c r="D5027" s="280" t="s">
        <v>1772</v>
      </c>
      <c r="E5027" s="280" t="s">
        <v>3427</v>
      </c>
      <c r="F5027" s="280" t="s">
        <v>663</v>
      </c>
      <c r="G5027" s="280" t="s">
        <v>673</v>
      </c>
      <c r="H5027" s="280" t="s">
        <v>673</v>
      </c>
      <c r="I5027" s="280" t="s">
        <v>1090</v>
      </c>
      <c r="J5027" s="280">
        <v>3.0000000000000001E-3</v>
      </c>
    </row>
    <row r="5028" spans="1:10" x14ac:dyDescent="0.3">
      <c r="A5028" s="281" t="s">
        <v>1785</v>
      </c>
      <c r="B5028" s="281" t="s">
        <v>3396</v>
      </c>
      <c r="C5028" s="281" t="s">
        <v>1768</v>
      </c>
      <c r="D5028" s="281" t="s">
        <v>1772</v>
      </c>
      <c r="E5028" s="281" t="s">
        <v>3427</v>
      </c>
      <c r="F5028" s="281" t="s">
        <v>663</v>
      </c>
      <c r="G5028" s="281" t="s">
        <v>673</v>
      </c>
      <c r="H5028" s="281" t="s">
        <v>673</v>
      </c>
      <c r="I5028" s="281" t="s">
        <v>1090</v>
      </c>
      <c r="J5028" s="281">
        <v>2E-3</v>
      </c>
    </row>
    <row r="5029" spans="1:10" x14ac:dyDescent="0.3">
      <c r="A5029" s="280" t="s">
        <v>1785</v>
      </c>
      <c r="B5029" s="280" t="s">
        <v>3399</v>
      </c>
      <c r="C5029" s="280" t="s">
        <v>1768</v>
      </c>
      <c r="D5029" s="280" t="s">
        <v>1772</v>
      </c>
      <c r="E5029" s="280" t="s">
        <v>3427</v>
      </c>
      <c r="F5029" s="280" t="s">
        <v>663</v>
      </c>
      <c r="G5029" s="280" t="s">
        <v>673</v>
      </c>
      <c r="H5029" s="280" t="s">
        <v>673</v>
      </c>
      <c r="I5029" s="280" t="s">
        <v>1090</v>
      </c>
      <c r="J5029" s="280">
        <v>2E-3</v>
      </c>
    </row>
    <row r="5030" spans="1:10" x14ac:dyDescent="0.3">
      <c r="A5030" s="281" t="s">
        <v>1785</v>
      </c>
      <c r="B5030" s="281" t="s">
        <v>3153</v>
      </c>
      <c r="C5030" s="281" t="s">
        <v>1768</v>
      </c>
      <c r="D5030" s="281" t="s">
        <v>1772</v>
      </c>
      <c r="E5030" s="281" t="s">
        <v>3427</v>
      </c>
      <c r="F5030" s="281" t="s">
        <v>663</v>
      </c>
      <c r="G5030" s="281" t="s">
        <v>673</v>
      </c>
      <c r="H5030" s="281" t="s">
        <v>673</v>
      </c>
      <c r="I5030" s="281" t="s">
        <v>1090</v>
      </c>
      <c r="J5030" s="281">
        <v>3.0000000000000001E-3</v>
      </c>
    </row>
    <row r="5031" spans="1:10" x14ac:dyDescent="0.3">
      <c r="A5031" s="280" t="s">
        <v>1785</v>
      </c>
      <c r="B5031" s="280" t="s">
        <v>3153</v>
      </c>
      <c r="C5031" s="280" t="s">
        <v>1768</v>
      </c>
      <c r="D5031" s="280" t="s">
        <v>1772</v>
      </c>
      <c r="E5031" s="280" t="s">
        <v>3427</v>
      </c>
      <c r="F5031" s="280" t="s">
        <v>663</v>
      </c>
      <c r="G5031" s="280" t="s">
        <v>673</v>
      </c>
      <c r="H5031" s="280" t="s">
        <v>673</v>
      </c>
      <c r="I5031" s="280" t="s">
        <v>1090</v>
      </c>
      <c r="J5031" s="280">
        <v>3.0000000000000001E-3</v>
      </c>
    </row>
    <row r="5032" spans="1:10" x14ac:dyDescent="0.3">
      <c r="A5032" s="281" t="s">
        <v>1785</v>
      </c>
      <c r="B5032" s="281" t="s">
        <v>3156</v>
      </c>
      <c r="C5032" s="281" t="s">
        <v>1768</v>
      </c>
      <c r="D5032" s="281" t="s">
        <v>1772</v>
      </c>
      <c r="E5032" s="281" t="s">
        <v>3427</v>
      </c>
      <c r="F5032" s="281" t="s">
        <v>663</v>
      </c>
      <c r="G5032" s="281" t="s">
        <v>673</v>
      </c>
      <c r="H5032" s="281" t="s">
        <v>673</v>
      </c>
      <c r="I5032" s="281" t="s">
        <v>1090</v>
      </c>
      <c r="J5032" s="281">
        <v>3.0000000000000001E-3</v>
      </c>
    </row>
    <row r="5033" spans="1:10" x14ac:dyDescent="0.3">
      <c r="A5033" s="280" t="s">
        <v>1785</v>
      </c>
      <c r="B5033" s="280" t="s">
        <v>3153</v>
      </c>
      <c r="C5033" s="280" t="s">
        <v>1768</v>
      </c>
      <c r="D5033" s="280" t="s">
        <v>1772</v>
      </c>
      <c r="E5033" s="280" t="s">
        <v>3427</v>
      </c>
      <c r="F5033" s="280" t="s">
        <v>663</v>
      </c>
      <c r="G5033" s="280" t="s">
        <v>673</v>
      </c>
      <c r="H5033" s="280" t="s">
        <v>673</v>
      </c>
      <c r="I5033" s="280" t="s">
        <v>1090</v>
      </c>
      <c r="J5033" s="280">
        <v>3.0000000000000001E-3</v>
      </c>
    </row>
    <row r="5034" spans="1:10" x14ac:dyDescent="0.3">
      <c r="A5034" s="281" t="s">
        <v>1785</v>
      </c>
      <c r="B5034" s="281" t="s">
        <v>3167</v>
      </c>
      <c r="C5034" s="281" t="s">
        <v>1768</v>
      </c>
      <c r="D5034" s="281" t="s">
        <v>1772</v>
      </c>
      <c r="E5034" s="281" t="s">
        <v>3427</v>
      </c>
      <c r="F5034" s="281" t="s">
        <v>663</v>
      </c>
      <c r="G5034" s="281" t="s">
        <v>673</v>
      </c>
      <c r="H5034" s="281" t="s">
        <v>673</v>
      </c>
      <c r="I5034" s="281" t="s">
        <v>1090</v>
      </c>
      <c r="J5034" s="281">
        <v>3.0000000000000001E-3</v>
      </c>
    </row>
    <row r="5035" spans="1:10" x14ac:dyDescent="0.3">
      <c r="A5035" s="280" t="s">
        <v>1785</v>
      </c>
      <c r="B5035" s="280" t="s">
        <v>3167</v>
      </c>
      <c r="C5035" s="280" t="s">
        <v>1768</v>
      </c>
      <c r="D5035" s="280" t="s">
        <v>1772</v>
      </c>
      <c r="E5035" s="280" t="s">
        <v>3427</v>
      </c>
      <c r="F5035" s="280" t="s">
        <v>663</v>
      </c>
      <c r="G5035" s="280" t="s">
        <v>673</v>
      </c>
      <c r="H5035" s="280" t="s">
        <v>673</v>
      </c>
      <c r="I5035" s="280" t="s">
        <v>1090</v>
      </c>
      <c r="J5035" s="280">
        <v>3.0000000000000001E-3</v>
      </c>
    </row>
    <row r="5036" spans="1:10" x14ac:dyDescent="0.3">
      <c r="A5036" s="281" t="s">
        <v>1785</v>
      </c>
      <c r="B5036" s="281" t="s">
        <v>3385</v>
      </c>
      <c r="C5036" s="281" t="s">
        <v>1768</v>
      </c>
      <c r="D5036" s="281" t="s">
        <v>1772</v>
      </c>
      <c r="E5036" s="281" t="s">
        <v>3427</v>
      </c>
      <c r="F5036" s="281" t="s">
        <v>663</v>
      </c>
      <c r="G5036" s="281" t="s">
        <v>673</v>
      </c>
      <c r="H5036" s="281" t="s">
        <v>673</v>
      </c>
      <c r="I5036" s="281" t="s">
        <v>1090</v>
      </c>
      <c r="J5036" s="281">
        <v>2E-3</v>
      </c>
    </row>
    <row r="5037" spans="1:10" x14ac:dyDescent="0.3">
      <c r="A5037" s="280" t="s">
        <v>1785</v>
      </c>
      <c r="B5037" s="280" t="s">
        <v>3106</v>
      </c>
      <c r="C5037" s="280" t="s">
        <v>1768</v>
      </c>
      <c r="D5037" s="280" t="s">
        <v>1772</v>
      </c>
      <c r="E5037" s="280" t="s">
        <v>3427</v>
      </c>
      <c r="F5037" s="280" t="s">
        <v>663</v>
      </c>
      <c r="G5037" s="280" t="s">
        <v>673</v>
      </c>
      <c r="H5037" s="280" t="s">
        <v>673</v>
      </c>
      <c r="I5037" s="280" t="s">
        <v>1090</v>
      </c>
      <c r="J5037" s="280">
        <v>3.0000000000000001E-3</v>
      </c>
    </row>
    <row r="5038" spans="1:10" x14ac:dyDescent="0.3">
      <c r="A5038" s="281" t="s">
        <v>1785</v>
      </c>
      <c r="B5038" s="281" t="s">
        <v>3022</v>
      </c>
      <c r="C5038" s="281" t="s">
        <v>1768</v>
      </c>
      <c r="D5038" s="281" t="s">
        <v>1772</v>
      </c>
      <c r="E5038" s="281" t="s">
        <v>3427</v>
      </c>
      <c r="F5038" s="281" t="s">
        <v>663</v>
      </c>
      <c r="G5038" s="281" t="s">
        <v>673</v>
      </c>
      <c r="H5038" s="281" t="s">
        <v>673</v>
      </c>
      <c r="I5038" s="281" t="s">
        <v>1090</v>
      </c>
      <c r="J5038" s="281">
        <v>3.0000000000000001E-3</v>
      </c>
    </row>
    <row r="5039" spans="1:10" x14ac:dyDescent="0.3">
      <c r="A5039" s="280" t="s">
        <v>1785</v>
      </c>
      <c r="B5039" s="280" t="s">
        <v>3062</v>
      </c>
      <c r="C5039" s="280" t="s">
        <v>1768</v>
      </c>
      <c r="D5039" s="280" t="s">
        <v>1772</v>
      </c>
      <c r="E5039" s="280" t="s">
        <v>3427</v>
      </c>
      <c r="F5039" s="280" t="s">
        <v>663</v>
      </c>
      <c r="G5039" s="280" t="s">
        <v>673</v>
      </c>
      <c r="H5039" s="280" t="s">
        <v>673</v>
      </c>
      <c r="I5039" s="280" t="s">
        <v>1090</v>
      </c>
      <c r="J5039" s="280">
        <v>3.0000000000000001E-3</v>
      </c>
    </row>
    <row r="5040" spans="1:10" x14ac:dyDescent="0.3">
      <c r="A5040" s="281" t="s">
        <v>1785</v>
      </c>
      <c r="B5040" s="281" t="s">
        <v>3023</v>
      </c>
      <c r="C5040" s="281" t="s">
        <v>1768</v>
      </c>
      <c r="D5040" s="281" t="s">
        <v>1772</v>
      </c>
      <c r="E5040" s="281" t="s">
        <v>3427</v>
      </c>
      <c r="F5040" s="281" t="s">
        <v>663</v>
      </c>
      <c r="G5040" s="281" t="s">
        <v>673</v>
      </c>
      <c r="H5040" s="281" t="s">
        <v>673</v>
      </c>
      <c r="I5040" s="281" t="s">
        <v>1090</v>
      </c>
      <c r="J5040" s="281">
        <v>2E-3</v>
      </c>
    </row>
    <row r="5041" spans="1:10" x14ac:dyDescent="0.3">
      <c r="A5041" s="280" t="s">
        <v>1785</v>
      </c>
      <c r="B5041" s="280" t="s">
        <v>3023</v>
      </c>
      <c r="C5041" s="280" t="s">
        <v>1768</v>
      </c>
      <c r="D5041" s="280" t="s">
        <v>1772</v>
      </c>
      <c r="E5041" s="280" t="s">
        <v>3427</v>
      </c>
      <c r="F5041" s="280" t="s">
        <v>663</v>
      </c>
      <c r="G5041" s="280" t="s">
        <v>673</v>
      </c>
      <c r="H5041" s="280" t="s">
        <v>673</v>
      </c>
      <c r="I5041" s="280" t="s">
        <v>1090</v>
      </c>
      <c r="J5041" s="280">
        <v>2E-3</v>
      </c>
    </row>
    <row r="5042" spans="1:10" x14ac:dyDescent="0.3">
      <c r="A5042" s="281" t="s">
        <v>1785</v>
      </c>
      <c r="B5042" s="281" t="s">
        <v>3278</v>
      </c>
      <c r="C5042" s="281" t="s">
        <v>1768</v>
      </c>
      <c r="D5042" s="281" t="s">
        <v>1772</v>
      </c>
      <c r="E5042" s="281" t="s">
        <v>3427</v>
      </c>
      <c r="F5042" s="281" t="s">
        <v>663</v>
      </c>
      <c r="G5042" s="281" t="s">
        <v>673</v>
      </c>
      <c r="H5042" s="281" t="s">
        <v>673</v>
      </c>
      <c r="I5042" s="281" t="s">
        <v>1090</v>
      </c>
      <c r="J5042" s="281">
        <v>5.0000000000000001E-4</v>
      </c>
    </row>
    <row r="5043" spans="1:10" x14ac:dyDescent="0.3">
      <c r="A5043" s="280" t="s">
        <v>1785</v>
      </c>
      <c r="B5043" s="280" t="s">
        <v>3120</v>
      </c>
      <c r="C5043" s="280" t="s">
        <v>1768</v>
      </c>
      <c r="D5043" s="280" t="s">
        <v>1772</v>
      </c>
      <c r="E5043" s="280" t="s">
        <v>3428</v>
      </c>
      <c r="F5043" s="280" t="s">
        <v>663</v>
      </c>
      <c r="G5043" s="280" t="s">
        <v>673</v>
      </c>
      <c r="H5043" s="280" t="s">
        <v>673</v>
      </c>
      <c r="I5043" s="280" t="s">
        <v>1090</v>
      </c>
      <c r="J5043" s="280">
        <v>1.4728699999999999E-4</v>
      </c>
    </row>
    <row r="5044" spans="1:10" x14ac:dyDescent="0.3">
      <c r="A5044" s="281" t="s">
        <v>1785</v>
      </c>
      <c r="B5044" s="281" t="s">
        <v>585</v>
      </c>
      <c r="C5044" s="281" t="s">
        <v>1768</v>
      </c>
      <c r="D5044" s="281" t="s">
        <v>1772</v>
      </c>
      <c r="E5044" s="281" t="s">
        <v>3428</v>
      </c>
      <c r="F5044" s="281" t="s">
        <v>663</v>
      </c>
      <c r="G5044" s="281" t="s">
        <v>673</v>
      </c>
      <c r="H5044" s="281" t="s">
        <v>673</v>
      </c>
      <c r="I5044" s="281" t="s">
        <v>1090</v>
      </c>
      <c r="J5044" s="281">
        <v>2.4899999999999998E-4</v>
      </c>
    </row>
    <row r="5045" spans="1:10" x14ac:dyDescent="0.3">
      <c r="A5045" s="280" t="s">
        <v>1785</v>
      </c>
      <c r="B5045" s="280" t="s">
        <v>344</v>
      </c>
      <c r="C5045" s="280" t="s">
        <v>1768</v>
      </c>
      <c r="D5045" s="280" t="s">
        <v>1772</v>
      </c>
      <c r="E5045" s="280" t="s">
        <v>3428</v>
      </c>
      <c r="F5045" s="280" t="s">
        <v>663</v>
      </c>
      <c r="G5045" s="280" t="s">
        <v>673</v>
      </c>
      <c r="H5045" s="280" t="s">
        <v>673</v>
      </c>
      <c r="I5045" s="280" t="s">
        <v>1090</v>
      </c>
      <c r="J5045" s="280">
        <v>8.9260000000000006E-6</v>
      </c>
    </row>
    <row r="5046" spans="1:10" x14ac:dyDescent="0.3">
      <c r="A5046" s="281" t="s">
        <v>1785</v>
      </c>
      <c r="B5046" s="281" t="s">
        <v>3287</v>
      </c>
      <c r="C5046" s="281" t="s">
        <v>1768</v>
      </c>
      <c r="D5046" s="281" t="s">
        <v>1772</v>
      </c>
      <c r="E5046" s="281" t="s">
        <v>3428</v>
      </c>
      <c r="F5046" s="281" t="s">
        <v>663</v>
      </c>
      <c r="G5046" s="281" t="s">
        <v>673</v>
      </c>
      <c r="H5046" s="281" t="s">
        <v>673</v>
      </c>
      <c r="I5046" s="281" t="s">
        <v>1090</v>
      </c>
      <c r="J5046" s="281">
        <v>4.6410000000000001E-6</v>
      </c>
    </row>
    <row r="5047" spans="1:10" x14ac:dyDescent="0.3">
      <c r="A5047" s="280" t="s">
        <v>1785</v>
      </c>
      <c r="B5047" s="280" t="s">
        <v>3287</v>
      </c>
      <c r="C5047" s="280" t="s">
        <v>1768</v>
      </c>
      <c r="D5047" s="280" t="s">
        <v>1772</v>
      </c>
      <c r="E5047" s="280" t="s">
        <v>3428</v>
      </c>
      <c r="F5047" s="280" t="s">
        <v>663</v>
      </c>
      <c r="G5047" s="280" t="s">
        <v>673</v>
      </c>
      <c r="H5047" s="280" t="s">
        <v>673</v>
      </c>
      <c r="I5047" s="280" t="s">
        <v>1090</v>
      </c>
      <c r="J5047" s="280">
        <v>1.21E-4</v>
      </c>
    </row>
    <row r="5048" spans="1:10" x14ac:dyDescent="0.3">
      <c r="A5048" s="281" t="s">
        <v>1785</v>
      </c>
      <c r="B5048" s="281" t="s">
        <v>3287</v>
      </c>
      <c r="C5048" s="281" t="s">
        <v>1768</v>
      </c>
      <c r="D5048" s="281" t="s">
        <v>1772</v>
      </c>
      <c r="E5048" s="281" t="s">
        <v>3428</v>
      </c>
      <c r="F5048" s="281" t="s">
        <v>663</v>
      </c>
      <c r="G5048" s="281" t="s">
        <v>673</v>
      </c>
      <c r="H5048" s="281" t="s">
        <v>673</v>
      </c>
      <c r="I5048" s="281" t="s">
        <v>1090</v>
      </c>
      <c r="J5048" s="281">
        <v>1.21E-4</v>
      </c>
    </row>
    <row r="5049" spans="1:10" x14ac:dyDescent="0.3">
      <c r="A5049" s="280" t="s">
        <v>1785</v>
      </c>
      <c r="B5049" s="280" t="s">
        <v>3287</v>
      </c>
      <c r="C5049" s="280" t="s">
        <v>1768</v>
      </c>
      <c r="D5049" s="280" t="s">
        <v>1772</v>
      </c>
      <c r="E5049" s="280" t="s">
        <v>3428</v>
      </c>
      <c r="F5049" s="280" t="s">
        <v>663</v>
      </c>
      <c r="G5049" s="280" t="s">
        <v>673</v>
      </c>
      <c r="H5049" s="280" t="s">
        <v>673</v>
      </c>
      <c r="I5049" s="280" t="s">
        <v>1090</v>
      </c>
      <c r="J5049" s="280">
        <v>1.16371E-4</v>
      </c>
    </row>
    <row r="5050" spans="1:10" x14ac:dyDescent="0.3">
      <c r="A5050" s="281" t="s">
        <v>1785</v>
      </c>
      <c r="B5050" s="281" t="s">
        <v>3363</v>
      </c>
      <c r="C5050" s="281" t="s">
        <v>1768</v>
      </c>
      <c r="D5050" s="281" t="s">
        <v>1772</v>
      </c>
      <c r="E5050" s="281" t="s">
        <v>3428</v>
      </c>
      <c r="F5050" s="281" t="s">
        <v>663</v>
      </c>
      <c r="G5050" s="281" t="s">
        <v>673</v>
      </c>
      <c r="H5050" s="281" t="s">
        <v>673</v>
      </c>
      <c r="I5050" s="281" t="s">
        <v>1090</v>
      </c>
      <c r="J5050" s="281">
        <v>1.6244999999999999E-4</v>
      </c>
    </row>
    <row r="5051" spans="1:10" x14ac:dyDescent="0.3">
      <c r="A5051" s="280" t="s">
        <v>1785</v>
      </c>
      <c r="B5051" s="280" t="s">
        <v>3363</v>
      </c>
      <c r="C5051" s="280" t="s">
        <v>1768</v>
      </c>
      <c r="D5051" s="280" t="s">
        <v>1772</v>
      </c>
      <c r="E5051" s="280" t="s">
        <v>3428</v>
      </c>
      <c r="F5051" s="280" t="s">
        <v>663</v>
      </c>
      <c r="G5051" s="280" t="s">
        <v>673</v>
      </c>
      <c r="H5051" s="280" t="s">
        <v>673</v>
      </c>
      <c r="I5051" s="280" t="s">
        <v>1090</v>
      </c>
      <c r="J5051" s="280">
        <v>1.6244999999999999E-4</v>
      </c>
    </row>
    <row r="5052" spans="1:10" x14ac:dyDescent="0.3">
      <c r="A5052" s="281" t="s">
        <v>1785</v>
      </c>
      <c r="B5052" s="281" t="s">
        <v>2954</v>
      </c>
      <c r="C5052" s="281" t="s">
        <v>1768</v>
      </c>
      <c r="D5052" s="281" t="s">
        <v>1772</v>
      </c>
      <c r="E5052" s="281" t="s">
        <v>3428</v>
      </c>
      <c r="F5052" s="281" t="s">
        <v>663</v>
      </c>
      <c r="G5052" s="281" t="s">
        <v>673</v>
      </c>
      <c r="H5052" s="281" t="s">
        <v>673</v>
      </c>
      <c r="I5052" s="281" t="s">
        <v>1090</v>
      </c>
      <c r="J5052" s="281">
        <v>5.4994999999999998E-5</v>
      </c>
    </row>
    <row r="5053" spans="1:10" x14ac:dyDescent="0.3">
      <c r="A5053" s="280" t="s">
        <v>1785</v>
      </c>
      <c r="B5053" s="280" t="s">
        <v>2954</v>
      </c>
      <c r="C5053" s="280" t="s">
        <v>1768</v>
      </c>
      <c r="D5053" s="280" t="s">
        <v>1772</v>
      </c>
      <c r="E5053" s="280" t="s">
        <v>3428</v>
      </c>
      <c r="F5053" s="280" t="s">
        <v>663</v>
      </c>
      <c r="G5053" s="280" t="s">
        <v>673</v>
      </c>
      <c r="H5053" s="280" t="s">
        <v>673</v>
      </c>
      <c r="I5053" s="280" t="s">
        <v>1090</v>
      </c>
      <c r="J5053" s="280">
        <v>5.8445E-5</v>
      </c>
    </row>
    <row r="5054" spans="1:10" x14ac:dyDescent="0.3">
      <c r="A5054" s="281" t="s">
        <v>1785</v>
      </c>
      <c r="B5054" s="281" t="s">
        <v>2954</v>
      </c>
      <c r="C5054" s="281" t="s">
        <v>1768</v>
      </c>
      <c r="D5054" s="281" t="s">
        <v>1772</v>
      </c>
      <c r="E5054" s="281" t="s">
        <v>3428</v>
      </c>
      <c r="F5054" s="281" t="s">
        <v>663</v>
      </c>
      <c r="G5054" s="281" t="s">
        <v>673</v>
      </c>
      <c r="H5054" s="281" t="s">
        <v>673</v>
      </c>
      <c r="I5054" s="281" t="s">
        <v>1090</v>
      </c>
      <c r="J5054" s="281">
        <v>6.9589000000000001E-5</v>
      </c>
    </row>
    <row r="5055" spans="1:10" x14ac:dyDescent="0.3">
      <c r="A5055" s="280" t="s">
        <v>1785</v>
      </c>
      <c r="B5055" s="280" t="s">
        <v>2954</v>
      </c>
      <c r="C5055" s="280" t="s">
        <v>1768</v>
      </c>
      <c r="D5055" s="280" t="s">
        <v>1772</v>
      </c>
      <c r="E5055" s="280" t="s">
        <v>3428</v>
      </c>
      <c r="F5055" s="280" t="s">
        <v>663</v>
      </c>
      <c r="G5055" s="280" t="s">
        <v>673</v>
      </c>
      <c r="H5055" s="280" t="s">
        <v>673</v>
      </c>
      <c r="I5055" s="280" t="s">
        <v>1090</v>
      </c>
      <c r="J5055" s="280">
        <v>7.4957999999999996E-5</v>
      </c>
    </row>
    <row r="5056" spans="1:10" x14ac:dyDescent="0.3">
      <c r="A5056" s="281" t="s">
        <v>1785</v>
      </c>
      <c r="B5056" s="281" t="s">
        <v>3239</v>
      </c>
      <c r="C5056" s="281" t="s">
        <v>1768</v>
      </c>
      <c r="D5056" s="281" t="s">
        <v>1772</v>
      </c>
      <c r="E5056" s="281" t="s">
        <v>3428</v>
      </c>
      <c r="F5056" s="281" t="s">
        <v>663</v>
      </c>
      <c r="G5056" s="281" t="s">
        <v>673</v>
      </c>
      <c r="H5056" s="281" t="s">
        <v>673</v>
      </c>
      <c r="I5056" s="281" t="s">
        <v>1090</v>
      </c>
      <c r="J5056" s="281">
        <v>8.1045999999999996E-5</v>
      </c>
    </row>
    <row r="5057" spans="1:10" x14ac:dyDescent="0.3">
      <c r="A5057" s="280" t="s">
        <v>1785</v>
      </c>
      <c r="B5057" s="280" t="s">
        <v>3393</v>
      </c>
      <c r="C5057" s="280" t="s">
        <v>1768</v>
      </c>
      <c r="D5057" s="280" t="s">
        <v>1772</v>
      </c>
      <c r="E5057" s="280" t="s">
        <v>3428</v>
      </c>
      <c r="F5057" s="280" t="s">
        <v>663</v>
      </c>
      <c r="G5057" s="280" t="s">
        <v>673</v>
      </c>
      <c r="H5057" s="280" t="s">
        <v>673</v>
      </c>
      <c r="I5057" s="280" t="s">
        <v>1090</v>
      </c>
      <c r="J5057" s="280">
        <v>1.1836E-5</v>
      </c>
    </row>
    <row r="5058" spans="1:10" x14ac:dyDescent="0.3">
      <c r="A5058" s="281" t="s">
        <v>1785</v>
      </c>
      <c r="B5058" s="281" t="s">
        <v>3394</v>
      </c>
      <c r="C5058" s="281" t="s">
        <v>1768</v>
      </c>
      <c r="D5058" s="281" t="s">
        <v>1772</v>
      </c>
      <c r="E5058" s="281" t="s">
        <v>3428</v>
      </c>
      <c r="F5058" s="281" t="s">
        <v>663</v>
      </c>
      <c r="G5058" s="281" t="s">
        <v>673</v>
      </c>
      <c r="H5058" s="281" t="s">
        <v>673</v>
      </c>
      <c r="I5058" s="281" t="s">
        <v>1090</v>
      </c>
      <c r="J5058" s="281">
        <v>7.7130000000000005E-6</v>
      </c>
    </row>
    <row r="5059" spans="1:10" x14ac:dyDescent="0.3">
      <c r="A5059" s="280" t="s">
        <v>1785</v>
      </c>
      <c r="B5059" s="280" t="s">
        <v>2462</v>
      </c>
      <c r="C5059" s="280" t="s">
        <v>1768</v>
      </c>
      <c r="D5059" s="280" t="s">
        <v>1772</v>
      </c>
      <c r="E5059" s="280" t="s">
        <v>3428</v>
      </c>
      <c r="F5059" s="280" t="s">
        <v>663</v>
      </c>
      <c r="G5059" s="280" t="s">
        <v>673</v>
      </c>
      <c r="H5059" s="280" t="s">
        <v>673</v>
      </c>
      <c r="I5059" s="280" t="s">
        <v>1090</v>
      </c>
      <c r="J5059" s="280">
        <v>1.5899999999999999E-4</v>
      </c>
    </row>
    <row r="5060" spans="1:10" x14ac:dyDescent="0.3">
      <c r="A5060" s="281" t="s">
        <v>1785</v>
      </c>
      <c r="B5060" s="281" t="s">
        <v>3230</v>
      </c>
      <c r="C5060" s="281" t="s">
        <v>1768</v>
      </c>
      <c r="D5060" s="281" t="s">
        <v>1772</v>
      </c>
      <c r="E5060" s="281" t="s">
        <v>3428</v>
      </c>
      <c r="F5060" s="281" t="s">
        <v>663</v>
      </c>
      <c r="G5060" s="281" t="s">
        <v>673</v>
      </c>
      <c r="H5060" s="281" t="s">
        <v>673</v>
      </c>
      <c r="I5060" s="281" t="s">
        <v>1090</v>
      </c>
      <c r="J5060" s="281">
        <v>1.0511200000000001E-4</v>
      </c>
    </row>
    <row r="5061" spans="1:10" x14ac:dyDescent="0.3">
      <c r="A5061" s="280" t="s">
        <v>1785</v>
      </c>
      <c r="B5061" s="280" t="s">
        <v>2462</v>
      </c>
      <c r="C5061" s="280" t="s">
        <v>1768</v>
      </c>
      <c r="D5061" s="280" t="s">
        <v>1772</v>
      </c>
      <c r="E5061" s="280" t="s">
        <v>3428</v>
      </c>
      <c r="F5061" s="280" t="s">
        <v>663</v>
      </c>
      <c r="G5061" s="280" t="s">
        <v>673</v>
      </c>
      <c r="H5061" s="280" t="s">
        <v>673</v>
      </c>
      <c r="I5061" s="280" t="s">
        <v>1090</v>
      </c>
      <c r="J5061" s="280">
        <v>2.4734399999999998E-4</v>
      </c>
    </row>
    <row r="5062" spans="1:10" x14ac:dyDescent="0.3">
      <c r="A5062" s="281" t="s">
        <v>1785</v>
      </c>
      <c r="B5062" s="281" t="s">
        <v>2462</v>
      </c>
      <c r="C5062" s="281" t="s">
        <v>1768</v>
      </c>
      <c r="D5062" s="281" t="s">
        <v>1772</v>
      </c>
      <c r="E5062" s="281" t="s">
        <v>3428</v>
      </c>
      <c r="F5062" s="281" t="s">
        <v>663</v>
      </c>
      <c r="G5062" s="281" t="s">
        <v>673</v>
      </c>
      <c r="H5062" s="281" t="s">
        <v>673</v>
      </c>
      <c r="I5062" s="281" t="s">
        <v>1090</v>
      </c>
      <c r="J5062" s="281">
        <v>1.5899999999999999E-4</v>
      </c>
    </row>
    <row r="5063" spans="1:10" x14ac:dyDescent="0.3">
      <c r="A5063" s="280" t="s">
        <v>1785</v>
      </c>
      <c r="B5063" s="280" t="s">
        <v>3230</v>
      </c>
      <c r="C5063" s="280" t="s">
        <v>1768</v>
      </c>
      <c r="D5063" s="280" t="s">
        <v>1772</v>
      </c>
      <c r="E5063" s="280" t="s">
        <v>3428</v>
      </c>
      <c r="F5063" s="280" t="s">
        <v>663</v>
      </c>
      <c r="G5063" s="280" t="s">
        <v>673</v>
      </c>
      <c r="H5063" s="280" t="s">
        <v>673</v>
      </c>
      <c r="I5063" s="280" t="s">
        <v>1090</v>
      </c>
      <c r="J5063" s="280">
        <v>1.0511200000000001E-4</v>
      </c>
    </row>
    <row r="5064" spans="1:10" x14ac:dyDescent="0.3">
      <c r="A5064" s="281" t="s">
        <v>1785</v>
      </c>
      <c r="B5064" s="281" t="s">
        <v>2462</v>
      </c>
      <c r="C5064" s="281" t="s">
        <v>1768</v>
      </c>
      <c r="D5064" s="281" t="s">
        <v>1772</v>
      </c>
      <c r="E5064" s="281" t="s">
        <v>3428</v>
      </c>
      <c r="F5064" s="281" t="s">
        <v>663</v>
      </c>
      <c r="G5064" s="281" t="s">
        <v>673</v>
      </c>
      <c r="H5064" s="281" t="s">
        <v>673</v>
      </c>
      <c r="I5064" s="281" t="s">
        <v>1090</v>
      </c>
      <c r="J5064" s="281">
        <v>2.4734399999999998E-4</v>
      </c>
    </row>
    <row r="5065" spans="1:10" x14ac:dyDescent="0.3">
      <c r="A5065" s="280" t="s">
        <v>1785</v>
      </c>
      <c r="B5065" s="280" t="s">
        <v>82</v>
      </c>
      <c r="C5065" s="280" t="s">
        <v>1768</v>
      </c>
      <c r="D5065" s="280" t="s">
        <v>1772</v>
      </c>
      <c r="E5065" s="280" t="s">
        <v>3428</v>
      </c>
      <c r="F5065" s="280" t="s">
        <v>663</v>
      </c>
      <c r="G5065" s="280" t="s">
        <v>673</v>
      </c>
      <c r="H5065" s="280" t="s">
        <v>673</v>
      </c>
      <c r="I5065" s="280" t="s">
        <v>1090</v>
      </c>
      <c r="J5065" s="280">
        <v>9.9016000000000002E-5</v>
      </c>
    </row>
    <row r="5066" spans="1:10" x14ac:dyDescent="0.3">
      <c r="A5066" s="281" t="s">
        <v>1785</v>
      </c>
      <c r="B5066" s="281" t="s">
        <v>82</v>
      </c>
      <c r="C5066" s="281" t="s">
        <v>1768</v>
      </c>
      <c r="D5066" s="281" t="s">
        <v>1772</v>
      </c>
      <c r="E5066" s="281" t="s">
        <v>3428</v>
      </c>
      <c r="F5066" s="281" t="s">
        <v>663</v>
      </c>
      <c r="G5066" s="281" t="s">
        <v>673</v>
      </c>
      <c r="H5066" s="281" t="s">
        <v>673</v>
      </c>
      <c r="I5066" s="281" t="s">
        <v>1090</v>
      </c>
      <c r="J5066" s="281">
        <v>1.0887E-3</v>
      </c>
    </row>
    <row r="5067" spans="1:10" x14ac:dyDescent="0.3">
      <c r="A5067" s="280" t="s">
        <v>1785</v>
      </c>
      <c r="B5067" s="280" t="s">
        <v>82</v>
      </c>
      <c r="C5067" s="280" t="s">
        <v>1768</v>
      </c>
      <c r="D5067" s="280" t="s">
        <v>1772</v>
      </c>
      <c r="E5067" s="280" t="s">
        <v>3428</v>
      </c>
      <c r="F5067" s="280" t="s">
        <v>663</v>
      </c>
      <c r="G5067" s="280" t="s">
        <v>673</v>
      </c>
      <c r="H5067" s="280" t="s">
        <v>673</v>
      </c>
      <c r="I5067" s="280" t="s">
        <v>1090</v>
      </c>
      <c r="J5067" s="280">
        <v>9.4254600000000005E-4</v>
      </c>
    </row>
    <row r="5068" spans="1:10" x14ac:dyDescent="0.3">
      <c r="A5068" s="281" t="s">
        <v>1785</v>
      </c>
      <c r="B5068" s="281" t="s">
        <v>137</v>
      </c>
      <c r="C5068" s="281" t="s">
        <v>1768</v>
      </c>
      <c r="D5068" s="281" t="s">
        <v>1772</v>
      </c>
      <c r="E5068" s="281" t="s">
        <v>3428</v>
      </c>
      <c r="F5068" s="281" t="s">
        <v>663</v>
      </c>
      <c r="G5068" s="281" t="s">
        <v>673</v>
      </c>
      <c r="H5068" s="281" t="s">
        <v>673</v>
      </c>
      <c r="I5068" s="281" t="s">
        <v>1090</v>
      </c>
      <c r="J5068" s="281">
        <v>3.2322200000000002E-4</v>
      </c>
    </row>
    <row r="5069" spans="1:10" x14ac:dyDescent="0.3">
      <c r="A5069" s="280" t="s">
        <v>1785</v>
      </c>
      <c r="B5069" s="280" t="s">
        <v>137</v>
      </c>
      <c r="C5069" s="280" t="s">
        <v>1768</v>
      </c>
      <c r="D5069" s="280" t="s">
        <v>1772</v>
      </c>
      <c r="E5069" s="280" t="s">
        <v>3428</v>
      </c>
      <c r="F5069" s="280" t="s">
        <v>663</v>
      </c>
      <c r="G5069" s="280" t="s">
        <v>673</v>
      </c>
      <c r="H5069" s="280" t="s">
        <v>673</v>
      </c>
      <c r="I5069" s="280" t="s">
        <v>1090</v>
      </c>
      <c r="J5069" s="280">
        <v>2.2180299999999999E-4</v>
      </c>
    </row>
    <row r="5070" spans="1:10" x14ac:dyDescent="0.3">
      <c r="A5070" s="281" t="s">
        <v>1785</v>
      </c>
      <c r="B5070" s="281" t="s">
        <v>137</v>
      </c>
      <c r="C5070" s="281" t="s">
        <v>1768</v>
      </c>
      <c r="D5070" s="281" t="s">
        <v>1772</v>
      </c>
      <c r="E5070" s="281" t="s">
        <v>3428</v>
      </c>
      <c r="F5070" s="281" t="s">
        <v>663</v>
      </c>
      <c r="G5070" s="281" t="s">
        <v>673</v>
      </c>
      <c r="H5070" s="281" t="s">
        <v>673</v>
      </c>
      <c r="I5070" s="281" t="s">
        <v>1090</v>
      </c>
      <c r="J5070" s="281">
        <v>5.4389999999999999E-5</v>
      </c>
    </row>
    <row r="5071" spans="1:10" x14ac:dyDescent="0.3">
      <c r="A5071" s="280" t="s">
        <v>1785</v>
      </c>
      <c r="B5071" s="280" t="s">
        <v>1810</v>
      </c>
      <c r="C5071" s="280" t="s">
        <v>1768</v>
      </c>
      <c r="D5071" s="280" t="s">
        <v>1772</v>
      </c>
      <c r="E5071" s="280" t="s">
        <v>3428</v>
      </c>
      <c r="F5071" s="280" t="s">
        <v>663</v>
      </c>
      <c r="G5071" s="280" t="s">
        <v>673</v>
      </c>
      <c r="H5071" s="280" t="s">
        <v>673</v>
      </c>
      <c r="I5071" s="280" t="s">
        <v>1090</v>
      </c>
      <c r="J5071" s="280">
        <v>2.019126E-3</v>
      </c>
    </row>
    <row r="5072" spans="1:10" x14ac:dyDescent="0.3">
      <c r="A5072" s="281" t="s">
        <v>1785</v>
      </c>
      <c r="B5072" s="281" t="s">
        <v>3236</v>
      </c>
      <c r="C5072" s="281" t="s">
        <v>1768</v>
      </c>
      <c r="D5072" s="281" t="s">
        <v>1772</v>
      </c>
      <c r="E5072" s="281" t="s">
        <v>3428</v>
      </c>
      <c r="F5072" s="281" t="s">
        <v>663</v>
      </c>
      <c r="G5072" s="281" t="s">
        <v>673</v>
      </c>
      <c r="H5072" s="281" t="s">
        <v>673</v>
      </c>
      <c r="I5072" s="281" t="s">
        <v>1090</v>
      </c>
      <c r="J5072" s="281">
        <v>4.9904000000000002E-5</v>
      </c>
    </row>
    <row r="5073" spans="1:10" x14ac:dyDescent="0.3">
      <c r="A5073" s="280" t="s">
        <v>1785</v>
      </c>
      <c r="B5073" s="280" t="s">
        <v>3136</v>
      </c>
      <c r="C5073" s="280" t="s">
        <v>1768</v>
      </c>
      <c r="D5073" s="280" t="s">
        <v>1772</v>
      </c>
      <c r="E5073" s="280" t="s">
        <v>3428</v>
      </c>
      <c r="F5073" s="280" t="s">
        <v>663</v>
      </c>
      <c r="G5073" s="280" t="s">
        <v>673</v>
      </c>
      <c r="H5073" s="280" t="s">
        <v>673</v>
      </c>
      <c r="I5073" s="280" t="s">
        <v>1090</v>
      </c>
      <c r="J5073" s="280">
        <v>1.1347519999999999E-3</v>
      </c>
    </row>
    <row r="5074" spans="1:10" x14ac:dyDescent="0.3">
      <c r="A5074" s="281" t="s">
        <v>1785</v>
      </c>
      <c r="B5074" s="281" t="s">
        <v>3362</v>
      </c>
      <c r="C5074" s="281" t="s">
        <v>1768</v>
      </c>
      <c r="D5074" s="281" t="s">
        <v>1772</v>
      </c>
      <c r="E5074" s="281" t="s">
        <v>3428</v>
      </c>
      <c r="F5074" s="281" t="s">
        <v>663</v>
      </c>
      <c r="G5074" s="281" t="s">
        <v>673</v>
      </c>
      <c r="H5074" s="281" t="s">
        <v>673</v>
      </c>
      <c r="I5074" s="281" t="s">
        <v>1090</v>
      </c>
      <c r="J5074" s="281">
        <v>2.2666000000000001E-3</v>
      </c>
    </row>
    <row r="5075" spans="1:10" x14ac:dyDescent="0.3">
      <c r="A5075" s="280" t="s">
        <v>1785</v>
      </c>
      <c r="B5075" s="280" t="s">
        <v>3122</v>
      </c>
      <c r="C5075" s="280" t="s">
        <v>1768</v>
      </c>
      <c r="D5075" s="280" t="s">
        <v>1772</v>
      </c>
      <c r="E5075" s="280" t="s">
        <v>3428</v>
      </c>
      <c r="F5075" s="280" t="s">
        <v>663</v>
      </c>
      <c r="G5075" s="280" t="s">
        <v>673</v>
      </c>
      <c r="H5075" s="280" t="s">
        <v>673</v>
      </c>
      <c r="I5075" s="280" t="s">
        <v>1090</v>
      </c>
      <c r="J5075" s="280">
        <v>3.3656799999999998E-4</v>
      </c>
    </row>
    <row r="5076" spans="1:10" x14ac:dyDescent="0.3">
      <c r="A5076" s="281" t="s">
        <v>1785</v>
      </c>
      <c r="B5076" s="281" t="s">
        <v>2830</v>
      </c>
      <c r="C5076" s="281" t="s">
        <v>1768</v>
      </c>
      <c r="D5076" s="281" t="s">
        <v>1772</v>
      </c>
      <c r="E5076" s="281" t="s">
        <v>3428</v>
      </c>
      <c r="F5076" s="281" t="s">
        <v>663</v>
      </c>
      <c r="G5076" s="281" t="s">
        <v>673</v>
      </c>
      <c r="H5076" s="281" t="s">
        <v>673</v>
      </c>
      <c r="I5076" s="281" t="s">
        <v>1090</v>
      </c>
      <c r="J5076" s="281">
        <v>7.4562999999999997E-5</v>
      </c>
    </row>
    <row r="5077" spans="1:10" x14ac:dyDescent="0.3">
      <c r="A5077" s="280" t="s">
        <v>1785</v>
      </c>
      <c r="B5077" s="280" t="s">
        <v>3238</v>
      </c>
      <c r="C5077" s="280" t="s">
        <v>1768</v>
      </c>
      <c r="D5077" s="280" t="s">
        <v>1772</v>
      </c>
      <c r="E5077" s="280" t="s">
        <v>3428</v>
      </c>
      <c r="F5077" s="280" t="s">
        <v>663</v>
      </c>
      <c r="G5077" s="280" t="s">
        <v>673</v>
      </c>
      <c r="H5077" s="280" t="s">
        <v>673</v>
      </c>
      <c r="I5077" s="280" t="s">
        <v>1090</v>
      </c>
      <c r="J5077" s="280">
        <v>4.3668500000000002E-4</v>
      </c>
    </row>
    <row r="5078" spans="1:10" x14ac:dyDescent="0.3">
      <c r="A5078" s="281" t="s">
        <v>1785</v>
      </c>
      <c r="B5078" s="281" t="s">
        <v>3340</v>
      </c>
      <c r="C5078" s="281" t="s">
        <v>1768</v>
      </c>
      <c r="D5078" s="281" t="s">
        <v>1772</v>
      </c>
      <c r="E5078" s="281" t="s">
        <v>3428</v>
      </c>
      <c r="F5078" s="281" t="s">
        <v>663</v>
      </c>
      <c r="G5078" s="281" t="s">
        <v>673</v>
      </c>
      <c r="H5078" s="281" t="s">
        <v>673</v>
      </c>
      <c r="I5078" s="281" t="s">
        <v>1090</v>
      </c>
      <c r="J5078" s="281">
        <v>4.4980600000000002E-4</v>
      </c>
    </row>
    <row r="5079" spans="1:10" x14ac:dyDescent="0.3">
      <c r="A5079" s="280" t="s">
        <v>1785</v>
      </c>
      <c r="B5079" s="280" t="s">
        <v>3261</v>
      </c>
      <c r="C5079" s="280" t="s">
        <v>1768</v>
      </c>
      <c r="D5079" s="280" t="s">
        <v>1772</v>
      </c>
      <c r="E5079" s="280" t="s">
        <v>3428</v>
      </c>
      <c r="F5079" s="280" t="s">
        <v>663</v>
      </c>
      <c r="G5079" s="280" t="s">
        <v>673</v>
      </c>
      <c r="H5079" s="280" t="s">
        <v>673</v>
      </c>
      <c r="I5079" s="280" t="s">
        <v>1090</v>
      </c>
      <c r="J5079" s="280">
        <v>3.698E-6</v>
      </c>
    </row>
    <row r="5080" spans="1:10" x14ac:dyDescent="0.3">
      <c r="A5080" s="281" t="s">
        <v>1785</v>
      </c>
      <c r="B5080" s="281" t="s">
        <v>244</v>
      </c>
      <c r="C5080" s="281" t="s">
        <v>1768</v>
      </c>
      <c r="D5080" s="281" t="s">
        <v>1772</v>
      </c>
      <c r="E5080" s="281" t="s">
        <v>3428</v>
      </c>
      <c r="F5080" s="281" t="s">
        <v>663</v>
      </c>
      <c r="G5080" s="281" t="s">
        <v>673</v>
      </c>
      <c r="H5080" s="281" t="s">
        <v>673</v>
      </c>
      <c r="I5080" s="281" t="s">
        <v>1090</v>
      </c>
      <c r="J5080" s="281">
        <v>3.8011480000000003E-4</v>
      </c>
    </row>
    <row r="5081" spans="1:10" x14ac:dyDescent="0.3">
      <c r="A5081" s="280" t="s">
        <v>1785</v>
      </c>
      <c r="B5081" s="280" t="s">
        <v>244</v>
      </c>
      <c r="C5081" s="280" t="s">
        <v>1768</v>
      </c>
      <c r="D5081" s="280" t="s">
        <v>1772</v>
      </c>
      <c r="E5081" s="280" t="s">
        <v>3428</v>
      </c>
      <c r="F5081" s="280" t="s">
        <v>663</v>
      </c>
      <c r="G5081" s="280" t="s">
        <v>673</v>
      </c>
      <c r="H5081" s="280" t="s">
        <v>673</v>
      </c>
      <c r="I5081" s="280" t="s">
        <v>1090</v>
      </c>
      <c r="J5081" s="280">
        <v>6.7833800000000001E-5</v>
      </c>
    </row>
    <row r="5082" spans="1:10" x14ac:dyDescent="0.3">
      <c r="A5082" s="281" t="s">
        <v>1785</v>
      </c>
      <c r="B5082" s="281" t="s">
        <v>3087</v>
      </c>
      <c r="C5082" s="281" t="s">
        <v>1768</v>
      </c>
      <c r="D5082" s="281" t="s">
        <v>1772</v>
      </c>
      <c r="E5082" s="281" t="s">
        <v>3428</v>
      </c>
      <c r="F5082" s="281" t="s">
        <v>663</v>
      </c>
      <c r="G5082" s="281" t="s">
        <v>673</v>
      </c>
      <c r="H5082" s="281" t="s">
        <v>673</v>
      </c>
      <c r="I5082" s="281" t="s">
        <v>1090</v>
      </c>
      <c r="J5082" s="281">
        <v>1.4999999999999999E-4</v>
      </c>
    </row>
    <row r="5083" spans="1:10" x14ac:dyDescent="0.3">
      <c r="A5083" s="280" t="s">
        <v>1785</v>
      </c>
      <c r="B5083" s="280" t="s">
        <v>312</v>
      </c>
      <c r="C5083" s="280" t="s">
        <v>1768</v>
      </c>
      <c r="D5083" s="280" t="s">
        <v>1772</v>
      </c>
      <c r="E5083" s="280" t="s">
        <v>3428</v>
      </c>
      <c r="F5083" s="280" t="s">
        <v>663</v>
      </c>
      <c r="G5083" s="280" t="s">
        <v>673</v>
      </c>
      <c r="H5083" s="280" t="s">
        <v>673</v>
      </c>
      <c r="I5083" s="280" t="s">
        <v>1090</v>
      </c>
      <c r="J5083" s="280">
        <v>4.4324000000000002E-4</v>
      </c>
    </row>
    <row r="5084" spans="1:10" x14ac:dyDescent="0.3">
      <c r="A5084" s="281" t="s">
        <v>1785</v>
      </c>
      <c r="B5084" s="281" t="s">
        <v>3049</v>
      </c>
      <c r="C5084" s="281" t="s">
        <v>1768</v>
      </c>
      <c r="D5084" s="281" t="s">
        <v>1772</v>
      </c>
      <c r="E5084" s="281" t="s">
        <v>3428</v>
      </c>
      <c r="F5084" s="281" t="s">
        <v>663</v>
      </c>
      <c r="G5084" s="281" t="s">
        <v>673</v>
      </c>
      <c r="H5084" s="281" t="s">
        <v>673</v>
      </c>
      <c r="I5084" s="281" t="s">
        <v>1090</v>
      </c>
      <c r="J5084" s="281">
        <v>4.29815E-4</v>
      </c>
    </row>
    <row r="5085" spans="1:10" x14ac:dyDescent="0.3">
      <c r="A5085" s="280" t="s">
        <v>1785</v>
      </c>
      <c r="B5085" s="280" t="s">
        <v>3106</v>
      </c>
      <c r="C5085" s="280" t="s">
        <v>1768</v>
      </c>
      <c r="D5085" s="280" t="s">
        <v>1772</v>
      </c>
      <c r="E5085" s="280" t="s">
        <v>3428</v>
      </c>
      <c r="F5085" s="280" t="s">
        <v>663</v>
      </c>
      <c r="G5085" s="280" t="s">
        <v>673</v>
      </c>
      <c r="H5085" s="280" t="s">
        <v>673</v>
      </c>
      <c r="I5085" s="280" t="s">
        <v>1090</v>
      </c>
      <c r="J5085" s="280">
        <v>2.8650000000000001E-6</v>
      </c>
    </row>
    <row r="5086" spans="1:10" x14ac:dyDescent="0.3">
      <c r="A5086" s="281" t="s">
        <v>1785</v>
      </c>
      <c r="B5086" s="281" t="s">
        <v>3137</v>
      </c>
      <c r="C5086" s="281" t="s">
        <v>1768</v>
      </c>
      <c r="D5086" s="281" t="s">
        <v>1772</v>
      </c>
      <c r="E5086" s="281" t="s">
        <v>3428</v>
      </c>
      <c r="F5086" s="281" t="s">
        <v>663</v>
      </c>
      <c r="G5086" s="281" t="s">
        <v>673</v>
      </c>
      <c r="H5086" s="281" t="s">
        <v>673</v>
      </c>
      <c r="I5086" s="281" t="s">
        <v>1090</v>
      </c>
      <c r="J5086" s="281">
        <v>1.4467000000000001E-5</v>
      </c>
    </row>
    <row r="5087" spans="1:10" x14ac:dyDescent="0.3">
      <c r="A5087" s="280" t="s">
        <v>1785</v>
      </c>
      <c r="B5087" s="280" t="s">
        <v>3331</v>
      </c>
      <c r="C5087" s="280" t="s">
        <v>1768</v>
      </c>
      <c r="D5087" s="280" t="s">
        <v>1772</v>
      </c>
      <c r="E5087" s="280" t="s">
        <v>3428</v>
      </c>
      <c r="F5087" s="280" t="s">
        <v>663</v>
      </c>
      <c r="G5087" s="280" t="s">
        <v>673</v>
      </c>
      <c r="H5087" s="280" t="s">
        <v>673</v>
      </c>
      <c r="I5087" s="280" t="s">
        <v>1090</v>
      </c>
      <c r="J5087" s="280">
        <v>1.16445E-4</v>
      </c>
    </row>
    <row r="5088" spans="1:10" x14ac:dyDescent="0.3">
      <c r="A5088" s="281" t="s">
        <v>1785</v>
      </c>
      <c r="B5088" s="281" t="s">
        <v>481</v>
      </c>
      <c r="C5088" s="281" t="s">
        <v>1768</v>
      </c>
      <c r="D5088" s="281" t="s">
        <v>1772</v>
      </c>
      <c r="E5088" s="281" t="s">
        <v>3428</v>
      </c>
      <c r="F5088" s="281" t="s">
        <v>663</v>
      </c>
      <c r="G5088" s="281" t="s">
        <v>673</v>
      </c>
      <c r="H5088" s="281" t="s">
        <v>673</v>
      </c>
      <c r="I5088" s="281" t="s">
        <v>1090</v>
      </c>
      <c r="J5088" s="281">
        <v>1.5009999999999999E-4</v>
      </c>
    </row>
    <row r="5089" spans="1:10" x14ac:dyDescent="0.3">
      <c r="A5089" s="280" t="s">
        <v>1785</v>
      </c>
      <c r="B5089" s="280" t="s">
        <v>3331</v>
      </c>
      <c r="C5089" s="280" t="s">
        <v>1768</v>
      </c>
      <c r="D5089" s="280" t="s">
        <v>1772</v>
      </c>
      <c r="E5089" s="280" t="s">
        <v>3428</v>
      </c>
      <c r="F5089" s="280" t="s">
        <v>663</v>
      </c>
      <c r="G5089" s="280" t="s">
        <v>673</v>
      </c>
      <c r="H5089" s="280" t="s">
        <v>673</v>
      </c>
      <c r="I5089" s="280" t="s">
        <v>1090</v>
      </c>
      <c r="J5089" s="280">
        <v>8.6738999999999997E-5</v>
      </c>
    </row>
    <row r="5090" spans="1:10" x14ac:dyDescent="0.3">
      <c r="A5090" s="281" t="s">
        <v>1785</v>
      </c>
      <c r="B5090" s="281" t="s">
        <v>3241</v>
      </c>
      <c r="C5090" s="281" t="s">
        <v>1768</v>
      </c>
      <c r="D5090" s="281" t="s">
        <v>1772</v>
      </c>
      <c r="E5090" s="281" t="s">
        <v>3428</v>
      </c>
      <c r="F5090" s="281" t="s">
        <v>663</v>
      </c>
      <c r="G5090" s="281" t="s">
        <v>673</v>
      </c>
      <c r="H5090" s="281" t="s">
        <v>673</v>
      </c>
      <c r="I5090" s="281" t="s">
        <v>1090</v>
      </c>
      <c r="J5090" s="281">
        <v>1.6439E-3</v>
      </c>
    </row>
    <row r="5091" spans="1:10" x14ac:dyDescent="0.3">
      <c r="A5091" s="280" t="s">
        <v>1785</v>
      </c>
      <c r="B5091" s="280" t="s">
        <v>3111</v>
      </c>
      <c r="C5091" s="280" t="s">
        <v>1768</v>
      </c>
      <c r="D5091" s="280" t="s">
        <v>1772</v>
      </c>
      <c r="E5091" s="280" t="s">
        <v>3428</v>
      </c>
      <c r="F5091" s="280" t="s">
        <v>663</v>
      </c>
      <c r="G5091" s="280" t="s">
        <v>673</v>
      </c>
      <c r="H5091" s="280" t="s">
        <v>673</v>
      </c>
      <c r="I5091" s="280" t="s">
        <v>1090</v>
      </c>
      <c r="J5091" s="280">
        <v>4.8137999999999999E-5</v>
      </c>
    </row>
    <row r="5092" spans="1:10" x14ac:dyDescent="0.3">
      <c r="A5092" s="281" t="s">
        <v>1785</v>
      </c>
      <c r="B5092" s="281" t="s">
        <v>3059</v>
      </c>
      <c r="C5092" s="281" t="s">
        <v>1768</v>
      </c>
      <c r="D5092" s="281" t="s">
        <v>1772</v>
      </c>
      <c r="E5092" s="281" t="s">
        <v>3428</v>
      </c>
      <c r="F5092" s="281" t="s">
        <v>663</v>
      </c>
      <c r="G5092" s="281" t="s">
        <v>673</v>
      </c>
      <c r="H5092" s="281" t="s">
        <v>673</v>
      </c>
      <c r="I5092" s="281" t="s">
        <v>1090</v>
      </c>
      <c r="J5092" s="281">
        <v>2.00724E-4</v>
      </c>
    </row>
    <row r="5093" spans="1:10" x14ac:dyDescent="0.3">
      <c r="A5093" s="280" t="s">
        <v>1785</v>
      </c>
      <c r="B5093" s="280" t="s">
        <v>3052</v>
      </c>
      <c r="C5093" s="280" t="s">
        <v>1768</v>
      </c>
      <c r="D5093" s="280" t="s">
        <v>1772</v>
      </c>
      <c r="E5093" s="280" t="s">
        <v>3428</v>
      </c>
      <c r="F5093" s="280" t="s">
        <v>663</v>
      </c>
      <c r="G5093" s="280" t="s">
        <v>673</v>
      </c>
      <c r="H5093" s="280" t="s">
        <v>673</v>
      </c>
      <c r="I5093" s="280" t="s">
        <v>1090</v>
      </c>
      <c r="J5093" s="280">
        <v>2.9249999999999999E-5</v>
      </c>
    </row>
    <row r="5094" spans="1:10" x14ac:dyDescent="0.3">
      <c r="A5094" s="281" t="s">
        <v>1785</v>
      </c>
      <c r="B5094" s="281" t="s">
        <v>3241</v>
      </c>
      <c r="C5094" s="281" t="s">
        <v>1768</v>
      </c>
      <c r="D5094" s="281" t="s">
        <v>1772</v>
      </c>
      <c r="E5094" s="281" t="s">
        <v>3428</v>
      </c>
      <c r="F5094" s="281" t="s">
        <v>663</v>
      </c>
      <c r="G5094" s="281" t="s">
        <v>673</v>
      </c>
      <c r="H5094" s="281" t="s">
        <v>673</v>
      </c>
      <c r="I5094" s="281" t="s">
        <v>1090</v>
      </c>
      <c r="J5094" s="281">
        <v>7.9482000000000001E-4</v>
      </c>
    </row>
    <row r="5095" spans="1:10" x14ac:dyDescent="0.3">
      <c r="A5095" s="280" t="s">
        <v>1785</v>
      </c>
      <c r="B5095" s="280" t="s">
        <v>3253</v>
      </c>
      <c r="C5095" s="280" t="s">
        <v>1768</v>
      </c>
      <c r="D5095" s="280" t="s">
        <v>1772</v>
      </c>
      <c r="E5095" s="280" t="s">
        <v>3428</v>
      </c>
      <c r="F5095" s="280" t="s">
        <v>663</v>
      </c>
      <c r="G5095" s="280" t="s">
        <v>673</v>
      </c>
      <c r="H5095" s="280" t="s">
        <v>673</v>
      </c>
      <c r="I5095" s="280" t="s">
        <v>1090</v>
      </c>
      <c r="J5095" s="280">
        <v>1.2999999999999999E-4</v>
      </c>
    </row>
    <row r="5096" spans="1:10" x14ac:dyDescent="0.3">
      <c r="A5096" s="281" t="s">
        <v>1785</v>
      </c>
      <c r="B5096" s="281" t="s">
        <v>3253</v>
      </c>
      <c r="C5096" s="281" t="s">
        <v>1768</v>
      </c>
      <c r="D5096" s="281" t="s">
        <v>1772</v>
      </c>
      <c r="E5096" s="281" t="s">
        <v>3428</v>
      </c>
      <c r="F5096" s="281" t="s">
        <v>663</v>
      </c>
      <c r="G5096" s="281" t="s">
        <v>673</v>
      </c>
      <c r="H5096" s="281" t="s">
        <v>673</v>
      </c>
      <c r="I5096" s="281" t="s">
        <v>1090</v>
      </c>
      <c r="J5096" s="281">
        <v>6.7377000000000002E-5</v>
      </c>
    </row>
    <row r="5097" spans="1:10" x14ac:dyDescent="0.3">
      <c r="A5097" s="280" t="s">
        <v>1785</v>
      </c>
      <c r="B5097" s="280" t="s">
        <v>3111</v>
      </c>
      <c r="C5097" s="280" t="s">
        <v>1768</v>
      </c>
      <c r="D5097" s="280" t="s">
        <v>1772</v>
      </c>
      <c r="E5097" s="280" t="s">
        <v>3428</v>
      </c>
      <c r="F5097" s="280" t="s">
        <v>663</v>
      </c>
      <c r="G5097" s="280" t="s">
        <v>673</v>
      </c>
      <c r="H5097" s="280" t="s">
        <v>673</v>
      </c>
      <c r="I5097" s="280" t="s">
        <v>1090</v>
      </c>
      <c r="J5097" s="280">
        <v>4.8137999999999999E-5</v>
      </c>
    </row>
    <row r="5098" spans="1:10" x14ac:dyDescent="0.3">
      <c r="A5098" s="281" t="s">
        <v>1785</v>
      </c>
      <c r="B5098" s="281" t="s">
        <v>3429</v>
      </c>
      <c r="C5098" s="281" t="s">
        <v>1768</v>
      </c>
      <c r="D5098" s="281" t="s">
        <v>1772</v>
      </c>
      <c r="E5098" s="281" t="s">
        <v>3428</v>
      </c>
      <c r="F5098" s="281" t="s">
        <v>663</v>
      </c>
      <c r="G5098" s="281" t="s">
        <v>673</v>
      </c>
      <c r="H5098" s="281" t="s">
        <v>673</v>
      </c>
      <c r="I5098" s="281" t="s">
        <v>1090</v>
      </c>
      <c r="J5098" s="281">
        <v>1.8761599999999999E-4</v>
      </c>
    </row>
    <row r="5099" spans="1:10" x14ac:dyDescent="0.3">
      <c r="A5099" s="280" t="s">
        <v>1785</v>
      </c>
      <c r="B5099" s="280" t="s">
        <v>3072</v>
      </c>
      <c r="C5099" s="280" t="s">
        <v>1768</v>
      </c>
      <c r="D5099" s="280" t="s">
        <v>1772</v>
      </c>
      <c r="E5099" s="280" t="s">
        <v>3428</v>
      </c>
      <c r="F5099" s="280" t="s">
        <v>663</v>
      </c>
      <c r="G5099" s="280" t="s">
        <v>673</v>
      </c>
      <c r="H5099" s="280" t="s">
        <v>673</v>
      </c>
      <c r="I5099" s="280" t="s">
        <v>1090</v>
      </c>
      <c r="J5099" s="280">
        <v>5.1804200000000003E-4</v>
      </c>
    </row>
    <row r="5100" spans="1:10" x14ac:dyDescent="0.3">
      <c r="A5100" s="281" t="s">
        <v>1785</v>
      </c>
      <c r="B5100" s="281" t="s">
        <v>3240</v>
      </c>
      <c r="C5100" s="281" t="s">
        <v>1768</v>
      </c>
      <c r="D5100" s="281" t="s">
        <v>1772</v>
      </c>
      <c r="E5100" s="281" t="s">
        <v>3428</v>
      </c>
      <c r="F5100" s="281" t="s">
        <v>663</v>
      </c>
      <c r="G5100" s="281" t="s">
        <v>673</v>
      </c>
      <c r="H5100" s="281" t="s">
        <v>673</v>
      </c>
      <c r="I5100" s="281" t="s">
        <v>1090</v>
      </c>
      <c r="J5100" s="281">
        <v>7.9482000000000001E-4</v>
      </c>
    </row>
    <row r="5101" spans="1:10" x14ac:dyDescent="0.3">
      <c r="A5101" s="280" t="s">
        <v>1785</v>
      </c>
      <c r="B5101" s="280" t="s">
        <v>3158</v>
      </c>
      <c r="C5101" s="280" t="s">
        <v>1768</v>
      </c>
      <c r="D5101" s="280" t="s">
        <v>1772</v>
      </c>
      <c r="E5101" s="280" t="s">
        <v>3428</v>
      </c>
      <c r="F5101" s="280" t="s">
        <v>663</v>
      </c>
      <c r="G5101" s="280" t="s">
        <v>673</v>
      </c>
      <c r="H5101" s="280" t="s">
        <v>673</v>
      </c>
      <c r="I5101" s="280" t="s">
        <v>1090</v>
      </c>
      <c r="J5101" s="280">
        <v>1.6621030000000001E-3</v>
      </c>
    </row>
    <row r="5102" spans="1:10" x14ac:dyDescent="0.3">
      <c r="A5102" s="281" t="s">
        <v>1785</v>
      </c>
      <c r="B5102" s="281" t="s">
        <v>3111</v>
      </c>
      <c r="C5102" s="281" t="s">
        <v>1768</v>
      </c>
      <c r="D5102" s="281" t="s">
        <v>1772</v>
      </c>
      <c r="E5102" s="281" t="s">
        <v>3428</v>
      </c>
      <c r="F5102" s="281" t="s">
        <v>663</v>
      </c>
      <c r="G5102" s="281" t="s">
        <v>673</v>
      </c>
      <c r="H5102" s="281" t="s">
        <v>673</v>
      </c>
      <c r="I5102" s="281" t="s">
        <v>1090</v>
      </c>
      <c r="J5102" s="281">
        <v>4.8137999999999999E-5</v>
      </c>
    </row>
    <row r="5103" spans="1:10" x14ac:dyDescent="0.3">
      <c r="A5103" s="280" t="s">
        <v>1785</v>
      </c>
      <c r="B5103" s="280" t="s">
        <v>3416</v>
      </c>
      <c r="C5103" s="280" t="s">
        <v>1768</v>
      </c>
      <c r="D5103" s="280" t="s">
        <v>1772</v>
      </c>
      <c r="E5103" s="280" t="s">
        <v>3428</v>
      </c>
      <c r="F5103" s="280" t="s">
        <v>663</v>
      </c>
      <c r="G5103" s="280" t="s">
        <v>673</v>
      </c>
      <c r="H5103" s="280" t="s">
        <v>673</v>
      </c>
      <c r="I5103" s="280" t="s">
        <v>1090</v>
      </c>
      <c r="J5103" s="280">
        <v>4.3800000000000002E-4</v>
      </c>
    </row>
    <row r="5104" spans="1:10" x14ac:dyDescent="0.3">
      <c r="A5104" s="281" t="s">
        <v>1785</v>
      </c>
      <c r="B5104" s="281" t="s">
        <v>3339</v>
      </c>
      <c r="C5104" s="281" t="s">
        <v>1768</v>
      </c>
      <c r="D5104" s="281" t="s">
        <v>1772</v>
      </c>
      <c r="E5104" s="281" t="s">
        <v>3428</v>
      </c>
      <c r="F5104" s="281" t="s">
        <v>663</v>
      </c>
      <c r="G5104" s="281" t="s">
        <v>673</v>
      </c>
      <c r="H5104" s="281" t="s">
        <v>673</v>
      </c>
      <c r="I5104" s="281" t="s">
        <v>1090</v>
      </c>
      <c r="J5104" s="281">
        <v>3.6363699999999999E-4</v>
      </c>
    </row>
    <row r="5105" spans="1:10" x14ac:dyDescent="0.3">
      <c r="A5105" s="280" t="s">
        <v>1785</v>
      </c>
      <c r="B5105" s="280" t="s">
        <v>3226</v>
      </c>
      <c r="C5105" s="280" t="s">
        <v>1768</v>
      </c>
      <c r="D5105" s="280" t="s">
        <v>1772</v>
      </c>
      <c r="E5105" s="280" t="s">
        <v>3428</v>
      </c>
      <c r="F5105" s="280" t="s">
        <v>663</v>
      </c>
      <c r="G5105" s="280" t="s">
        <v>673</v>
      </c>
      <c r="H5105" s="280" t="s">
        <v>673</v>
      </c>
      <c r="I5105" s="280" t="s">
        <v>1090</v>
      </c>
      <c r="J5105" s="280">
        <v>1.9812599999999999E-4</v>
      </c>
    </row>
    <row r="5106" spans="1:10" x14ac:dyDescent="0.3">
      <c r="A5106" s="281" t="s">
        <v>1785</v>
      </c>
      <c r="B5106" s="281" t="s">
        <v>3394</v>
      </c>
      <c r="C5106" s="281" t="s">
        <v>1768</v>
      </c>
      <c r="D5106" s="281" t="s">
        <v>1772</v>
      </c>
      <c r="E5106" s="281" t="s">
        <v>3428</v>
      </c>
      <c r="F5106" s="281" t="s">
        <v>663</v>
      </c>
      <c r="G5106" s="281" t="s">
        <v>673</v>
      </c>
      <c r="H5106" s="281" t="s">
        <v>673</v>
      </c>
      <c r="I5106" s="281" t="s">
        <v>1090</v>
      </c>
      <c r="J5106" s="281">
        <v>7.8629999999999998E-5</v>
      </c>
    </row>
    <row r="5107" spans="1:10" x14ac:dyDescent="0.3">
      <c r="A5107" s="280" t="s">
        <v>1785</v>
      </c>
      <c r="B5107" s="280" t="s">
        <v>3061</v>
      </c>
      <c r="C5107" s="280" t="s">
        <v>1768</v>
      </c>
      <c r="D5107" s="280" t="s">
        <v>1772</v>
      </c>
      <c r="E5107" s="280" t="s">
        <v>3428</v>
      </c>
      <c r="F5107" s="280" t="s">
        <v>663</v>
      </c>
      <c r="G5107" s="280" t="s">
        <v>673</v>
      </c>
      <c r="H5107" s="280" t="s">
        <v>673</v>
      </c>
      <c r="I5107" s="280" t="s">
        <v>1090</v>
      </c>
      <c r="J5107" s="280">
        <v>7.3439999999999996E-4</v>
      </c>
    </row>
    <row r="5108" spans="1:10" x14ac:dyDescent="0.3">
      <c r="A5108" s="281" t="s">
        <v>1785</v>
      </c>
      <c r="B5108" s="281" t="s">
        <v>3340</v>
      </c>
      <c r="C5108" s="281" t="s">
        <v>1768</v>
      </c>
      <c r="D5108" s="281" t="s">
        <v>1772</v>
      </c>
      <c r="E5108" s="281" t="s">
        <v>3428</v>
      </c>
      <c r="F5108" s="281" t="s">
        <v>663</v>
      </c>
      <c r="G5108" s="281" t="s">
        <v>673</v>
      </c>
      <c r="H5108" s="281" t="s">
        <v>673</v>
      </c>
      <c r="I5108" s="281" t="s">
        <v>1090</v>
      </c>
      <c r="J5108" s="281">
        <v>4.7819300000000002E-4</v>
      </c>
    </row>
    <row r="5109" spans="1:10" x14ac:dyDescent="0.3">
      <c r="A5109" s="280" t="s">
        <v>1785</v>
      </c>
      <c r="B5109" s="280" t="s">
        <v>3340</v>
      </c>
      <c r="C5109" s="280" t="s">
        <v>1768</v>
      </c>
      <c r="D5109" s="280" t="s">
        <v>1772</v>
      </c>
      <c r="E5109" s="280" t="s">
        <v>3428</v>
      </c>
      <c r="F5109" s="280" t="s">
        <v>663</v>
      </c>
      <c r="G5109" s="280" t="s">
        <v>673</v>
      </c>
      <c r="H5109" s="280" t="s">
        <v>673</v>
      </c>
      <c r="I5109" s="280" t="s">
        <v>1090</v>
      </c>
      <c r="J5109" s="280">
        <v>1.06759E-4</v>
      </c>
    </row>
    <row r="5110" spans="1:10" x14ac:dyDescent="0.3">
      <c r="A5110" s="281" t="s">
        <v>1785</v>
      </c>
      <c r="B5110" s="281" t="s">
        <v>3340</v>
      </c>
      <c r="C5110" s="281" t="s">
        <v>1768</v>
      </c>
      <c r="D5110" s="281" t="s">
        <v>1772</v>
      </c>
      <c r="E5110" s="281" t="s">
        <v>3428</v>
      </c>
      <c r="F5110" s="281" t="s">
        <v>663</v>
      </c>
      <c r="G5110" s="281" t="s">
        <v>673</v>
      </c>
      <c r="H5110" s="281" t="s">
        <v>673</v>
      </c>
      <c r="I5110" s="281" t="s">
        <v>1090</v>
      </c>
      <c r="J5110" s="281">
        <v>3.2413899999999998E-4</v>
      </c>
    </row>
    <row r="5111" spans="1:10" x14ac:dyDescent="0.3">
      <c r="A5111" s="280" t="s">
        <v>1785</v>
      </c>
      <c r="B5111" s="280" t="s">
        <v>3111</v>
      </c>
      <c r="C5111" s="280" t="s">
        <v>1768</v>
      </c>
      <c r="D5111" s="280" t="s">
        <v>1772</v>
      </c>
      <c r="E5111" s="280" t="s">
        <v>3428</v>
      </c>
      <c r="F5111" s="280" t="s">
        <v>663</v>
      </c>
      <c r="G5111" s="280" t="s">
        <v>673</v>
      </c>
      <c r="H5111" s="280" t="s">
        <v>673</v>
      </c>
      <c r="I5111" s="280" t="s">
        <v>1090</v>
      </c>
      <c r="J5111" s="280">
        <v>4.8137999999999999E-5</v>
      </c>
    </row>
    <row r="5112" spans="1:10" x14ac:dyDescent="0.3">
      <c r="A5112" s="281" t="s">
        <v>1785</v>
      </c>
      <c r="B5112" s="281" t="s">
        <v>3241</v>
      </c>
      <c r="C5112" s="281" t="s">
        <v>1768</v>
      </c>
      <c r="D5112" s="281" t="s">
        <v>1772</v>
      </c>
      <c r="E5112" s="281" t="s">
        <v>3428</v>
      </c>
      <c r="F5112" s="281" t="s">
        <v>663</v>
      </c>
      <c r="G5112" s="281" t="s">
        <v>673</v>
      </c>
      <c r="H5112" s="281" t="s">
        <v>673</v>
      </c>
      <c r="I5112" s="281" t="s">
        <v>1090</v>
      </c>
      <c r="J5112" s="281">
        <v>7.9482000000000001E-4</v>
      </c>
    </row>
    <row r="5113" spans="1:10" x14ac:dyDescent="0.3">
      <c r="A5113" s="280" t="s">
        <v>1785</v>
      </c>
      <c r="B5113" s="280" t="s">
        <v>3179</v>
      </c>
      <c r="C5113" s="280" t="s">
        <v>1768</v>
      </c>
      <c r="D5113" s="280" t="s">
        <v>1772</v>
      </c>
      <c r="E5113" s="280" t="s">
        <v>3428</v>
      </c>
      <c r="F5113" s="280" t="s">
        <v>663</v>
      </c>
      <c r="G5113" s="280" t="s">
        <v>673</v>
      </c>
      <c r="H5113" s="280" t="s">
        <v>673</v>
      </c>
      <c r="I5113" s="280" t="s">
        <v>1090</v>
      </c>
      <c r="J5113" s="280">
        <v>4.5454999999999998E-5</v>
      </c>
    </row>
    <row r="5114" spans="1:10" x14ac:dyDescent="0.3">
      <c r="A5114" s="281" t="s">
        <v>1785</v>
      </c>
      <c r="B5114" s="281" t="s">
        <v>2857</v>
      </c>
      <c r="C5114" s="281" t="s">
        <v>1768</v>
      </c>
      <c r="D5114" s="281" t="s">
        <v>1772</v>
      </c>
      <c r="E5114" s="281" t="s">
        <v>3428</v>
      </c>
      <c r="F5114" s="281" t="s">
        <v>663</v>
      </c>
      <c r="G5114" s="281" t="s">
        <v>673</v>
      </c>
      <c r="H5114" s="281" t="s">
        <v>673</v>
      </c>
      <c r="I5114" s="281" t="s">
        <v>1090</v>
      </c>
      <c r="J5114" s="281">
        <v>1.0569999999999999E-4</v>
      </c>
    </row>
    <row r="5115" spans="1:10" x14ac:dyDescent="0.3">
      <c r="A5115" s="280" t="s">
        <v>1785</v>
      </c>
      <c r="B5115" s="280" t="s">
        <v>3430</v>
      </c>
      <c r="C5115" s="280" t="s">
        <v>1768</v>
      </c>
      <c r="D5115" s="280" t="s">
        <v>1772</v>
      </c>
      <c r="E5115" s="280" t="s">
        <v>3428</v>
      </c>
      <c r="F5115" s="280" t="s">
        <v>663</v>
      </c>
      <c r="G5115" s="280" t="s">
        <v>673</v>
      </c>
      <c r="H5115" s="280" t="s">
        <v>673</v>
      </c>
      <c r="I5115" s="280" t="s">
        <v>1090</v>
      </c>
      <c r="J5115" s="280">
        <v>3.8054799999999998E-4</v>
      </c>
    </row>
    <row r="5116" spans="1:10" x14ac:dyDescent="0.3">
      <c r="A5116" s="281" t="s">
        <v>1785</v>
      </c>
      <c r="B5116" s="281" t="s">
        <v>3411</v>
      </c>
      <c r="C5116" s="281" t="s">
        <v>1768</v>
      </c>
      <c r="D5116" s="281" t="s">
        <v>1772</v>
      </c>
      <c r="E5116" s="281" t="s">
        <v>3428</v>
      </c>
      <c r="F5116" s="281" t="s">
        <v>663</v>
      </c>
      <c r="G5116" s="281" t="s">
        <v>673</v>
      </c>
      <c r="H5116" s="281" t="s">
        <v>673</v>
      </c>
      <c r="I5116" s="281" t="s">
        <v>1090</v>
      </c>
      <c r="J5116" s="281">
        <v>5.3909999999999997E-5</v>
      </c>
    </row>
    <row r="5117" spans="1:10" x14ac:dyDescent="0.3">
      <c r="A5117" s="280" t="s">
        <v>1785</v>
      </c>
      <c r="B5117" s="280" t="s">
        <v>3431</v>
      </c>
      <c r="C5117" s="280" t="s">
        <v>1768</v>
      </c>
      <c r="D5117" s="280" t="s">
        <v>1772</v>
      </c>
      <c r="E5117" s="280" t="s">
        <v>3428</v>
      </c>
      <c r="F5117" s="280" t="s">
        <v>663</v>
      </c>
      <c r="G5117" s="280" t="s">
        <v>673</v>
      </c>
      <c r="H5117" s="280" t="s">
        <v>673</v>
      </c>
      <c r="I5117" s="280" t="s">
        <v>1090</v>
      </c>
      <c r="J5117" s="280">
        <v>7.5943000000000001E-5</v>
      </c>
    </row>
    <row r="5118" spans="1:10" x14ac:dyDescent="0.3">
      <c r="A5118" s="281" t="s">
        <v>1785</v>
      </c>
      <c r="B5118" s="281" t="s">
        <v>3241</v>
      </c>
      <c r="C5118" s="281" t="s">
        <v>1768</v>
      </c>
      <c r="D5118" s="281" t="s">
        <v>1772</v>
      </c>
      <c r="E5118" s="281" t="s">
        <v>3428</v>
      </c>
      <c r="F5118" s="281" t="s">
        <v>663</v>
      </c>
      <c r="G5118" s="281" t="s">
        <v>673</v>
      </c>
      <c r="H5118" s="281" t="s">
        <v>673</v>
      </c>
      <c r="I5118" s="281" t="s">
        <v>1090</v>
      </c>
      <c r="J5118" s="281">
        <v>7.9482000000000001E-4</v>
      </c>
    </row>
    <row r="5119" spans="1:10" x14ac:dyDescent="0.3">
      <c r="A5119" s="280" t="s">
        <v>1785</v>
      </c>
      <c r="B5119" s="280" t="s">
        <v>3111</v>
      </c>
      <c r="C5119" s="280" t="s">
        <v>1768</v>
      </c>
      <c r="D5119" s="280" t="s">
        <v>1772</v>
      </c>
      <c r="E5119" s="280" t="s">
        <v>3428</v>
      </c>
      <c r="F5119" s="280" t="s">
        <v>663</v>
      </c>
      <c r="G5119" s="280" t="s">
        <v>673</v>
      </c>
      <c r="H5119" s="280" t="s">
        <v>673</v>
      </c>
      <c r="I5119" s="280" t="s">
        <v>1090</v>
      </c>
      <c r="J5119" s="280">
        <v>4.8148E-5</v>
      </c>
    </row>
    <row r="5120" spans="1:10" x14ac:dyDescent="0.3">
      <c r="A5120" s="281" t="s">
        <v>1785</v>
      </c>
      <c r="B5120" s="281" t="s">
        <v>329</v>
      </c>
      <c r="C5120" s="281" t="s">
        <v>1768</v>
      </c>
      <c r="D5120" s="281" t="s">
        <v>1772</v>
      </c>
      <c r="E5120" s="281" t="s">
        <v>3428</v>
      </c>
      <c r="F5120" s="281" t="s">
        <v>663</v>
      </c>
      <c r="G5120" s="281" t="s">
        <v>673</v>
      </c>
      <c r="H5120" s="281" t="s">
        <v>673</v>
      </c>
      <c r="I5120" s="281" t="s">
        <v>1090</v>
      </c>
      <c r="J5120" s="281">
        <v>1.18158E-4</v>
      </c>
    </row>
    <row r="5121" spans="1:10" x14ac:dyDescent="0.3">
      <c r="A5121" s="280" t="s">
        <v>1785</v>
      </c>
      <c r="B5121" s="280" t="s">
        <v>329</v>
      </c>
      <c r="C5121" s="280" t="s">
        <v>1768</v>
      </c>
      <c r="D5121" s="280" t="s">
        <v>1772</v>
      </c>
      <c r="E5121" s="280" t="s">
        <v>3428</v>
      </c>
      <c r="F5121" s="280" t="s">
        <v>663</v>
      </c>
      <c r="G5121" s="280" t="s">
        <v>673</v>
      </c>
      <c r="H5121" s="280" t="s">
        <v>673</v>
      </c>
      <c r="I5121" s="280" t="s">
        <v>1090</v>
      </c>
      <c r="J5121" s="280">
        <v>4.5170000000000001E-6</v>
      </c>
    </row>
    <row r="5122" spans="1:10" x14ac:dyDescent="0.3">
      <c r="A5122" s="281" t="s">
        <v>1785</v>
      </c>
      <c r="B5122" s="281" t="s">
        <v>329</v>
      </c>
      <c r="C5122" s="281" t="s">
        <v>1768</v>
      </c>
      <c r="D5122" s="281" t="s">
        <v>1772</v>
      </c>
      <c r="E5122" s="281" t="s">
        <v>3428</v>
      </c>
      <c r="F5122" s="281" t="s">
        <v>663</v>
      </c>
      <c r="G5122" s="281" t="s">
        <v>673</v>
      </c>
      <c r="H5122" s="281" t="s">
        <v>673</v>
      </c>
      <c r="I5122" s="281" t="s">
        <v>1090</v>
      </c>
      <c r="J5122" s="281">
        <v>3.3739999999999999E-5</v>
      </c>
    </row>
    <row r="5123" spans="1:10" x14ac:dyDescent="0.3">
      <c r="A5123" s="280" t="s">
        <v>1785</v>
      </c>
      <c r="B5123" s="280" t="s">
        <v>3201</v>
      </c>
      <c r="C5123" s="280" t="s">
        <v>1768</v>
      </c>
      <c r="D5123" s="280" t="s">
        <v>1772</v>
      </c>
      <c r="E5123" s="280" t="s">
        <v>3428</v>
      </c>
      <c r="F5123" s="280" t="s">
        <v>663</v>
      </c>
      <c r="G5123" s="280" t="s">
        <v>673</v>
      </c>
      <c r="H5123" s="280" t="s">
        <v>673</v>
      </c>
      <c r="I5123" s="280" t="s">
        <v>1090</v>
      </c>
      <c r="J5123" s="280">
        <v>2.1578E-4</v>
      </c>
    </row>
    <row r="5124" spans="1:10" x14ac:dyDescent="0.3">
      <c r="A5124" s="281" t="s">
        <v>1785</v>
      </c>
      <c r="B5124" s="281" t="s">
        <v>330</v>
      </c>
      <c r="C5124" s="281" t="s">
        <v>1768</v>
      </c>
      <c r="D5124" s="281" t="s">
        <v>1772</v>
      </c>
      <c r="E5124" s="281" t="s">
        <v>3428</v>
      </c>
      <c r="F5124" s="281" t="s">
        <v>663</v>
      </c>
      <c r="G5124" s="281" t="s">
        <v>673</v>
      </c>
      <c r="H5124" s="281" t="s">
        <v>673</v>
      </c>
      <c r="I5124" s="281" t="s">
        <v>1090</v>
      </c>
      <c r="J5124" s="281">
        <v>7.1299999999999999E-7</v>
      </c>
    </row>
    <row r="5125" spans="1:10" x14ac:dyDescent="0.3">
      <c r="A5125" s="280" t="s">
        <v>1785</v>
      </c>
      <c r="B5125" s="280" t="s">
        <v>330</v>
      </c>
      <c r="C5125" s="280" t="s">
        <v>1768</v>
      </c>
      <c r="D5125" s="280" t="s">
        <v>1772</v>
      </c>
      <c r="E5125" s="280" t="s">
        <v>3428</v>
      </c>
      <c r="F5125" s="280" t="s">
        <v>663</v>
      </c>
      <c r="G5125" s="280" t="s">
        <v>673</v>
      </c>
      <c r="H5125" s="280" t="s">
        <v>673</v>
      </c>
      <c r="I5125" s="280" t="s">
        <v>1090</v>
      </c>
      <c r="J5125" s="280">
        <v>1.30414E-4</v>
      </c>
    </row>
    <row r="5126" spans="1:10" x14ac:dyDescent="0.3">
      <c r="A5126" s="281" t="s">
        <v>1785</v>
      </c>
      <c r="B5126" s="281" t="s">
        <v>3195</v>
      </c>
      <c r="C5126" s="281" t="s">
        <v>1768</v>
      </c>
      <c r="D5126" s="281" t="s">
        <v>1772</v>
      </c>
      <c r="E5126" s="281" t="s">
        <v>3428</v>
      </c>
      <c r="F5126" s="281" t="s">
        <v>663</v>
      </c>
      <c r="G5126" s="281" t="s">
        <v>673</v>
      </c>
      <c r="H5126" s="281" t="s">
        <v>673</v>
      </c>
      <c r="I5126" s="281" t="s">
        <v>1090</v>
      </c>
      <c r="J5126" s="281">
        <v>1.92E-3</v>
      </c>
    </row>
    <row r="5127" spans="1:10" x14ac:dyDescent="0.3">
      <c r="A5127" s="280" t="s">
        <v>1785</v>
      </c>
      <c r="B5127" s="280" t="s">
        <v>3022</v>
      </c>
      <c r="C5127" s="280" t="s">
        <v>1768</v>
      </c>
      <c r="D5127" s="280" t="s">
        <v>1772</v>
      </c>
      <c r="E5127" s="280" t="s">
        <v>3428</v>
      </c>
      <c r="F5127" s="280" t="s">
        <v>663</v>
      </c>
      <c r="G5127" s="280" t="s">
        <v>673</v>
      </c>
      <c r="H5127" s="280" t="s">
        <v>673</v>
      </c>
      <c r="I5127" s="280" t="s">
        <v>1090</v>
      </c>
      <c r="J5127" s="280">
        <v>4.6799999999999999E-5</v>
      </c>
    </row>
    <row r="5128" spans="1:10" x14ac:dyDescent="0.3">
      <c r="A5128" s="281" t="s">
        <v>1785</v>
      </c>
      <c r="B5128" s="281" t="s">
        <v>3179</v>
      </c>
      <c r="C5128" s="281" t="s">
        <v>1768</v>
      </c>
      <c r="D5128" s="281" t="s">
        <v>1772</v>
      </c>
      <c r="E5128" s="281" t="s">
        <v>3428</v>
      </c>
      <c r="F5128" s="281" t="s">
        <v>663</v>
      </c>
      <c r="G5128" s="281" t="s">
        <v>673</v>
      </c>
      <c r="H5128" s="281" t="s">
        <v>673</v>
      </c>
      <c r="I5128" s="281" t="s">
        <v>1090</v>
      </c>
      <c r="J5128" s="281">
        <v>1.9755E-4</v>
      </c>
    </row>
    <row r="5129" spans="1:10" x14ac:dyDescent="0.3">
      <c r="A5129" s="280" t="s">
        <v>1785</v>
      </c>
      <c r="B5129" s="280" t="s">
        <v>3179</v>
      </c>
      <c r="C5129" s="280" t="s">
        <v>1768</v>
      </c>
      <c r="D5129" s="280" t="s">
        <v>1772</v>
      </c>
      <c r="E5129" s="280" t="s">
        <v>3428</v>
      </c>
      <c r="F5129" s="280" t="s">
        <v>663</v>
      </c>
      <c r="G5129" s="280" t="s">
        <v>673</v>
      </c>
      <c r="H5129" s="280" t="s">
        <v>673</v>
      </c>
      <c r="I5129" s="280" t="s">
        <v>1090</v>
      </c>
      <c r="J5129" s="280">
        <v>2.97905E-4</v>
      </c>
    </row>
    <row r="5130" spans="1:10" x14ac:dyDescent="0.3">
      <c r="A5130" s="281" t="s">
        <v>1785</v>
      </c>
      <c r="B5130" s="281" t="s">
        <v>3179</v>
      </c>
      <c r="C5130" s="281" t="s">
        <v>1768</v>
      </c>
      <c r="D5130" s="281" t="s">
        <v>1772</v>
      </c>
      <c r="E5130" s="281" t="s">
        <v>3428</v>
      </c>
      <c r="F5130" s="281" t="s">
        <v>663</v>
      </c>
      <c r="G5130" s="281" t="s">
        <v>673</v>
      </c>
      <c r="H5130" s="281" t="s">
        <v>673</v>
      </c>
      <c r="I5130" s="281" t="s">
        <v>1090</v>
      </c>
      <c r="J5130" s="281">
        <v>3.4336000000000002E-4</v>
      </c>
    </row>
    <row r="5131" spans="1:10" x14ac:dyDescent="0.3">
      <c r="A5131" s="280" t="s">
        <v>1785</v>
      </c>
      <c r="B5131" s="280" t="s">
        <v>3179</v>
      </c>
      <c r="C5131" s="280" t="s">
        <v>1768</v>
      </c>
      <c r="D5131" s="280" t="s">
        <v>1772</v>
      </c>
      <c r="E5131" s="280" t="s">
        <v>3428</v>
      </c>
      <c r="F5131" s="280" t="s">
        <v>663</v>
      </c>
      <c r="G5131" s="280" t="s">
        <v>673</v>
      </c>
      <c r="H5131" s="280" t="s">
        <v>673</v>
      </c>
      <c r="I5131" s="280" t="s">
        <v>1090</v>
      </c>
      <c r="J5131" s="280">
        <v>1.4580999999999999E-4</v>
      </c>
    </row>
    <row r="5132" spans="1:10" x14ac:dyDescent="0.3">
      <c r="A5132" s="281" t="s">
        <v>1785</v>
      </c>
      <c r="B5132" s="281" t="s">
        <v>3432</v>
      </c>
      <c r="C5132" s="281" t="s">
        <v>1768</v>
      </c>
      <c r="D5132" s="281" t="s">
        <v>1772</v>
      </c>
      <c r="E5132" s="281" t="s">
        <v>3428</v>
      </c>
      <c r="F5132" s="281" t="s">
        <v>663</v>
      </c>
      <c r="G5132" s="281" t="s">
        <v>673</v>
      </c>
      <c r="H5132" s="281" t="s">
        <v>673</v>
      </c>
      <c r="I5132" s="281" t="s">
        <v>1090</v>
      </c>
      <c r="J5132" s="281">
        <v>8.8252800000000005E-4</v>
      </c>
    </row>
    <row r="5133" spans="1:10" x14ac:dyDescent="0.3">
      <c r="A5133" s="280" t="s">
        <v>1785</v>
      </c>
      <c r="B5133" s="280" t="s">
        <v>3168</v>
      </c>
      <c r="C5133" s="280" t="s">
        <v>1768</v>
      </c>
      <c r="D5133" s="280" t="s">
        <v>1772</v>
      </c>
      <c r="E5133" s="280" t="s">
        <v>3428</v>
      </c>
      <c r="F5133" s="280" t="s">
        <v>663</v>
      </c>
      <c r="G5133" s="280" t="s">
        <v>673</v>
      </c>
      <c r="H5133" s="280" t="s">
        <v>673</v>
      </c>
      <c r="I5133" s="280" t="s">
        <v>1090</v>
      </c>
      <c r="J5133" s="280">
        <v>9.3295900000000002E-4</v>
      </c>
    </row>
    <row r="5134" spans="1:10" x14ac:dyDescent="0.3">
      <c r="A5134" s="281" t="s">
        <v>1785</v>
      </c>
      <c r="B5134" s="281" t="s">
        <v>3168</v>
      </c>
      <c r="C5134" s="281" t="s">
        <v>1768</v>
      </c>
      <c r="D5134" s="281" t="s">
        <v>1772</v>
      </c>
      <c r="E5134" s="281" t="s">
        <v>3428</v>
      </c>
      <c r="F5134" s="281" t="s">
        <v>663</v>
      </c>
      <c r="G5134" s="281" t="s">
        <v>673</v>
      </c>
      <c r="H5134" s="281" t="s">
        <v>673</v>
      </c>
      <c r="I5134" s="281" t="s">
        <v>1090</v>
      </c>
      <c r="J5134" s="281">
        <v>9.4404600000000003E-4</v>
      </c>
    </row>
    <row r="5135" spans="1:10" x14ac:dyDescent="0.3">
      <c r="A5135" s="280" t="s">
        <v>1785</v>
      </c>
      <c r="B5135" s="280" t="s">
        <v>344</v>
      </c>
      <c r="C5135" s="280" t="s">
        <v>1768</v>
      </c>
      <c r="D5135" s="280" t="s">
        <v>1772</v>
      </c>
      <c r="E5135" s="280" t="s">
        <v>3428</v>
      </c>
      <c r="F5135" s="280" t="s">
        <v>663</v>
      </c>
      <c r="G5135" s="280" t="s">
        <v>673</v>
      </c>
      <c r="H5135" s="280" t="s">
        <v>673</v>
      </c>
      <c r="I5135" s="280" t="s">
        <v>1090</v>
      </c>
      <c r="J5135" s="280">
        <v>1.4083000000000001E-5</v>
      </c>
    </row>
    <row r="5136" spans="1:10" x14ac:dyDescent="0.3">
      <c r="A5136" s="281" t="s">
        <v>1785</v>
      </c>
      <c r="B5136" s="281" t="s">
        <v>2830</v>
      </c>
      <c r="C5136" s="281" t="s">
        <v>1768</v>
      </c>
      <c r="D5136" s="281" t="s">
        <v>1772</v>
      </c>
      <c r="E5136" s="281" t="s">
        <v>3428</v>
      </c>
      <c r="F5136" s="281" t="s">
        <v>663</v>
      </c>
      <c r="G5136" s="281" t="s">
        <v>673</v>
      </c>
      <c r="H5136" s="281" t="s">
        <v>673</v>
      </c>
      <c r="I5136" s="281" t="s">
        <v>1090</v>
      </c>
      <c r="J5136" s="281">
        <v>1.1532E-4</v>
      </c>
    </row>
    <row r="5137" spans="1:10" x14ac:dyDescent="0.3">
      <c r="A5137" s="280" t="s">
        <v>1785</v>
      </c>
      <c r="B5137" s="280" t="s">
        <v>3137</v>
      </c>
      <c r="C5137" s="280" t="s">
        <v>1768</v>
      </c>
      <c r="D5137" s="280" t="s">
        <v>1772</v>
      </c>
      <c r="E5137" s="280" t="s">
        <v>3428</v>
      </c>
      <c r="F5137" s="280" t="s">
        <v>663</v>
      </c>
      <c r="G5137" s="280" t="s">
        <v>673</v>
      </c>
      <c r="H5137" s="280" t="s">
        <v>673</v>
      </c>
      <c r="I5137" s="280" t="s">
        <v>1090</v>
      </c>
      <c r="J5137" s="280">
        <v>1.5285999999999999E-5</v>
      </c>
    </row>
    <row r="5138" spans="1:10" x14ac:dyDescent="0.3">
      <c r="A5138" s="281" t="s">
        <v>1785</v>
      </c>
      <c r="B5138" s="281" t="s">
        <v>3241</v>
      </c>
      <c r="C5138" s="281" t="s">
        <v>1768</v>
      </c>
      <c r="D5138" s="281" t="s">
        <v>1772</v>
      </c>
      <c r="E5138" s="281" t="s">
        <v>3428</v>
      </c>
      <c r="F5138" s="281" t="s">
        <v>663</v>
      </c>
      <c r="G5138" s="281" t="s">
        <v>673</v>
      </c>
      <c r="H5138" s="281" t="s">
        <v>673</v>
      </c>
      <c r="I5138" s="281" t="s">
        <v>1090</v>
      </c>
      <c r="J5138" s="281">
        <v>7.9482000000000001E-4</v>
      </c>
    </row>
    <row r="5139" spans="1:10" x14ac:dyDescent="0.3">
      <c r="A5139" s="280" t="s">
        <v>1785</v>
      </c>
      <c r="B5139" s="280" t="s">
        <v>3111</v>
      </c>
      <c r="C5139" s="280" t="s">
        <v>1768</v>
      </c>
      <c r="D5139" s="280" t="s">
        <v>1772</v>
      </c>
      <c r="E5139" s="280" t="s">
        <v>3428</v>
      </c>
      <c r="F5139" s="280" t="s">
        <v>663</v>
      </c>
      <c r="G5139" s="280" t="s">
        <v>673</v>
      </c>
      <c r="H5139" s="280" t="s">
        <v>673</v>
      </c>
      <c r="I5139" s="280" t="s">
        <v>1090</v>
      </c>
      <c r="J5139" s="280">
        <v>4.8137999999999999E-5</v>
      </c>
    </row>
    <row r="5140" spans="1:10" x14ac:dyDescent="0.3">
      <c r="A5140" s="281" t="s">
        <v>1785</v>
      </c>
      <c r="B5140" s="281" t="s">
        <v>3123</v>
      </c>
      <c r="C5140" s="281" t="s">
        <v>1768</v>
      </c>
      <c r="D5140" s="281" t="s">
        <v>1772</v>
      </c>
      <c r="E5140" s="281" t="s">
        <v>3428</v>
      </c>
      <c r="F5140" s="281" t="s">
        <v>663</v>
      </c>
      <c r="G5140" s="281" t="s">
        <v>673</v>
      </c>
      <c r="H5140" s="281" t="s">
        <v>673</v>
      </c>
      <c r="I5140" s="281" t="s">
        <v>1090</v>
      </c>
      <c r="J5140" s="281">
        <v>2.4452600000000001E-4</v>
      </c>
    </row>
    <row r="5141" spans="1:10" x14ac:dyDescent="0.3">
      <c r="A5141" s="280" t="s">
        <v>1785</v>
      </c>
      <c r="B5141" s="280" t="s">
        <v>332</v>
      </c>
      <c r="C5141" s="280" t="s">
        <v>1768</v>
      </c>
      <c r="D5141" s="280" t="s">
        <v>1772</v>
      </c>
      <c r="E5141" s="280" t="s">
        <v>3428</v>
      </c>
      <c r="F5141" s="280" t="s">
        <v>663</v>
      </c>
      <c r="G5141" s="280" t="s">
        <v>673</v>
      </c>
      <c r="H5141" s="280" t="s">
        <v>673</v>
      </c>
      <c r="I5141" s="280" t="s">
        <v>1090</v>
      </c>
      <c r="J5141" s="280">
        <v>1.0152100000000001E-4</v>
      </c>
    </row>
    <row r="5142" spans="1:10" x14ac:dyDescent="0.3">
      <c r="A5142" s="281" t="s">
        <v>1785</v>
      </c>
      <c r="B5142" s="281" t="s">
        <v>2672</v>
      </c>
      <c r="C5142" s="281" t="s">
        <v>1768</v>
      </c>
      <c r="D5142" s="281" t="s">
        <v>1772</v>
      </c>
      <c r="E5142" s="281" t="s">
        <v>3428</v>
      </c>
      <c r="F5142" s="281" t="s">
        <v>663</v>
      </c>
      <c r="G5142" s="281" t="s">
        <v>673</v>
      </c>
      <c r="H5142" s="281" t="s">
        <v>673</v>
      </c>
      <c r="I5142" s="281" t="s">
        <v>1090</v>
      </c>
      <c r="J5142" s="281">
        <v>8.5767999999999996E-5</v>
      </c>
    </row>
    <row r="5143" spans="1:10" x14ac:dyDescent="0.3">
      <c r="A5143" s="280" t="s">
        <v>1785</v>
      </c>
      <c r="B5143" s="280" t="s">
        <v>299</v>
      </c>
      <c r="C5143" s="280" t="s">
        <v>1768</v>
      </c>
      <c r="D5143" s="280" t="s">
        <v>1772</v>
      </c>
      <c r="E5143" s="280" t="s">
        <v>3428</v>
      </c>
      <c r="F5143" s="280" t="s">
        <v>663</v>
      </c>
      <c r="G5143" s="280" t="s">
        <v>673</v>
      </c>
      <c r="H5143" s="280" t="s">
        <v>673</v>
      </c>
      <c r="I5143" s="280" t="s">
        <v>1090</v>
      </c>
      <c r="J5143" s="280">
        <v>1.3337399999999999E-4</v>
      </c>
    </row>
    <row r="5144" spans="1:10" x14ac:dyDescent="0.3">
      <c r="A5144" s="281" t="s">
        <v>1785</v>
      </c>
      <c r="B5144" s="281" t="s">
        <v>3409</v>
      </c>
      <c r="C5144" s="281" t="s">
        <v>1768</v>
      </c>
      <c r="D5144" s="281" t="s">
        <v>1772</v>
      </c>
      <c r="E5144" s="281" t="s">
        <v>3428</v>
      </c>
      <c r="F5144" s="281" t="s">
        <v>663</v>
      </c>
      <c r="G5144" s="281" t="s">
        <v>673</v>
      </c>
      <c r="H5144" s="281" t="s">
        <v>673</v>
      </c>
      <c r="I5144" s="281" t="s">
        <v>1090</v>
      </c>
      <c r="J5144" s="281">
        <v>1.0775E-4</v>
      </c>
    </row>
    <row r="5145" spans="1:10" x14ac:dyDescent="0.3">
      <c r="A5145" s="280" t="s">
        <v>1785</v>
      </c>
      <c r="B5145" s="280" t="s">
        <v>3409</v>
      </c>
      <c r="C5145" s="280" t="s">
        <v>1768</v>
      </c>
      <c r="D5145" s="280" t="s">
        <v>1772</v>
      </c>
      <c r="E5145" s="280" t="s">
        <v>3428</v>
      </c>
      <c r="F5145" s="280" t="s">
        <v>663</v>
      </c>
      <c r="G5145" s="280" t="s">
        <v>673</v>
      </c>
      <c r="H5145" s="280" t="s">
        <v>673</v>
      </c>
      <c r="I5145" s="280" t="s">
        <v>1090</v>
      </c>
      <c r="J5145" s="280">
        <v>1.0352E-4</v>
      </c>
    </row>
    <row r="5146" spans="1:10" x14ac:dyDescent="0.3">
      <c r="A5146" s="281" t="s">
        <v>1785</v>
      </c>
      <c r="B5146" s="281" t="s">
        <v>3409</v>
      </c>
      <c r="C5146" s="281" t="s">
        <v>1768</v>
      </c>
      <c r="D5146" s="281" t="s">
        <v>1772</v>
      </c>
      <c r="E5146" s="281" t="s">
        <v>3428</v>
      </c>
      <c r="F5146" s="281" t="s">
        <v>663</v>
      </c>
      <c r="G5146" s="281" t="s">
        <v>673</v>
      </c>
      <c r="H5146" s="281" t="s">
        <v>673</v>
      </c>
      <c r="I5146" s="281" t="s">
        <v>1090</v>
      </c>
      <c r="J5146" s="281">
        <v>7.8949999999999995E-5</v>
      </c>
    </row>
    <row r="5147" spans="1:10" x14ac:dyDescent="0.3">
      <c r="A5147" s="280" t="s">
        <v>1785</v>
      </c>
      <c r="B5147" s="280" t="s">
        <v>3409</v>
      </c>
      <c r="C5147" s="280" t="s">
        <v>1768</v>
      </c>
      <c r="D5147" s="280" t="s">
        <v>1772</v>
      </c>
      <c r="E5147" s="280" t="s">
        <v>3428</v>
      </c>
      <c r="F5147" s="280" t="s">
        <v>663</v>
      </c>
      <c r="G5147" s="280" t="s">
        <v>673</v>
      </c>
      <c r="H5147" s="280" t="s">
        <v>673</v>
      </c>
      <c r="I5147" s="280" t="s">
        <v>1090</v>
      </c>
      <c r="J5147" s="280">
        <v>6.8005999999999999E-5</v>
      </c>
    </row>
    <row r="5148" spans="1:10" x14ac:dyDescent="0.3">
      <c r="A5148" s="281" t="s">
        <v>1785</v>
      </c>
      <c r="B5148" s="281" t="s">
        <v>3409</v>
      </c>
      <c r="C5148" s="281" t="s">
        <v>1768</v>
      </c>
      <c r="D5148" s="281" t="s">
        <v>1772</v>
      </c>
      <c r="E5148" s="281" t="s">
        <v>3428</v>
      </c>
      <c r="F5148" s="281" t="s">
        <v>663</v>
      </c>
      <c r="G5148" s="281" t="s">
        <v>673</v>
      </c>
      <c r="H5148" s="281" t="s">
        <v>673</v>
      </c>
      <c r="I5148" s="281" t="s">
        <v>1090</v>
      </c>
      <c r="J5148" s="281">
        <v>5.6002999999999999E-5</v>
      </c>
    </row>
    <row r="5149" spans="1:10" x14ac:dyDescent="0.3">
      <c r="A5149" s="280" t="s">
        <v>1785</v>
      </c>
      <c r="B5149" s="280" t="s">
        <v>3409</v>
      </c>
      <c r="C5149" s="280" t="s">
        <v>1768</v>
      </c>
      <c r="D5149" s="280" t="s">
        <v>1772</v>
      </c>
      <c r="E5149" s="280" t="s">
        <v>3428</v>
      </c>
      <c r="F5149" s="280" t="s">
        <v>663</v>
      </c>
      <c r="G5149" s="280" t="s">
        <v>673</v>
      </c>
      <c r="H5149" s="280" t="s">
        <v>673</v>
      </c>
      <c r="I5149" s="280" t="s">
        <v>1090</v>
      </c>
      <c r="J5149" s="280">
        <v>4.2710999999999998E-5</v>
      </c>
    </row>
    <row r="5150" spans="1:10" x14ac:dyDescent="0.3">
      <c r="A5150" s="281" t="s">
        <v>1785</v>
      </c>
      <c r="B5150" s="281" t="s">
        <v>3069</v>
      </c>
      <c r="C5150" s="281" t="s">
        <v>1768</v>
      </c>
      <c r="D5150" s="281" t="s">
        <v>1772</v>
      </c>
      <c r="E5150" s="281" t="s">
        <v>3428</v>
      </c>
      <c r="F5150" s="281" t="s">
        <v>663</v>
      </c>
      <c r="G5150" s="281" t="s">
        <v>673</v>
      </c>
      <c r="H5150" s="281" t="s">
        <v>673</v>
      </c>
      <c r="I5150" s="281" t="s">
        <v>1090</v>
      </c>
      <c r="J5150" s="281">
        <v>7.2559999999999996E-5</v>
      </c>
    </row>
    <row r="5151" spans="1:10" x14ac:dyDescent="0.3">
      <c r="A5151" s="280" t="s">
        <v>1785</v>
      </c>
      <c r="B5151" s="280" t="s">
        <v>3069</v>
      </c>
      <c r="C5151" s="280" t="s">
        <v>1768</v>
      </c>
      <c r="D5151" s="280" t="s">
        <v>1772</v>
      </c>
      <c r="E5151" s="280" t="s">
        <v>3428</v>
      </c>
      <c r="F5151" s="280" t="s">
        <v>663</v>
      </c>
      <c r="G5151" s="280" t="s">
        <v>673</v>
      </c>
      <c r="H5151" s="280" t="s">
        <v>673</v>
      </c>
      <c r="I5151" s="280" t="s">
        <v>1090</v>
      </c>
      <c r="J5151" s="280">
        <v>1.7238999999999999E-4</v>
      </c>
    </row>
    <row r="5152" spans="1:10" x14ac:dyDescent="0.3">
      <c r="A5152" s="281" t="s">
        <v>1785</v>
      </c>
      <c r="B5152" s="281" t="s">
        <v>3126</v>
      </c>
      <c r="C5152" s="281" t="s">
        <v>1768</v>
      </c>
      <c r="D5152" s="281" t="s">
        <v>1772</v>
      </c>
      <c r="E5152" s="281" t="s">
        <v>3428</v>
      </c>
      <c r="F5152" s="281" t="s">
        <v>663</v>
      </c>
      <c r="G5152" s="281" t="s">
        <v>673</v>
      </c>
      <c r="H5152" s="281" t="s">
        <v>673</v>
      </c>
      <c r="I5152" s="281" t="s">
        <v>1090</v>
      </c>
      <c r="J5152" s="281">
        <v>2.4410299999999999E-4</v>
      </c>
    </row>
    <row r="5153" spans="1:10" x14ac:dyDescent="0.3">
      <c r="A5153" s="280" t="s">
        <v>1785</v>
      </c>
      <c r="B5153" s="280" t="s">
        <v>82</v>
      </c>
      <c r="C5153" s="280" t="s">
        <v>1768</v>
      </c>
      <c r="D5153" s="280" t="s">
        <v>1772</v>
      </c>
      <c r="E5153" s="280" t="s">
        <v>3428</v>
      </c>
      <c r="F5153" s="280" t="s">
        <v>663</v>
      </c>
      <c r="G5153" s="280" t="s">
        <v>673</v>
      </c>
      <c r="H5153" s="280" t="s">
        <v>673</v>
      </c>
      <c r="I5153" s="280" t="s">
        <v>1090</v>
      </c>
      <c r="J5153" s="280">
        <v>2.0908E-4</v>
      </c>
    </row>
    <row r="5154" spans="1:10" x14ac:dyDescent="0.3">
      <c r="A5154" s="281" t="s">
        <v>1785</v>
      </c>
      <c r="B5154" s="281" t="s">
        <v>3118</v>
      </c>
      <c r="C5154" s="281" t="s">
        <v>1768</v>
      </c>
      <c r="D5154" s="281" t="s">
        <v>1772</v>
      </c>
      <c r="E5154" s="281" t="s">
        <v>3428</v>
      </c>
      <c r="F5154" s="281" t="s">
        <v>663</v>
      </c>
      <c r="G5154" s="281" t="s">
        <v>673</v>
      </c>
      <c r="H5154" s="281" t="s">
        <v>673</v>
      </c>
      <c r="I5154" s="281" t="s">
        <v>1090</v>
      </c>
      <c r="J5154" s="281">
        <v>1.5663490000000001E-3</v>
      </c>
    </row>
    <row r="5155" spans="1:10" x14ac:dyDescent="0.3">
      <c r="A5155" s="280" t="s">
        <v>1785</v>
      </c>
      <c r="B5155" s="280" t="s">
        <v>3022</v>
      </c>
      <c r="C5155" s="280" t="s">
        <v>1768</v>
      </c>
      <c r="D5155" s="280" t="s">
        <v>1772</v>
      </c>
      <c r="E5155" s="280" t="s">
        <v>3428</v>
      </c>
      <c r="F5155" s="280" t="s">
        <v>663</v>
      </c>
      <c r="G5155" s="280" t="s">
        <v>673</v>
      </c>
      <c r="H5155" s="280" t="s">
        <v>673</v>
      </c>
      <c r="I5155" s="280" t="s">
        <v>1090</v>
      </c>
      <c r="J5155" s="280">
        <v>3.67807E-4</v>
      </c>
    </row>
    <row r="5156" spans="1:10" x14ac:dyDescent="0.3">
      <c r="A5156" s="281" t="s">
        <v>1785</v>
      </c>
      <c r="B5156" s="281" t="s">
        <v>3150</v>
      </c>
      <c r="C5156" s="281" t="s">
        <v>1768</v>
      </c>
      <c r="D5156" s="281" t="s">
        <v>1772</v>
      </c>
      <c r="E5156" s="281" t="s">
        <v>3428</v>
      </c>
      <c r="F5156" s="281" t="s">
        <v>663</v>
      </c>
      <c r="G5156" s="281" t="s">
        <v>673</v>
      </c>
      <c r="H5156" s="281" t="s">
        <v>673</v>
      </c>
      <c r="I5156" s="281" t="s">
        <v>1090</v>
      </c>
      <c r="J5156" s="281">
        <v>1.52225E-4</v>
      </c>
    </row>
    <row r="5157" spans="1:10" x14ac:dyDescent="0.3">
      <c r="A5157" s="280" t="s">
        <v>1785</v>
      </c>
      <c r="B5157" s="280" t="s">
        <v>3433</v>
      </c>
      <c r="C5157" s="280" t="s">
        <v>1768</v>
      </c>
      <c r="D5157" s="280" t="s">
        <v>1772</v>
      </c>
      <c r="E5157" s="280" t="s">
        <v>3428</v>
      </c>
      <c r="F5157" s="280" t="s">
        <v>663</v>
      </c>
      <c r="G5157" s="280" t="s">
        <v>673</v>
      </c>
      <c r="H5157" s="280" t="s">
        <v>673</v>
      </c>
      <c r="I5157" s="280" t="s">
        <v>1090</v>
      </c>
      <c r="J5157" s="280">
        <v>2.4947800000000003E-4</v>
      </c>
    </row>
    <row r="5158" spans="1:10" x14ac:dyDescent="0.3">
      <c r="A5158" s="281" t="s">
        <v>1785</v>
      </c>
      <c r="B5158" s="281" t="s">
        <v>3433</v>
      </c>
      <c r="C5158" s="281" t="s">
        <v>1768</v>
      </c>
      <c r="D5158" s="281" t="s">
        <v>1772</v>
      </c>
      <c r="E5158" s="281" t="s">
        <v>3428</v>
      </c>
      <c r="F5158" s="281" t="s">
        <v>663</v>
      </c>
      <c r="G5158" s="281" t="s">
        <v>673</v>
      </c>
      <c r="H5158" s="281" t="s">
        <v>673</v>
      </c>
      <c r="I5158" s="281" t="s">
        <v>1090</v>
      </c>
      <c r="J5158" s="281">
        <v>6.2600000000000004E-5</v>
      </c>
    </row>
    <row r="5159" spans="1:10" x14ac:dyDescent="0.3">
      <c r="A5159" s="280" t="s">
        <v>1785</v>
      </c>
      <c r="B5159" s="280" t="s">
        <v>82</v>
      </c>
      <c r="C5159" s="280" t="s">
        <v>1768</v>
      </c>
      <c r="D5159" s="280" t="s">
        <v>1772</v>
      </c>
      <c r="E5159" s="280" t="s">
        <v>3428</v>
      </c>
      <c r="F5159" s="280" t="s">
        <v>663</v>
      </c>
      <c r="G5159" s="280" t="s">
        <v>673</v>
      </c>
      <c r="H5159" s="280" t="s">
        <v>673</v>
      </c>
      <c r="I5159" s="280" t="s">
        <v>1090</v>
      </c>
      <c r="J5159" s="280">
        <v>1.5485999999999999E-4</v>
      </c>
    </row>
    <row r="5160" spans="1:10" x14ac:dyDescent="0.3">
      <c r="A5160" s="281" t="s">
        <v>1785</v>
      </c>
      <c r="B5160" s="281" t="s">
        <v>82</v>
      </c>
      <c r="C5160" s="281" t="s">
        <v>1768</v>
      </c>
      <c r="D5160" s="281" t="s">
        <v>1772</v>
      </c>
      <c r="E5160" s="281" t="s">
        <v>3428</v>
      </c>
      <c r="F5160" s="281" t="s">
        <v>663</v>
      </c>
      <c r="G5160" s="281" t="s">
        <v>673</v>
      </c>
      <c r="H5160" s="281" t="s">
        <v>673</v>
      </c>
      <c r="I5160" s="281" t="s">
        <v>1090</v>
      </c>
      <c r="J5160" s="281">
        <v>1.1538E-4</v>
      </c>
    </row>
    <row r="5161" spans="1:10" x14ac:dyDescent="0.3">
      <c r="A5161" s="280" t="s">
        <v>1785</v>
      </c>
      <c r="B5161" s="280" t="s">
        <v>82</v>
      </c>
      <c r="C5161" s="280" t="s">
        <v>1768</v>
      </c>
      <c r="D5161" s="280" t="s">
        <v>1772</v>
      </c>
      <c r="E5161" s="280" t="s">
        <v>3428</v>
      </c>
      <c r="F5161" s="280" t="s">
        <v>663</v>
      </c>
      <c r="G5161" s="280" t="s">
        <v>673</v>
      </c>
      <c r="H5161" s="280" t="s">
        <v>673</v>
      </c>
      <c r="I5161" s="280" t="s">
        <v>1090</v>
      </c>
      <c r="J5161" s="280">
        <v>1.0887E-3</v>
      </c>
    </row>
    <row r="5162" spans="1:10" x14ac:dyDescent="0.3">
      <c r="A5162" s="281" t="s">
        <v>1785</v>
      </c>
      <c r="B5162" s="281" t="s">
        <v>82</v>
      </c>
      <c r="C5162" s="281" t="s">
        <v>1768</v>
      </c>
      <c r="D5162" s="281" t="s">
        <v>1772</v>
      </c>
      <c r="E5162" s="281" t="s">
        <v>3428</v>
      </c>
      <c r="F5162" s="281" t="s">
        <v>663</v>
      </c>
      <c r="G5162" s="281" t="s">
        <v>673</v>
      </c>
      <c r="H5162" s="281" t="s">
        <v>673</v>
      </c>
      <c r="I5162" s="281" t="s">
        <v>1090</v>
      </c>
      <c r="J5162" s="281">
        <v>1.5100000000000001E-4</v>
      </c>
    </row>
    <row r="5163" spans="1:10" x14ac:dyDescent="0.3">
      <c r="A5163" s="280" t="s">
        <v>1785</v>
      </c>
      <c r="B5163" s="280" t="s">
        <v>82</v>
      </c>
      <c r="C5163" s="280" t="s">
        <v>1768</v>
      </c>
      <c r="D5163" s="280" t="s">
        <v>1772</v>
      </c>
      <c r="E5163" s="280" t="s">
        <v>3428</v>
      </c>
      <c r="F5163" s="280" t="s">
        <v>663</v>
      </c>
      <c r="G5163" s="280" t="s">
        <v>673</v>
      </c>
      <c r="H5163" s="280" t="s">
        <v>673</v>
      </c>
      <c r="I5163" s="280" t="s">
        <v>1090</v>
      </c>
      <c r="J5163" s="280">
        <v>8.9995500000000003E-4</v>
      </c>
    </row>
    <row r="5164" spans="1:10" x14ac:dyDescent="0.3">
      <c r="A5164" s="281" t="s">
        <v>1785</v>
      </c>
      <c r="B5164" s="281" t="s">
        <v>3101</v>
      </c>
      <c r="C5164" s="281" t="s">
        <v>1768</v>
      </c>
      <c r="D5164" s="281" t="s">
        <v>1772</v>
      </c>
      <c r="E5164" s="281" t="s">
        <v>3428</v>
      </c>
      <c r="F5164" s="281" t="s">
        <v>663</v>
      </c>
      <c r="G5164" s="281" t="s">
        <v>673</v>
      </c>
      <c r="H5164" s="281" t="s">
        <v>673</v>
      </c>
      <c r="I5164" s="281" t="s">
        <v>1090</v>
      </c>
      <c r="J5164" s="281">
        <v>1.7912099999999999E-4</v>
      </c>
    </row>
    <row r="5165" spans="1:10" x14ac:dyDescent="0.3">
      <c r="A5165" s="280" t="s">
        <v>1785</v>
      </c>
      <c r="B5165" s="280" t="s">
        <v>281</v>
      </c>
      <c r="C5165" s="280" t="s">
        <v>1768</v>
      </c>
      <c r="D5165" s="280" t="s">
        <v>1772</v>
      </c>
      <c r="E5165" s="280" t="s">
        <v>3428</v>
      </c>
      <c r="F5165" s="280" t="s">
        <v>663</v>
      </c>
      <c r="G5165" s="280" t="s">
        <v>673</v>
      </c>
      <c r="H5165" s="280" t="s">
        <v>673</v>
      </c>
      <c r="I5165" s="280" t="s">
        <v>1090</v>
      </c>
      <c r="J5165" s="280">
        <v>2.8547000000000002E-4</v>
      </c>
    </row>
    <row r="5166" spans="1:10" x14ac:dyDescent="0.3">
      <c r="A5166" s="281" t="s">
        <v>1785</v>
      </c>
      <c r="B5166" s="281" t="s">
        <v>404</v>
      </c>
      <c r="C5166" s="281" t="s">
        <v>1768</v>
      </c>
      <c r="D5166" s="281" t="s">
        <v>1772</v>
      </c>
      <c r="E5166" s="281" t="s">
        <v>3428</v>
      </c>
      <c r="F5166" s="281" t="s">
        <v>663</v>
      </c>
      <c r="G5166" s="281" t="s">
        <v>673</v>
      </c>
      <c r="H5166" s="281" t="s">
        <v>673</v>
      </c>
      <c r="I5166" s="281" t="s">
        <v>1090</v>
      </c>
      <c r="J5166" s="281">
        <v>4.7404000000000002E-5</v>
      </c>
    </row>
    <row r="5167" spans="1:10" x14ac:dyDescent="0.3">
      <c r="A5167" s="280" t="s">
        <v>1785</v>
      </c>
      <c r="B5167" s="280" t="s">
        <v>3433</v>
      </c>
      <c r="C5167" s="280" t="s">
        <v>1768</v>
      </c>
      <c r="D5167" s="280" t="s">
        <v>1772</v>
      </c>
      <c r="E5167" s="280" t="s">
        <v>3428</v>
      </c>
      <c r="F5167" s="280" t="s">
        <v>663</v>
      </c>
      <c r="G5167" s="280" t="s">
        <v>673</v>
      </c>
      <c r="H5167" s="280" t="s">
        <v>673</v>
      </c>
      <c r="I5167" s="280" t="s">
        <v>1090</v>
      </c>
      <c r="J5167" s="280">
        <v>1.133E-6</v>
      </c>
    </row>
    <row r="5168" spans="1:10" x14ac:dyDescent="0.3">
      <c r="A5168" s="281" t="s">
        <v>1785</v>
      </c>
      <c r="B5168" s="281" t="s">
        <v>3433</v>
      </c>
      <c r="C5168" s="281" t="s">
        <v>1768</v>
      </c>
      <c r="D5168" s="281" t="s">
        <v>1772</v>
      </c>
      <c r="E5168" s="281" t="s">
        <v>3428</v>
      </c>
      <c r="F5168" s="281" t="s">
        <v>663</v>
      </c>
      <c r="G5168" s="281" t="s">
        <v>673</v>
      </c>
      <c r="H5168" s="281" t="s">
        <v>673</v>
      </c>
      <c r="I5168" s="281" t="s">
        <v>1090</v>
      </c>
      <c r="J5168" s="281">
        <v>1.7119699999999999E-4</v>
      </c>
    </row>
    <row r="5169" spans="1:10" x14ac:dyDescent="0.3">
      <c r="A5169" s="280" t="s">
        <v>1785</v>
      </c>
      <c r="B5169" s="280" t="s">
        <v>3363</v>
      </c>
      <c r="C5169" s="280" t="s">
        <v>1768</v>
      </c>
      <c r="D5169" s="280" t="s">
        <v>1772</v>
      </c>
      <c r="E5169" s="280" t="s">
        <v>3434</v>
      </c>
      <c r="F5169" s="280" t="s">
        <v>663</v>
      </c>
      <c r="G5169" s="280" t="s">
        <v>673</v>
      </c>
      <c r="H5169" s="280" t="s">
        <v>673</v>
      </c>
      <c r="I5169" s="280" t="s">
        <v>1090</v>
      </c>
      <c r="J5169" s="280">
        <v>6.782494E-3</v>
      </c>
    </row>
    <row r="5170" spans="1:10" x14ac:dyDescent="0.3">
      <c r="A5170" s="281" t="s">
        <v>1785</v>
      </c>
      <c r="B5170" s="281" t="s">
        <v>3363</v>
      </c>
      <c r="C5170" s="281" t="s">
        <v>1768</v>
      </c>
      <c r="D5170" s="281" t="s">
        <v>1772</v>
      </c>
      <c r="E5170" s="281" t="s">
        <v>3434</v>
      </c>
      <c r="F5170" s="281" t="s">
        <v>663</v>
      </c>
      <c r="G5170" s="281" t="s">
        <v>673</v>
      </c>
      <c r="H5170" s="281" t="s">
        <v>673</v>
      </c>
      <c r="I5170" s="281" t="s">
        <v>1090</v>
      </c>
      <c r="J5170" s="281">
        <v>1.7608491999999999E-3</v>
      </c>
    </row>
    <row r="5171" spans="1:10" x14ac:dyDescent="0.3">
      <c r="A5171" s="280" t="s">
        <v>1785</v>
      </c>
      <c r="B5171" s="280" t="s">
        <v>3363</v>
      </c>
      <c r="C5171" s="280" t="s">
        <v>1768</v>
      </c>
      <c r="D5171" s="280" t="s">
        <v>1772</v>
      </c>
      <c r="E5171" s="280" t="s">
        <v>3434</v>
      </c>
      <c r="F5171" s="280" t="s">
        <v>663</v>
      </c>
      <c r="G5171" s="280" t="s">
        <v>673</v>
      </c>
      <c r="H5171" s="280" t="s">
        <v>673</v>
      </c>
      <c r="I5171" s="280" t="s">
        <v>1090</v>
      </c>
      <c r="J5171" s="280">
        <v>7.9056199999999997E-4</v>
      </c>
    </row>
    <row r="5172" spans="1:10" x14ac:dyDescent="0.3">
      <c r="A5172" s="281" t="s">
        <v>1785</v>
      </c>
      <c r="B5172" s="281" t="s">
        <v>3363</v>
      </c>
      <c r="C5172" s="281" t="s">
        <v>1768</v>
      </c>
      <c r="D5172" s="281" t="s">
        <v>1772</v>
      </c>
      <c r="E5172" s="281" t="s">
        <v>3434</v>
      </c>
      <c r="F5172" s="281" t="s">
        <v>663</v>
      </c>
      <c r="G5172" s="281" t="s">
        <v>673</v>
      </c>
      <c r="H5172" s="281" t="s">
        <v>673</v>
      </c>
      <c r="I5172" s="281" t="s">
        <v>1090</v>
      </c>
      <c r="J5172" s="281">
        <v>8.7244919999999993E-4</v>
      </c>
    </row>
    <row r="5173" spans="1:10" x14ac:dyDescent="0.3">
      <c r="A5173" s="280" t="s">
        <v>1785</v>
      </c>
      <c r="B5173" s="280" t="s">
        <v>3363</v>
      </c>
      <c r="C5173" s="280" t="s">
        <v>1768</v>
      </c>
      <c r="D5173" s="280" t="s">
        <v>1772</v>
      </c>
      <c r="E5173" s="280" t="s">
        <v>3434</v>
      </c>
      <c r="F5173" s="280" t="s">
        <v>663</v>
      </c>
      <c r="G5173" s="280" t="s">
        <v>673</v>
      </c>
      <c r="H5173" s="280" t="s">
        <v>673</v>
      </c>
      <c r="I5173" s="280" t="s">
        <v>1090</v>
      </c>
      <c r="J5173" s="280">
        <v>9.9109480000000015E-4</v>
      </c>
    </row>
    <row r="5174" spans="1:10" x14ac:dyDescent="0.3">
      <c r="A5174" s="281" t="s">
        <v>1785</v>
      </c>
      <c r="B5174" s="281" t="s">
        <v>3363</v>
      </c>
      <c r="C5174" s="281" t="s">
        <v>1768</v>
      </c>
      <c r="D5174" s="281" t="s">
        <v>1772</v>
      </c>
      <c r="E5174" s="281" t="s">
        <v>3434</v>
      </c>
      <c r="F5174" s="281" t="s">
        <v>663</v>
      </c>
      <c r="G5174" s="281" t="s">
        <v>673</v>
      </c>
      <c r="H5174" s="281" t="s">
        <v>673</v>
      </c>
      <c r="I5174" s="281" t="s">
        <v>1090</v>
      </c>
      <c r="J5174" s="281">
        <v>7.7092640000000004E-4</v>
      </c>
    </row>
    <row r="5175" spans="1:10" x14ac:dyDescent="0.3">
      <c r="A5175" s="280" t="s">
        <v>1785</v>
      </c>
      <c r="B5175" s="280" t="s">
        <v>3363</v>
      </c>
      <c r="C5175" s="280" t="s">
        <v>1768</v>
      </c>
      <c r="D5175" s="280" t="s">
        <v>1772</v>
      </c>
      <c r="E5175" s="280" t="s">
        <v>3434</v>
      </c>
      <c r="F5175" s="280" t="s">
        <v>663</v>
      </c>
      <c r="G5175" s="280" t="s">
        <v>673</v>
      </c>
      <c r="H5175" s="280" t="s">
        <v>673</v>
      </c>
      <c r="I5175" s="280" t="s">
        <v>1090</v>
      </c>
      <c r="J5175" s="280">
        <v>5.4128399999999995E-4</v>
      </c>
    </row>
    <row r="5176" spans="1:10" x14ac:dyDescent="0.3">
      <c r="A5176" s="281" t="s">
        <v>1785</v>
      </c>
      <c r="B5176" s="281" t="s">
        <v>3363</v>
      </c>
      <c r="C5176" s="281" t="s">
        <v>1768</v>
      </c>
      <c r="D5176" s="281" t="s">
        <v>1772</v>
      </c>
      <c r="E5176" s="281" t="s">
        <v>3434</v>
      </c>
      <c r="F5176" s="281" t="s">
        <v>663</v>
      </c>
      <c r="G5176" s="281" t="s">
        <v>673</v>
      </c>
      <c r="H5176" s="281" t="s">
        <v>673</v>
      </c>
      <c r="I5176" s="281" t="s">
        <v>1090</v>
      </c>
      <c r="J5176" s="281">
        <v>5.7944319999999998E-4</v>
      </c>
    </row>
    <row r="5177" spans="1:10" x14ac:dyDescent="0.3">
      <c r="A5177" s="280" t="s">
        <v>1785</v>
      </c>
      <c r="B5177" s="280" t="s">
        <v>3104</v>
      </c>
      <c r="C5177" s="280" t="s">
        <v>1768</v>
      </c>
      <c r="D5177" s="280" t="s">
        <v>1772</v>
      </c>
      <c r="E5177" s="280" t="s">
        <v>3434</v>
      </c>
      <c r="F5177" s="280" t="s">
        <v>663</v>
      </c>
      <c r="G5177" s="280" t="s">
        <v>673</v>
      </c>
      <c r="H5177" s="280" t="s">
        <v>673</v>
      </c>
      <c r="I5177" s="280" t="s">
        <v>1090</v>
      </c>
      <c r="J5177" s="280">
        <v>1.5937499999999999E-3</v>
      </c>
    </row>
    <row r="5178" spans="1:10" x14ac:dyDescent="0.3">
      <c r="A5178" s="281" t="s">
        <v>1785</v>
      </c>
      <c r="B5178" s="281" t="s">
        <v>3105</v>
      </c>
      <c r="C5178" s="281" t="s">
        <v>1768</v>
      </c>
      <c r="D5178" s="281" t="s">
        <v>1772</v>
      </c>
      <c r="E5178" s="281" t="s">
        <v>3434</v>
      </c>
      <c r="F5178" s="281" t="s">
        <v>663</v>
      </c>
      <c r="G5178" s="281" t="s">
        <v>673</v>
      </c>
      <c r="H5178" s="281" t="s">
        <v>673</v>
      </c>
      <c r="I5178" s="281" t="s">
        <v>1090</v>
      </c>
      <c r="J5178" s="281">
        <v>1.3873920000000001E-3</v>
      </c>
    </row>
    <row r="5179" spans="1:10" x14ac:dyDescent="0.3">
      <c r="A5179" s="280" t="s">
        <v>1785</v>
      </c>
      <c r="B5179" s="280" t="s">
        <v>3152</v>
      </c>
      <c r="C5179" s="280" t="s">
        <v>1768</v>
      </c>
      <c r="D5179" s="280" t="s">
        <v>1772</v>
      </c>
      <c r="E5179" s="280" t="s">
        <v>3434</v>
      </c>
      <c r="F5179" s="280" t="s">
        <v>663</v>
      </c>
      <c r="G5179" s="280" t="s">
        <v>673</v>
      </c>
      <c r="H5179" s="280" t="s">
        <v>673</v>
      </c>
      <c r="I5179" s="280" t="s">
        <v>1090</v>
      </c>
      <c r="J5179" s="280">
        <v>8.31342E-4</v>
      </c>
    </row>
    <row r="5180" spans="1:10" x14ac:dyDescent="0.3">
      <c r="A5180" s="281" t="s">
        <v>1785</v>
      </c>
      <c r="B5180" s="281" t="s">
        <v>3152</v>
      </c>
      <c r="C5180" s="281" t="s">
        <v>1768</v>
      </c>
      <c r="D5180" s="281" t="s">
        <v>1772</v>
      </c>
      <c r="E5180" s="281" t="s">
        <v>3434</v>
      </c>
      <c r="F5180" s="281" t="s">
        <v>663</v>
      </c>
      <c r="G5180" s="281" t="s">
        <v>673</v>
      </c>
      <c r="H5180" s="281" t="s">
        <v>673</v>
      </c>
      <c r="I5180" s="281" t="s">
        <v>1090</v>
      </c>
      <c r="J5180" s="281">
        <v>7.9150399999999995E-4</v>
      </c>
    </row>
    <row r="5181" spans="1:10" x14ac:dyDescent="0.3">
      <c r="A5181" s="280" t="s">
        <v>1785</v>
      </c>
      <c r="B5181" s="280" t="s">
        <v>3094</v>
      </c>
      <c r="C5181" s="280" t="s">
        <v>1768</v>
      </c>
      <c r="D5181" s="280" t="s">
        <v>1772</v>
      </c>
      <c r="E5181" s="280" t="s">
        <v>3434</v>
      </c>
      <c r="F5181" s="280" t="s">
        <v>663</v>
      </c>
      <c r="G5181" s="280" t="s">
        <v>673</v>
      </c>
      <c r="H5181" s="280" t="s">
        <v>673</v>
      </c>
      <c r="I5181" s="280" t="s">
        <v>1090</v>
      </c>
      <c r="J5181" s="280">
        <v>3.008E-5</v>
      </c>
    </row>
    <row r="5182" spans="1:10" x14ac:dyDescent="0.3">
      <c r="A5182" s="281" t="s">
        <v>1785</v>
      </c>
      <c r="B5182" s="281" t="s">
        <v>3103</v>
      </c>
      <c r="C5182" s="281" t="s">
        <v>1768</v>
      </c>
      <c r="D5182" s="281" t="s">
        <v>1772</v>
      </c>
      <c r="E5182" s="281" t="s">
        <v>3434</v>
      </c>
      <c r="F5182" s="281" t="s">
        <v>663</v>
      </c>
      <c r="G5182" s="281" t="s">
        <v>673</v>
      </c>
      <c r="H5182" s="281" t="s">
        <v>673</v>
      </c>
      <c r="I5182" s="281" t="s">
        <v>1090</v>
      </c>
      <c r="J5182" s="281">
        <v>5.8445999999999997E-4</v>
      </c>
    </row>
    <row r="5183" spans="1:10" x14ac:dyDescent="0.3">
      <c r="A5183" s="280" t="s">
        <v>1785</v>
      </c>
      <c r="B5183" s="280" t="s">
        <v>3363</v>
      </c>
      <c r="C5183" s="280" t="s">
        <v>1768</v>
      </c>
      <c r="D5183" s="280" t="s">
        <v>1772</v>
      </c>
      <c r="E5183" s="280" t="s">
        <v>3435</v>
      </c>
      <c r="F5183" s="280" t="s">
        <v>663</v>
      </c>
      <c r="G5183" s="280" t="s">
        <v>673</v>
      </c>
      <c r="H5183" s="280" t="s">
        <v>673</v>
      </c>
      <c r="I5183" s="280" t="s">
        <v>1090</v>
      </c>
      <c r="J5183" s="280">
        <v>2.4495079999999997E-4</v>
      </c>
    </row>
    <row r="5184" spans="1:10" x14ac:dyDescent="0.3">
      <c r="A5184" s="281" t="s">
        <v>1785</v>
      </c>
      <c r="B5184" s="281" t="s">
        <v>3363</v>
      </c>
      <c r="C5184" s="281" t="s">
        <v>1768</v>
      </c>
      <c r="D5184" s="281" t="s">
        <v>1772</v>
      </c>
      <c r="E5184" s="281" t="s">
        <v>3435</v>
      </c>
      <c r="F5184" s="281" t="s">
        <v>663</v>
      </c>
      <c r="G5184" s="281" t="s">
        <v>673</v>
      </c>
      <c r="H5184" s="281" t="s">
        <v>673</v>
      </c>
      <c r="I5184" s="281" t="s">
        <v>1090</v>
      </c>
      <c r="J5184" s="281">
        <v>3.0370312999999996E-3</v>
      </c>
    </row>
    <row r="5185" spans="1:10" x14ac:dyDescent="0.3">
      <c r="A5185" s="280" t="s">
        <v>1785</v>
      </c>
      <c r="B5185" s="280" t="s">
        <v>3363</v>
      </c>
      <c r="C5185" s="280" t="s">
        <v>1768</v>
      </c>
      <c r="D5185" s="280" t="s">
        <v>1772</v>
      </c>
      <c r="E5185" s="280" t="s">
        <v>3435</v>
      </c>
      <c r="F5185" s="280" t="s">
        <v>663</v>
      </c>
      <c r="G5185" s="280" t="s">
        <v>673</v>
      </c>
      <c r="H5185" s="280" t="s">
        <v>673</v>
      </c>
      <c r="I5185" s="280" t="s">
        <v>1090</v>
      </c>
      <c r="J5185" s="280">
        <v>7.8846009999999998E-4</v>
      </c>
    </row>
    <row r="5186" spans="1:10" x14ac:dyDescent="0.3">
      <c r="A5186" s="281" t="s">
        <v>1785</v>
      </c>
      <c r="B5186" s="281" t="s">
        <v>3363</v>
      </c>
      <c r="C5186" s="281" t="s">
        <v>1768</v>
      </c>
      <c r="D5186" s="281" t="s">
        <v>1772</v>
      </c>
      <c r="E5186" s="281" t="s">
        <v>3435</v>
      </c>
      <c r="F5186" s="281" t="s">
        <v>663</v>
      </c>
      <c r="G5186" s="281" t="s">
        <v>673</v>
      </c>
      <c r="H5186" s="281" t="s">
        <v>673</v>
      </c>
      <c r="I5186" s="281" t="s">
        <v>1090</v>
      </c>
      <c r="J5186" s="281">
        <v>3.5399390000000002E-4</v>
      </c>
    </row>
    <row r="5187" spans="1:10" x14ac:dyDescent="0.3">
      <c r="A5187" s="280" t="s">
        <v>1785</v>
      </c>
      <c r="B5187" s="280" t="s">
        <v>3363</v>
      </c>
      <c r="C5187" s="280" t="s">
        <v>1768</v>
      </c>
      <c r="D5187" s="280" t="s">
        <v>1772</v>
      </c>
      <c r="E5187" s="280" t="s">
        <v>3435</v>
      </c>
      <c r="F5187" s="280" t="s">
        <v>663</v>
      </c>
      <c r="G5187" s="280" t="s">
        <v>673</v>
      </c>
      <c r="H5187" s="280" t="s">
        <v>673</v>
      </c>
      <c r="I5187" s="280" t="s">
        <v>1090</v>
      </c>
      <c r="J5187" s="280">
        <v>3.9066090000000001E-4</v>
      </c>
    </row>
    <row r="5188" spans="1:10" x14ac:dyDescent="0.3">
      <c r="A5188" s="281" t="s">
        <v>1785</v>
      </c>
      <c r="B5188" s="281" t="s">
        <v>3363</v>
      </c>
      <c r="C5188" s="281" t="s">
        <v>1768</v>
      </c>
      <c r="D5188" s="281" t="s">
        <v>1772</v>
      </c>
      <c r="E5188" s="281" t="s">
        <v>3435</v>
      </c>
      <c r="F5188" s="281" t="s">
        <v>663</v>
      </c>
      <c r="G5188" s="281" t="s">
        <v>673</v>
      </c>
      <c r="H5188" s="281" t="s">
        <v>673</v>
      </c>
      <c r="I5188" s="281" t="s">
        <v>1090</v>
      </c>
      <c r="J5188" s="281">
        <v>4.4378750000000002E-4</v>
      </c>
    </row>
    <row r="5189" spans="1:10" x14ac:dyDescent="0.3">
      <c r="A5189" s="280" t="s">
        <v>1785</v>
      </c>
      <c r="B5189" s="280" t="s">
        <v>3363</v>
      </c>
      <c r="C5189" s="280" t="s">
        <v>1768</v>
      </c>
      <c r="D5189" s="280" t="s">
        <v>1772</v>
      </c>
      <c r="E5189" s="280" t="s">
        <v>3435</v>
      </c>
      <c r="F5189" s="280" t="s">
        <v>663</v>
      </c>
      <c r="G5189" s="280" t="s">
        <v>673</v>
      </c>
      <c r="H5189" s="280" t="s">
        <v>673</v>
      </c>
      <c r="I5189" s="280" t="s">
        <v>1090</v>
      </c>
      <c r="J5189" s="280">
        <v>3.4520159999999999E-4</v>
      </c>
    </row>
    <row r="5190" spans="1:10" x14ac:dyDescent="0.3">
      <c r="A5190" s="281" t="s">
        <v>1785</v>
      </c>
      <c r="B5190" s="281" t="s">
        <v>3363</v>
      </c>
      <c r="C5190" s="281" t="s">
        <v>1768</v>
      </c>
      <c r="D5190" s="281" t="s">
        <v>1772</v>
      </c>
      <c r="E5190" s="281" t="s">
        <v>3435</v>
      </c>
      <c r="F5190" s="281" t="s">
        <v>663</v>
      </c>
      <c r="G5190" s="281" t="s">
        <v>673</v>
      </c>
      <c r="H5190" s="281" t="s">
        <v>673</v>
      </c>
      <c r="I5190" s="281" t="s">
        <v>1090</v>
      </c>
      <c r="J5190" s="281">
        <v>2.4237339999999999E-4</v>
      </c>
    </row>
    <row r="5191" spans="1:10" x14ac:dyDescent="0.3">
      <c r="A5191" s="280" t="s">
        <v>1785</v>
      </c>
      <c r="B5191" s="280" t="s">
        <v>3363</v>
      </c>
      <c r="C5191" s="280" t="s">
        <v>1768</v>
      </c>
      <c r="D5191" s="280" t="s">
        <v>1772</v>
      </c>
      <c r="E5191" s="280" t="s">
        <v>3435</v>
      </c>
      <c r="F5191" s="280" t="s">
        <v>663</v>
      </c>
      <c r="G5191" s="280" t="s">
        <v>673</v>
      </c>
      <c r="H5191" s="280" t="s">
        <v>673</v>
      </c>
      <c r="I5191" s="280" t="s">
        <v>1090</v>
      </c>
      <c r="J5191" s="280">
        <v>2.594602E-4</v>
      </c>
    </row>
    <row r="5192" spans="1:10" x14ac:dyDescent="0.3">
      <c r="A5192" s="281" t="s">
        <v>1785</v>
      </c>
      <c r="B5192" s="281" t="s">
        <v>3104</v>
      </c>
      <c r="C5192" s="281" t="s">
        <v>1768</v>
      </c>
      <c r="D5192" s="281" t="s">
        <v>1772</v>
      </c>
      <c r="E5192" s="281" t="s">
        <v>3435</v>
      </c>
      <c r="F5192" s="281" t="s">
        <v>663</v>
      </c>
      <c r="G5192" s="281" t="s">
        <v>673</v>
      </c>
      <c r="H5192" s="281" t="s">
        <v>673</v>
      </c>
      <c r="I5192" s="281" t="s">
        <v>1090</v>
      </c>
      <c r="J5192" s="281">
        <v>2.7890599999999999E-4</v>
      </c>
    </row>
    <row r="5193" spans="1:10" x14ac:dyDescent="0.3">
      <c r="A5193" s="280" t="s">
        <v>1785</v>
      </c>
      <c r="B5193" s="280" t="s">
        <v>3105</v>
      </c>
      <c r="C5193" s="280" t="s">
        <v>1768</v>
      </c>
      <c r="D5193" s="280" t="s">
        <v>1772</v>
      </c>
      <c r="E5193" s="280" t="s">
        <v>3435</v>
      </c>
      <c r="F5193" s="280" t="s">
        <v>663</v>
      </c>
      <c r="G5193" s="280" t="s">
        <v>673</v>
      </c>
      <c r="H5193" s="280" t="s">
        <v>673</v>
      </c>
      <c r="I5193" s="280" t="s">
        <v>1090</v>
      </c>
      <c r="J5193" s="280">
        <v>6.2123899999999999E-4</v>
      </c>
    </row>
    <row r="5194" spans="1:10" x14ac:dyDescent="0.3">
      <c r="A5194" s="281" t="s">
        <v>1785</v>
      </c>
      <c r="B5194" s="281" t="s">
        <v>3152</v>
      </c>
      <c r="C5194" s="281" t="s">
        <v>1768</v>
      </c>
      <c r="D5194" s="281" t="s">
        <v>1772</v>
      </c>
      <c r="E5194" s="281" t="s">
        <v>3435</v>
      </c>
      <c r="F5194" s="281" t="s">
        <v>663</v>
      </c>
      <c r="G5194" s="281" t="s">
        <v>673</v>
      </c>
      <c r="H5194" s="281" t="s">
        <v>673</v>
      </c>
      <c r="I5194" s="281" t="s">
        <v>1090</v>
      </c>
      <c r="J5194" s="281">
        <v>1.4548499999999999E-4</v>
      </c>
    </row>
    <row r="5195" spans="1:10" x14ac:dyDescent="0.3">
      <c r="A5195" s="280" t="s">
        <v>1785</v>
      </c>
      <c r="B5195" s="280" t="s">
        <v>3152</v>
      </c>
      <c r="C5195" s="280" t="s">
        <v>1768</v>
      </c>
      <c r="D5195" s="280" t="s">
        <v>1772</v>
      </c>
      <c r="E5195" s="280" t="s">
        <v>3435</v>
      </c>
      <c r="F5195" s="280" t="s">
        <v>663</v>
      </c>
      <c r="G5195" s="280" t="s">
        <v>673</v>
      </c>
      <c r="H5195" s="280" t="s">
        <v>673</v>
      </c>
      <c r="I5195" s="280" t="s">
        <v>1090</v>
      </c>
      <c r="J5195" s="280">
        <v>1.3851299999999999E-4</v>
      </c>
    </row>
    <row r="5196" spans="1:10" x14ac:dyDescent="0.3">
      <c r="A5196" s="281" t="s">
        <v>1785</v>
      </c>
      <c r="B5196" s="281" t="s">
        <v>3225</v>
      </c>
      <c r="C5196" s="281" t="s">
        <v>1768</v>
      </c>
      <c r="D5196" s="281" t="s">
        <v>1772</v>
      </c>
      <c r="E5196" s="281" t="s">
        <v>3435</v>
      </c>
      <c r="F5196" s="281" t="s">
        <v>663</v>
      </c>
      <c r="G5196" s="281" t="s">
        <v>673</v>
      </c>
      <c r="H5196" s="281" t="s">
        <v>673</v>
      </c>
      <c r="I5196" s="281" t="s">
        <v>1090</v>
      </c>
      <c r="J5196" s="281">
        <v>6.156E-5</v>
      </c>
    </row>
    <row r="5197" spans="1:10" x14ac:dyDescent="0.3">
      <c r="A5197" s="280" t="s">
        <v>1785</v>
      </c>
      <c r="B5197" s="280" t="s">
        <v>3116</v>
      </c>
      <c r="C5197" s="280" t="s">
        <v>1768</v>
      </c>
      <c r="D5197" s="280" t="s">
        <v>1772</v>
      </c>
      <c r="E5197" s="280" t="s">
        <v>3435</v>
      </c>
      <c r="F5197" s="280" t="s">
        <v>663</v>
      </c>
      <c r="G5197" s="280" t="s">
        <v>673</v>
      </c>
      <c r="H5197" s="280" t="s">
        <v>673</v>
      </c>
      <c r="I5197" s="280" t="s">
        <v>1090</v>
      </c>
      <c r="J5197" s="280">
        <v>6.0422000000000004E-4</v>
      </c>
    </row>
    <row r="5198" spans="1:10" x14ac:dyDescent="0.3">
      <c r="A5198" s="281" t="s">
        <v>1785</v>
      </c>
      <c r="B5198" s="281" t="s">
        <v>3115</v>
      </c>
      <c r="C5198" s="281" t="s">
        <v>1768</v>
      </c>
      <c r="D5198" s="281" t="s">
        <v>1772</v>
      </c>
      <c r="E5198" s="281" t="s">
        <v>3435</v>
      </c>
      <c r="F5198" s="281" t="s">
        <v>663</v>
      </c>
      <c r="G5198" s="281" t="s">
        <v>673</v>
      </c>
      <c r="H5198" s="281" t="s">
        <v>673</v>
      </c>
      <c r="I5198" s="281" t="s">
        <v>1090</v>
      </c>
      <c r="J5198" s="281">
        <v>1.3853240000000001E-3</v>
      </c>
    </row>
    <row r="5199" spans="1:10" x14ac:dyDescent="0.3">
      <c r="A5199" s="280" t="s">
        <v>1785</v>
      </c>
      <c r="B5199" s="280" t="s">
        <v>3115</v>
      </c>
      <c r="C5199" s="280" t="s">
        <v>1768</v>
      </c>
      <c r="D5199" s="280" t="s">
        <v>1772</v>
      </c>
      <c r="E5199" s="280" t="s">
        <v>3435</v>
      </c>
      <c r="F5199" s="280" t="s">
        <v>663</v>
      </c>
      <c r="G5199" s="280" t="s">
        <v>673</v>
      </c>
      <c r="H5199" s="280" t="s">
        <v>673</v>
      </c>
      <c r="I5199" s="280" t="s">
        <v>1090</v>
      </c>
      <c r="J5199" s="280">
        <v>1.97305E-4</v>
      </c>
    </row>
    <row r="5200" spans="1:10" x14ac:dyDescent="0.3">
      <c r="A5200" s="281" t="s">
        <v>1785</v>
      </c>
      <c r="B5200" s="281" t="s">
        <v>3115</v>
      </c>
      <c r="C5200" s="281" t="s">
        <v>1768</v>
      </c>
      <c r="D5200" s="281" t="s">
        <v>1772</v>
      </c>
      <c r="E5200" s="281" t="s">
        <v>3435</v>
      </c>
      <c r="F5200" s="281" t="s">
        <v>663</v>
      </c>
      <c r="G5200" s="281" t="s">
        <v>673</v>
      </c>
      <c r="H5200" s="281" t="s">
        <v>673</v>
      </c>
      <c r="I5200" s="281" t="s">
        <v>1090</v>
      </c>
      <c r="J5200" s="281">
        <v>1.2312600000000001E-4</v>
      </c>
    </row>
    <row r="5201" spans="1:10" x14ac:dyDescent="0.3">
      <c r="A5201" s="280" t="s">
        <v>1785</v>
      </c>
      <c r="B5201" s="280" t="s">
        <v>3116</v>
      </c>
      <c r="C5201" s="280" t="s">
        <v>1768</v>
      </c>
      <c r="D5201" s="280" t="s">
        <v>1772</v>
      </c>
      <c r="E5201" s="280" t="s">
        <v>3435</v>
      </c>
      <c r="F5201" s="280" t="s">
        <v>663</v>
      </c>
      <c r="G5201" s="280" t="s">
        <v>673</v>
      </c>
      <c r="H5201" s="280" t="s">
        <v>673</v>
      </c>
      <c r="I5201" s="280" t="s">
        <v>1090</v>
      </c>
      <c r="J5201" s="280">
        <v>3.2974E-5</v>
      </c>
    </row>
    <row r="5202" spans="1:10" x14ac:dyDescent="0.3">
      <c r="A5202" s="281" t="s">
        <v>1785</v>
      </c>
      <c r="B5202" s="281" t="s">
        <v>3116</v>
      </c>
      <c r="C5202" s="281" t="s">
        <v>1768</v>
      </c>
      <c r="D5202" s="281" t="s">
        <v>1772</v>
      </c>
      <c r="E5202" s="281" t="s">
        <v>3435</v>
      </c>
      <c r="F5202" s="281" t="s">
        <v>663</v>
      </c>
      <c r="G5202" s="281" t="s">
        <v>673</v>
      </c>
      <c r="H5202" s="281" t="s">
        <v>673</v>
      </c>
      <c r="I5202" s="281" t="s">
        <v>1090</v>
      </c>
      <c r="J5202" s="281">
        <v>2.0783100000000001E-4</v>
      </c>
    </row>
    <row r="5203" spans="1:10" x14ac:dyDescent="0.3">
      <c r="A5203" s="280" t="s">
        <v>1785</v>
      </c>
      <c r="B5203" s="280" t="s">
        <v>3115</v>
      </c>
      <c r="C5203" s="280" t="s">
        <v>1768</v>
      </c>
      <c r="D5203" s="280" t="s">
        <v>1772</v>
      </c>
      <c r="E5203" s="280" t="s">
        <v>3435</v>
      </c>
      <c r="F5203" s="280" t="s">
        <v>663</v>
      </c>
      <c r="G5203" s="280" t="s">
        <v>673</v>
      </c>
      <c r="H5203" s="280" t="s">
        <v>673</v>
      </c>
      <c r="I5203" s="280" t="s">
        <v>1090</v>
      </c>
      <c r="J5203" s="280">
        <v>1.21073E-4</v>
      </c>
    </row>
    <row r="5204" spans="1:10" x14ac:dyDescent="0.3">
      <c r="A5204" s="281" t="s">
        <v>1785</v>
      </c>
      <c r="B5204" s="281" t="s">
        <v>3116</v>
      </c>
      <c r="C5204" s="281" t="s">
        <v>1768</v>
      </c>
      <c r="D5204" s="281" t="s">
        <v>1772</v>
      </c>
      <c r="E5204" s="281" t="s">
        <v>3435</v>
      </c>
      <c r="F5204" s="281" t="s">
        <v>663</v>
      </c>
      <c r="G5204" s="281" t="s">
        <v>673</v>
      </c>
      <c r="H5204" s="281" t="s">
        <v>673</v>
      </c>
      <c r="I5204" s="281" t="s">
        <v>1090</v>
      </c>
      <c r="J5204" s="281">
        <v>8.3991000000000003E-5</v>
      </c>
    </row>
    <row r="5205" spans="1:10" x14ac:dyDescent="0.3">
      <c r="A5205" s="280" t="s">
        <v>1785</v>
      </c>
      <c r="B5205" s="280" t="s">
        <v>3094</v>
      </c>
      <c r="C5205" s="280" t="s">
        <v>1768</v>
      </c>
      <c r="D5205" s="280" t="s">
        <v>1772</v>
      </c>
      <c r="E5205" s="280" t="s">
        <v>3435</v>
      </c>
      <c r="F5205" s="280" t="s">
        <v>663</v>
      </c>
      <c r="G5205" s="280" t="s">
        <v>673</v>
      </c>
      <c r="H5205" s="280" t="s">
        <v>673</v>
      </c>
      <c r="I5205" s="280" t="s">
        <v>1090</v>
      </c>
      <c r="J5205" s="280">
        <v>1.3468999999999999E-5</v>
      </c>
    </row>
    <row r="5206" spans="1:10" x14ac:dyDescent="0.3">
      <c r="A5206" s="281" t="s">
        <v>1785</v>
      </c>
      <c r="B5206" s="281" t="s">
        <v>3436</v>
      </c>
      <c r="C5206" s="281" t="s">
        <v>1768</v>
      </c>
      <c r="D5206" s="281" t="s">
        <v>1772</v>
      </c>
      <c r="E5206" s="281" t="s">
        <v>3437</v>
      </c>
      <c r="F5206" s="281" t="s">
        <v>663</v>
      </c>
      <c r="G5206" s="281" t="s">
        <v>673</v>
      </c>
      <c r="H5206" s="281" t="s">
        <v>673</v>
      </c>
      <c r="I5206" s="281" t="s">
        <v>1090</v>
      </c>
      <c r="J5206" s="281">
        <v>1.0000000000000001E-5</v>
      </c>
    </row>
    <row r="5207" spans="1:10" x14ac:dyDescent="0.3">
      <c r="A5207" s="280" t="s">
        <v>1785</v>
      </c>
      <c r="B5207" s="280" t="s">
        <v>3438</v>
      </c>
      <c r="C5207" s="280" t="s">
        <v>1768</v>
      </c>
      <c r="D5207" s="280" t="s">
        <v>1772</v>
      </c>
      <c r="E5207" s="280" t="s">
        <v>3437</v>
      </c>
      <c r="F5207" s="280" t="s">
        <v>663</v>
      </c>
      <c r="G5207" s="280" t="s">
        <v>673</v>
      </c>
      <c r="H5207" s="280" t="s">
        <v>673</v>
      </c>
      <c r="I5207" s="280" t="s">
        <v>1090</v>
      </c>
      <c r="J5207" s="280">
        <v>1.0000000000000001E-5</v>
      </c>
    </row>
    <row r="5208" spans="1:10" x14ac:dyDescent="0.3">
      <c r="A5208" s="281" t="s">
        <v>1785</v>
      </c>
      <c r="B5208" s="281" t="s">
        <v>3254</v>
      </c>
      <c r="C5208" s="281" t="s">
        <v>1768</v>
      </c>
      <c r="D5208" s="281" t="s">
        <v>1772</v>
      </c>
      <c r="E5208" s="281" t="s">
        <v>3437</v>
      </c>
      <c r="F5208" s="281" t="s">
        <v>663</v>
      </c>
      <c r="G5208" s="281" t="s">
        <v>673</v>
      </c>
      <c r="H5208" s="281" t="s">
        <v>673</v>
      </c>
      <c r="I5208" s="281" t="s">
        <v>1090</v>
      </c>
      <c r="J5208" s="281">
        <v>1.0000000000000001E-5</v>
      </c>
    </row>
    <row r="5209" spans="1:10" x14ac:dyDescent="0.3">
      <c r="A5209" s="280" t="s">
        <v>1785</v>
      </c>
      <c r="B5209" s="280" t="s">
        <v>3220</v>
      </c>
      <c r="C5209" s="280" t="s">
        <v>1768</v>
      </c>
      <c r="D5209" s="280" t="s">
        <v>1772</v>
      </c>
      <c r="E5209" s="280" t="s">
        <v>3437</v>
      </c>
      <c r="F5209" s="280" t="s">
        <v>663</v>
      </c>
      <c r="G5209" s="280" t="s">
        <v>673</v>
      </c>
      <c r="H5209" s="280" t="s">
        <v>673</v>
      </c>
      <c r="I5209" s="280" t="s">
        <v>1090</v>
      </c>
      <c r="J5209" s="280">
        <v>1.0000000000000001E-5</v>
      </c>
    </row>
    <row r="5210" spans="1:10" x14ac:dyDescent="0.3">
      <c r="A5210" s="281" t="s">
        <v>1785</v>
      </c>
      <c r="B5210" s="281" t="s">
        <v>585</v>
      </c>
      <c r="C5210" s="281" t="s">
        <v>1768</v>
      </c>
      <c r="D5210" s="281" t="s">
        <v>1772</v>
      </c>
      <c r="E5210" s="281" t="s">
        <v>3437</v>
      </c>
      <c r="F5210" s="281" t="s">
        <v>663</v>
      </c>
      <c r="G5210" s="281" t="s">
        <v>673</v>
      </c>
      <c r="H5210" s="281" t="s">
        <v>673</v>
      </c>
      <c r="I5210" s="281" t="s">
        <v>1090</v>
      </c>
      <c r="J5210" s="281">
        <v>1.0000000000000001E-5</v>
      </c>
    </row>
    <row r="5211" spans="1:10" x14ac:dyDescent="0.3">
      <c r="A5211" s="280" t="s">
        <v>1785</v>
      </c>
      <c r="B5211" s="280" t="s">
        <v>530</v>
      </c>
      <c r="C5211" s="280" t="s">
        <v>1768</v>
      </c>
      <c r="D5211" s="280" t="s">
        <v>1772</v>
      </c>
      <c r="E5211" s="280" t="s">
        <v>3437</v>
      </c>
      <c r="F5211" s="280" t="s">
        <v>663</v>
      </c>
      <c r="G5211" s="280" t="s">
        <v>673</v>
      </c>
      <c r="H5211" s="280" t="s">
        <v>673</v>
      </c>
      <c r="I5211" s="280" t="s">
        <v>1090</v>
      </c>
      <c r="J5211" s="280">
        <v>1.0000000000000001E-5</v>
      </c>
    </row>
    <row r="5212" spans="1:10" x14ac:dyDescent="0.3">
      <c r="A5212" s="281" t="s">
        <v>1785</v>
      </c>
      <c r="B5212" s="281" t="s">
        <v>3439</v>
      </c>
      <c r="C5212" s="281" t="s">
        <v>1768</v>
      </c>
      <c r="D5212" s="281" t="s">
        <v>1772</v>
      </c>
      <c r="E5212" s="281" t="s">
        <v>3437</v>
      </c>
      <c r="F5212" s="281" t="s">
        <v>663</v>
      </c>
      <c r="G5212" s="281" t="s">
        <v>673</v>
      </c>
      <c r="H5212" s="281" t="s">
        <v>673</v>
      </c>
      <c r="I5212" s="281" t="s">
        <v>1090</v>
      </c>
      <c r="J5212" s="281">
        <v>1.0000000000000001E-5</v>
      </c>
    </row>
    <row r="5213" spans="1:10" x14ac:dyDescent="0.3">
      <c r="A5213" s="280" t="s">
        <v>1785</v>
      </c>
      <c r="B5213" s="280" t="s">
        <v>3439</v>
      </c>
      <c r="C5213" s="280" t="s">
        <v>1768</v>
      </c>
      <c r="D5213" s="280" t="s">
        <v>1772</v>
      </c>
      <c r="E5213" s="280" t="s">
        <v>3437</v>
      </c>
      <c r="F5213" s="280" t="s">
        <v>663</v>
      </c>
      <c r="G5213" s="280" t="s">
        <v>673</v>
      </c>
      <c r="H5213" s="280" t="s">
        <v>673</v>
      </c>
      <c r="I5213" s="280" t="s">
        <v>1090</v>
      </c>
      <c r="J5213" s="280">
        <v>1.0000000000000001E-5</v>
      </c>
    </row>
    <row r="5214" spans="1:10" x14ac:dyDescent="0.3">
      <c r="A5214" s="281" t="s">
        <v>1785</v>
      </c>
      <c r="B5214" s="281" t="s">
        <v>3439</v>
      </c>
      <c r="C5214" s="281" t="s">
        <v>1768</v>
      </c>
      <c r="D5214" s="281" t="s">
        <v>1772</v>
      </c>
      <c r="E5214" s="281" t="s">
        <v>3437</v>
      </c>
      <c r="F5214" s="281" t="s">
        <v>663</v>
      </c>
      <c r="G5214" s="281" t="s">
        <v>673</v>
      </c>
      <c r="H5214" s="281" t="s">
        <v>673</v>
      </c>
      <c r="I5214" s="281" t="s">
        <v>1090</v>
      </c>
      <c r="J5214" s="281">
        <v>1.0000000000000001E-5</v>
      </c>
    </row>
    <row r="5215" spans="1:10" x14ac:dyDescent="0.3">
      <c r="A5215" s="280" t="s">
        <v>1785</v>
      </c>
      <c r="B5215" s="280" t="s">
        <v>3366</v>
      </c>
      <c r="C5215" s="280" t="s">
        <v>1768</v>
      </c>
      <c r="D5215" s="280" t="s">
        <v>1772</v>
      </c>
      <c r="E5215" s="280" t="s">
        <v>3437</v>
      </c>
      <c r="F5215" s="280" t="s">
        <v>663</v>
      </c>
      <c r="G5215" s="280" t="s">
        <v>673</v>
      </c>
      <c r="H5215" s="280" t="s">
        <v>673</v>
      </c>
      <c r="I5215" s="280" t="s">
        <v>1090</v>
      </c>
      <c r="J5215" s="280">
        <v>1.0000000000000001E-5</v>
      </c>
    </row>
    <row r="5216" spans="1:10" x14ac:dyDescent="0.3">
      <c r="A5216" s="281" t="s">
        <v>1785</v>
      </c>
      <c r="B5216" s="281" t="s">
        <v>3242</v>
      </c>
      <c r="C5216" s="281" t="s">
        <v>1768</v>
      </c>
      <c r="D5216" s="281" t="s">
        <v>1772</v>
      </c>
      <c r="E5216" s="281" t="s">
        <v>3437</v>
      </c>
      <c r="F5216" s="281" t="s">
        <v>663</v>
      </c>
      <c r="G5216" s="281" t="s">
        <v>673</v>
      </c>
      <c r="H5216" s="281" t="s">
        <v>673</v>
      </c>
      <c r="I5216" s="281" t="s">
        <v>1090</v>
      </c>
      <c r="J5216" s="281">
        <v>2.0000000000000002E-5</v>
      </c>
    </row>
    <row r="5217" spans="1:10" x14ac:dyDescent="0.3">
      <c r="A5217" s="280" t="s">
        <v>1785</v>
      </c>
      <c r="B5217" s="280" t="s">
        <v>3257</v>
      </c>
      <c r="C5217" s="280" t="s">
        <v>1768</v>
      </c>
      <c r="D5217" s="280" t="s">
        <v>1772</v>
      </c>
      <c r="E5217" s="280" t="s">
        <v>3437</v>
      </c>
      <c r="F5217" s="280" t="s">
        <v>663</v>
      </c>
      <c r="G5217" s="280" t="s">
        <v>673</v>
      </c>
      <c r="H5217" s="280" t="s">
        <v>673</v>
      </c>
      <c r="I5217" s="280" t="s">
        <v>1090</v>
      </c>
      <c r="J5217" s="280">
        <v>1.0000000000000001E-5</v>
      </c>
    </row>
    <row r="5218" spans="1:10" x14ac:dyDescent="0.3">
      <c r="A5218" s="281" t="s">
        <v>1785</v>
      </c>
      <c r="B5218" s="281" t="s">
        <v>3256</v>
      </c>
      <c r="C5218" s="281" t="s">
        <v>1768</v>
      </c>
      <c r="D5218" s="281" t="s">
        <v>1772</v>
      </c>
      <c r="E5218" s="281" t="s">
        <v>3437</v>
      </c>
      <c r="F5218" s="281" t="s">
        <v>663</v>
      </c>
      <c r="G5218" s="281" t="s">
        <v>673</v>
      </c>
      <c r="H5218" s="281" t="s">
        <v>673</v>
      </c>
      <c r="I5218" s="281" t="s">
        <v>1090</v>
      </c>
      <c r="J5218" s="281">
        <v>1.0000000000000001E-5</v>
      </c>
    </row>
    <row r="5219" spans="1:10" x14ac:dyDescent="0.3">
      <c r="A5219" s="280" t="s">
        <v>1785</v>
      </c>
      <c r="B5219" s="280" t="s">
        <v>282</v>
      </c>
      <c r="C5219" s="280" t="s">
        <v>1768</v>
      </c>
      <c r="D5219" s="280" t="s">
        <v>1772</v>
      </c>
      <c r="E5219" s="280" t="s">
        <v>3437</v>
      </c>
      <c r="F5219" s="280" t="s">
        <v>663</v>
      </c>
      <c r="G5219" s="280" t="s">
        <v>673</v>
      </c>
      <c r="H5219" s="280" t="s">
        <v>673</v>
      </c>
      <c r="I5219" s="280" t="s">
        <v>1090</v>
      </c>
      <c r="J5219" s="280">
        <v>1.0000000000000001E-5</v>
      </c>
    </row>
    <row r="5220" spans="1:10" x14ac:dyDescent="0.3">
      <c r="A5220" s="281" t="s">
        <v>1785</v>
      </c>
      <c r="B5220" s="281" t="s">
        <v>3194</v>
      </c>
      <c r="C5220" s="281" t="s">
        <v>1768</v>
      </c>
      <c r="D5220" s="281" t="s">
        <v>1772</v>
      </c>
      <c r="E5220" s="281" t="s">
        <v>3437</v>
      </c>
      <c r="F5220" s="281" t="s">
        <v>663</v>
      </c>
      <c r="G5220" s="281" t="s">
        <v>673</v>
      </c>
      <c r="H5220" s="281" t="s">
        <v>673</v>
      </c>
      <c r="I5220" s="281" t="s">
        <v>1090</v>
      </c>
      <c r="J5220" s="281">
        <v>1.0000000000000001E-5</v>
      </c>
    </row>
    <row r="5221" spans="1:10" x14ac:dyDescent="0.3">
      <c r="A5221" s="280" t="s">
        <v>1785</v>
      </c>
      <c r="B5221" s="280" t="s">
        <v>3028</v>
      </c>
      <c r="C5221" s="280" t="s">
        <v>1768</v>
      </c>
      <c r="D5221" s="280" t="s">
        <v>1772</v>
      </c>
      <c r="E5221" s="280" t="s">
        <v>3437</v>
      </c>
      <c r="F5221" s="280" t="s">
        <v>663</v>
      </c>
      <c r="G5221" s="280" t="s">
        <v>673</v>
      </c>
      <c r="H5221" s="280" t="s">
        <v>673</v>
      </c>
      <c r="I5221" s="280" t="s">
        <v>1090</v>
      </c>
      <c r="J5221" s="280">
        <v>1.0000000000000001E-5</v>
      </c>
    </row>
    <row r="5222" spans="1:10" x14ac:dyDescent="0.3">
      <c r="A5222" s="281" t="s">
        <v>1785</v>
      </c>
      <c r="B5222" s="281" t="s">
        <v>3028</v>
      </c>
      <c r="C5222" s="281" t="s">
        <v>1768</v>
      </c>
      <c r="D5222" s="281" t="s">
        <v>1772</v>
      </c>
      <c r="E5222" s="281" t="s">
        <v>3437</v>
      </c>
      <c r="F5222" s="281" t="s">
        <v>663</v>
      </c>
      <c r="G5222" s="281" t="s">
        <v>673</v>
      </c>
      <c r="H5222" s="281" t="s">
        <v>673</v>
      </c>
      <c r="I5222" s="281" t="s">
        <v>1090</v>
      </c>
      <c r="J5222" s="281">
        <v>1.0000000000000001E-5</v>
      </c>
    </row>
    <row r="5223" spans="1:10" x14ac:dyDescent="0.3">
      <c r="A5223" s="280" t="s">
        <v>1785</v>
      </c>
      <c r="B5223" s="280" t="s">
        <v>3217</v>
      </c>
      <c r="C5223" s="280" t="s">
        <v>1768</v>
      </c>
      <c r="D5223" s="280" t="s">
        <v>1772</v>
      </c>
      <c r="E5223" s="280" t="s">
        <v>3437</v>
      </c>
      <c r="F5223" s="280" t="s">
        <v>663</v>
      </c>
      <c r="G5223" s="280" t="s">
        <v>673</v>
      </c>
      <c r="H5223" s="280" t="s">
        <v>673</v>
      </c>
      <c r="I5223" s="280" t="s">
        <v>1090</v>
      </c>
      <c r="J5223" s="280">
        <v>1.0000000000000001E-5</v>
      </c>
    </row>
    <row r="5224" spans="1:10" x14ac:dyDescent="0.3">
      <c r="A5224" s="281" t="s">
        <v>1785</v>
      </c>
      <c r="B5224" s="281" t="s">
        <v>3341</v>
      </c>
      <c r="C5224" s="281" t="s">
        <v>1768</v>
      </c>
      <c r="D5224" s="281" t="s">
        <v>1772</v>
      </c>
      <c r="E5224" s="281" t="s">
        <v>3437</v>
      </c>
      <c r="F5224" s="281" t="s">
        <v>663</v>
      </c>
      <c r="G5224" s="281" t="s">
        <v>673</v>
      </c>
      <c r="H5224" s="281" t="s">
        <v>673</v>
      </c>
      <c r="I5224" s="281" t="s">
        <v>1090</v>
      </c>
      <c r="J5224" s="281">
        <v>1.0000000000000001E-5</v>
      </c>
    </row>
    <row r="5225" spans="1:10" x14ac:dyDescent="0.3">
      <c r="A5225" s="280" t="s">
        <v>1785</v>
      </c>
      <c r="B5225" s="280" t="s">
        <v>3076</v>
      </c>
      <c r="C5225" s="280" t="s">
        <v>1768</v>
      </c>
      <c r="D5225" s="280" t="s">
        <v>1772</v>
      </c>
      <c r="E5225" s="280" t="s">
        <v>3437</v>
      </c>
      <c r="F5225" s="280" t="s">
        <v>663</v>
      </c>
      <c r="G5225" s="280" t="s">
        <v>673</v>
      </c>
      <c r="H5225" s="280" t="s">
        <v>673</v>
      </c>
      <c r="I5225" s="280" t="s">
        <v>1090</v>
      </c>
      <c r="J5225" s="280">
        <v>1.0000000000000001E-5</v>
      </c>
    </row>
    <row r="5226" spans="1:10" x14ac:dyDescent="0.3">
      <c r="A5226" s="281" t="s">
        <v>1785</v>
      </c>
      <c r="B5226" s="281" t="s">
        <v>3076</v>
      </c>
      <c r="C5226" s="281" t="s">
        <v>1768</v>
      </c>
      <c r="D5226" s="281" t="s">
        <v>1772</v>
      </c>
      <c r="E5226" s="281" t="s">
        <v>3437</v>
      </c>
      <c r="F5226" s="281" t="s">
        <v>663</v>
      </c>
      <c r="G5226" s="281" t="s">
        <v>673</v>
      </c>
      <c r="H5226" s="281" t="s">
        <v>673</v>
      </c>
      <c r="I5226" s="281" t="s">
        <v>1090</v>
      </c>
      <c r="J5226" s="281">
        <v>1.0000000000000001E-5</v>
      </c>
    </row>
    <row r="5227" spans="1:10" x14ac:dyDescent="0.3">
      <c r="A5227" s="280" t="s">
        <v>1785</v>
      </c>
      <c r="B5227" s="280" t="s">
        <v>3280</v>
      </c>
      <c r="C5227" s="280" t="s">
        <v>1768</v>
      </c>
      <c r="D5227" s="280" t="s">
        <v>1772</v>
      </c>
      <c r="E5227" s="280" t="s">
        <v>3437</v>
      </c>
      <c r="F5227" s="280" t="s">
        <v>663</v>
      </c>
      <c r="G5227" s="280" t="s">
        <v>673</v>
      </c>
      <c r="H5227" s="280" t="s">
        <v>673</v>
      </c>
      <c r="I5227" s="280" t="s">
        <v>1090</v>
      </c>
      <c r="J5227" s="280">
        <v>1.0000000000000001E-5</v>
      </c>
    </row>
    <row r="5228" spans="1:10" x14ac:dyDescent="0.3">
      <c r="A5228" s="281" t="s">
        <v>1785</v>
      </c>
      <c r="B5228" s="281" t="s">
        <v>3178</v>
      </c>
      <c r="C5228" s="281" t="s">
        <v>1768</v>
      </c>
      <c r="D5228" s="281" t="s">
        <v>1772</v>
      </c>
      <c r="E5228" s="281" t="s">
        <v>3437</v>
      </c>
      <c r="F5228" s="281" t="s">
        <v>663</v>
      </c>
      <c r="G5228" s="281" t="s">
        <v>673</v>
      </c>
      <c r="H5228" s="281" t="s">
        <v>673</v>
      </c>
      <c r="I5228" s="281" t="s">
        <v>1090</v>
      </c>
      <c r="J5228" s="281">
        <v>1.0000000000000001E-5</v>
      </c>
    </row>
    <row r="5229" spans="1:10" x14ac:dyDescent="0.3">
      <c r="A5229" s="280" t="s">
        <v>1785</v>
      </c>
      <c r="B5229" s="280" t="s">
        <v>3284</v>
      </c>
      <c r="C5229" s="280" t="s">
        <v>1768</v>
      </c>
      <c r="D5229" s="280" t="s">
        <v>1772</v>
      </c>
      <c r="E5229" s="280" t="s">
        <v>3437</v>
      </c>
      <c r="F5229" s="280" t="s">
        <v>663</v>
      </c>
      <c r="G5229" s="280" t="s">
        <v>673</v>
      </c>
      <c r="H5229" s="280" t="s">
        <v>673</v>
      </c>
      <c r="I5229" s="280" t="s">
        <v>1090</v>
      </c>
      <c r="J5229" s="280">
        <v>1.0000000000000001E-5</v>
      </c>
    </row>
    <row r="5230" spans="1:10" x14ac:dyDescent="0.3">
      <c r="A5230" s="281" t="s">
        <v>1785</v>
      </c>
      <c r="B5230" s="281" t="s">
        <v>3028</v>
      </c>
      <c r="C5230" s="281" t="s">
        <v>1768</v>
      </c>
      <c r="D5230" s="281" t="s">
        <v>1772</v>
      </c>
      <c r="E5230" s="281" t="s">
        <v>3437</v>
      </c>
      <c r="F5230" s="281" t="s">
        <v>663</v>
      </c>
      <c r="G5230" s="281" t="s">
        <v>673</v>
      </c>
      <c r="H5230" s="281" t="s">
        <v>673</v>
      </c>
      <c r="I5230" s="281" t="s">
        <v>1090</v>
      </c>
      <c r="J5230" s="281">
        <v>1.0000000000000001E-5</v>
      </c>
    </row>
    <row r="5231" spans="1:10" x14ac:dyDescent="0.3">
      <c r="A5231" s="280" t="s">
        <v>1785</v>
      </c>
      <c r="B5231" s="280" t="s">
        <v>3219</v>
      </c>
      <c r="C5231" s="280" t="s">
        <v>1768</v>
      </c>
      <c r="D5231" s="280" t="s">
        <v>1772</v>
      </c>
      <c r="E5231" s="280" t="s">
        <v>3437</v>
      </c>
      <c r="F5231" s="280" t="s">
        <v>663</v>
      </c>
      <c r="G5231" s="280" t="s">
        <v>673</v>
      </c>
      <c r="H5231" s="280" t="s">
        <v>673</v>
      </c>
      <c r="I5231" s="280" t="s">
        <v>1090</v>
      </c>
      <c r="J5231" s="280">
        <v>1.0000000000000001E-5</v>
      </c>
    </row>
    <row r="5232" spans="1:10" x14ac:dyDescent="0.3">
      <c r="A5232" s="281" t="s">
        <v>1785</v>
      </c>
      <c r="B5232" s="281" t="s">
        <v>3230</v>
      </c>
      <c r="C5232" s="281" t="s">
        <v>1768</v>
      </c>
      <c r="D5232" s="281" t="s">
        <v>1772</v>
      </c>
      <c r="E5232" s="281" t="s">
        <v>3437</v>
      </c>
      <c r="F5232" s="281" t="s">
        <v>663</v>
      </c>
      <c r="G5232" s="281" t="s">
        <v>673</v>
      </c>
      <c r="H5232" s="281" t="s">
        <v>673</v>
      </c>
      <c r="I5232" s="281" t="s">
        <v>1090</v>
      </c>
      <c r="J5232" s="281">
        <v>1.0000000000000001E-5</v>
      </c>
    </row>
    <row r="5233" spans="1:10" x14ac:dyDescent="0.3">
      <c r="A5233" s="280" t="s">
        <v>1785</v>
      </c>
      <c r="B5233" s="280" t="s">
        <v>3193</v>
      </c>
      <c r="C5233" s="280" t="s">
        <v>1768</v>
      </c>
      <c r="D5233" s="280" t="s">
        <v>1772</v>
      </c>
      <c r="E5233" s="280" t="s">
        <v>3437</v>
      </c>
      <c r="F5233" s="280" t="s">
        <v>663</v>
      </c>
      <c r="G5233" s="280" t="s">
        <v>673</v>
      </c>
      <c r="H5233" s="280" t="s">
        <v>673</v>
      </c>
      <c r="I5233" s="280" t="s">
        <v>1090</v>
      </c>
      <c r="J5233" s="280">
        <v>1.0000000000000001E-5</v>
      </c>
    </row>
    <row r="5234" spans="1:10" x14ac:dyDescent="0.3">
      <c r="A5234" s="281" t="s">
        <v>1785</v>
      </c>
      <c r="B5234" s="281" t="s">
        <v>3423</v>
      </c>
      <c r="C5234" s="281" t="s">
        <v>1768</v>
      </c>
      <c r="D5234" s="281" t="s">
        <v>1772</v>
      </c>
      <c r="E5234" s="281" t="s">
        <v>3437</v>
      </c>
      <c r="F5234" s="281" t="s">
        <v>663</v>
      </c>
      <c r="G5234" s="281" t="s">
        <v>673</v>
      </c>
      <c r="H5234" s="281" t="s">
        <v>673</v>
      </c>
      <c r="I5234" s="281" t="s">
        <v>1090</v>
      </c>
      <c r="J5234" s="281">
        <v>1.0000000000000001E-5</v>
      </c>
    </row>
    <row r="5235" spans="1:10" x14ac:dyDescent="0.3">
      <c r="A5235" s="280" t="s">
        <v>1785</v>
      </c>
      <c r="B5235" s="280" t="s">
        <v>3245</v>
      </c>
      <c r="C5235" s="280" t="s">
        <v>1768</v>
      </c>
      <c r="D5235" s="280" t="s">
        <v>1772</v>
      </c>
      <c r="E5235" s="280" t="s">
        <v>3437</v>
      </c>
      <c r="F5235" s="280" t="s">
        <v>663</v>
      </c>
      <c r="G5235" s="280" t="s">
        <v>673</v>
      </c>
      <c r="H5235" s="280" t="s">
        <v>673</v>
      </c>
      <c r="I5235" s="280" t="s">
        <v>1090</v>
      </c>
      <c r="J5235" s="280">
        <v>1.0000000000000001E-5</v>
      </c>
    </row>
    <row r="5236" spans="1:10" x14ac:dyDescent="0.3">
      <c r="A5236" s="281" t="s">
        <v>1785</v>
      </c>
      <c r="B5236" s="281" t="s">
        <v>552</v>
      </c>
      <c r="C5236" s="281" t="s">
        <v>1768</v>
      </c>
      <c r="D5236" s="281" t="s">
        <v>1772</v>
      </c>
      <c r="E5236" s="281" t="s">
        <v>3437</v>
      </c>
      <c r="F5236" s="281" t="s">
        <v>663</v>
      </c>
      <c r="G5236" s="281" t="s">
        <v>673</v>
      </c>
      <c r="H5236" s="281" t="s">
        <v>673</v>
      </c>
      <c r="I5236" s="281" t="s">
        <v>1090</v>
      </c>
      <c r="J5236" s="281">
        <v>1.0000000000000001E-5</v>
      </c>
    </row>
    <row r="5237" spans="1:10" x14ac:dyDescent="0.3">
      <c r="A5237" s="280" t="s">
        <v>1785</v>
      </c>
      <c r="B5237" s="280" t="s">
        <v>3047</v>
      </c>
      <c r="C5237" s="280" t="s">
        <v>1768</v>
      </c>
      <c r="D5237" s="280" t="s">
        <v>1772</v>
      </c>
      <c r="E5237" s="280" t="s">
        <v>3437</v>
      </c>
      <c r="F5237" s="280" t="s">
        <v>663</v>
      </c>
      <c r="G5237" s="280" t="s">
        <v>673</v>
      </c>
      <c r="H5237" s="280" t="s">
        <v>673</v>
      </c>
      <c r="I5237" s="280" t="s">
        <v>1090</v>
      </c>
      <c r="J5237" s="280">
        <v>1.0000000000000001E-5</v>
      </c>
    </row>
    <row r="5238" spans="1:10" x14ac:dyDescent="0.3">
      <c r="A5238" s="281" t="s">
        <v>1785</v>
      </c>
      <c r="B5238" s="281" t="s">
        <v>3067</v>
      </c>
      <c r="C5238" s="281" t="s">
        <v>1768</v>
      </c>
      <c r="D5238" s="281" t="s">
        <v>1772</v>
      </c>
      <c r="E5238" s="281" t="s">
        <v>3437</v>
      </c>
      <c r="F5238" s="281" t="s">
        <v>663</v>
      </c>
      <c r="G5238" s="281" t="s">
        <v>673</v>
      </c>
      <c r="H5238" s="281" t="s">
        <v>673</v>
      </c>
      <c r="I5238" s="281" t="s">
        <v>1090</v>
      </c>
      <c r="J5238" s="281">
        <v>2.0000000000000002E-5</v>
      </c>
    </row>
    <row r="5239" spans="1:10" x14ac:dyDescent="0.3">
      <c r="A5239" s="280" t="s">
        <v>1785</v>
      </c>
      <c r="B5239" s="280" t="s">
        <v>3349</v>
      </c>
      <c r="C5239" s="280" t="s">
        <v>1768</v>
      </c>
      <c r="D5239" s="280" t="s">
        <v>1772</v>
      </c>
      <c r="E5239" s="280" t="s">
        <v>3437</v>
      </c>
      <c r="F5239" s="280" t="s">
        <v>663</v>
      </c>
      <c r="G5239" s="280" t="s">
        <v>673</v>
      </c>
      <c r="H5239" s="280" t="s">
        <v>673</v>
      </c>
      <c r="I5239" s="280" t="s">
        <v>1090</v>
      </c>
      <c r="J5239" s="280">
        <v>1.0000000000000001E-5</v>
      </c>
    </row>
    <row r="5240" spans="1:10" x14ac:dyDescent="0.3">
      <c r="A5240" s="281" t="s">
        <v>1785</v>
      </c>
      <c r="B5240" s="281" t="s">
        <v>3281</v>
      </c>
      <c r="C5240" s="281" t="s">
        <v>1768</v>
      </c>
      <c r="D5240" s="281" t="s">
        <v>1772</v>
      </c>
      <c r="E5240" s="281" t="s">
        <v>3437</v>
      </c>
      <c r="F5240" s="281" t="s">
        <v>663</v>
      </c>
      <c r="G5240" s="281" t="s">
        <v>673</v>
      </c>
      <c r="H5240" s="281" t="s">
        <v>673</v>
      </c>
      <c r="I5240" s="281" t="s">
        <v>1090</v>
      </c>
      <c r="J5240" s="281">
        <v>2.0000000000000002E-5</v>
      </c>
    </row>
    <row r="5241" spans="1:10" x14ac:dyDescent="0.3">
      <c r="A5241" s="280" t="s">
        <v>1785</v>
      </c>
      <c r="B5241" s="280" t="s">
        <v>3340</v>
      </c>
      <c r="C5241" s="280" t="s">
        <v>1768</v>
      </c>
      <c r="D5241" s="280" t="s">
        <v>1772</v>
      </c>
      <c r="E5241" s="280" t="s">
        <v>3437</v>
      </c>
      <c r="F5241" s="280" t="s">
        <v>663</v>
      </c>
      <c r="G5241" s="280" t="s">
        <v>673</v>
      </c>
      <c r="H5241" s="280" t="s">
        <v>673</v>
      </c>
      <c r="I5241" s="280" t="s">
        <v>1090</v>
      </c>
      <c r="J5241" s="280">
        <v>1.0000000000000001E-5</v>
      </c>
    </row>
    <row r="5242" spans="1:10" x14ac:dyDescent="0.3">
      <c r="A5242" s="281" t="s">
        <v>1785</v>
      </c>
      <c r="B5242" s="281" t="s">
        <v>3203</v>
      </c>
      <c r="C5242" s="281" t="s">
        <v>1768</v>
      </c>
      <c r="D5242" s="281" t="s">
        <v>1772</v>
      </c>
      <c r="E5242" s="281" t="s">
        <v>3437</v>
      </c>
      <c r="F5242" s="281" t="s">
        <v>663</v>
      </c>
      <c r="G5242" s="281" t="s">
        <v>673</v>
      </c>
      <c r="H5242" s="281" t="s">
        <v>673</v>
      </c>
      <c r="I5242" s="281" t="s">
        <v>1090</v>
      </c>
      <c r="J5242" s="281">
        <v>1.0000000000000001E-5</v>
      </c>
    </row>
    <row r="5243" spans="1:10" x14ac:dyDescent="0.3">
      <c r="A5243" s="280" t="s">
        <v>1785</v>
      </c>
      <c r="B5243" s="280" t="s">
        <v>3327</v>
      </c>
      <c r="C5243" s="280" t="s">
        <v>1768</v>
      </c>
      <c r="D5243" s="280" t="s">
        <v>1772</v>
      </c>
      <c r="E5243" s="280" t="s">
        <v>3437</v>
      </c>
      <c r="F5243" s="280" t="s">
        <v>663</v>
      </c>
      <c r="G5243" s="280" t="s">
        <v>673</v>
      </c>
      <c r="H5243" s="280" t="s">
        <v>673</v>
      </c>
      <c r="I5243" s="280" t="s">
        <v>1090</v>
      </c>
      <c r="J5243" s="280">
        <v>1.0000000000000001E-5</v>
      </c>
    </row>
    <row r="5244" spans="1:10" x14ac:dyDescent="0.3">
      <c r="A5244" s="281" t="s">
        <v>1785</v>
      </c>
      <c r="B5244" s="281" t="s">
        <v>3350</v>
      </c>
      <c r="C5244" s="281" t="s">
        <v>1768</v>
      </c>
      <c r="D5244" s="281" t="s">
        <v>1772</v>
      </c>
      <c r="E5244" s="281" t="s">
        <v>3437</v>
      </c>
      <c r="F5244" s="281" t="s">
        <v>663</v>
      </c>
      <c r="G5244" s="281" t="s">
        <v>673</v>
      </c>
      <c r="H5244" s="281" t="s">
        <v>673</v>
      </c>
      <c r="I5244" s="281" t="s">
        <v>1090</v>
      </c>
      <c r="J5244" s="281">
        <v>1.0000000000000001E-5</v>
      </c>
    </row>
    <row r="5245" spans="1:10" x14ac:dyDescent="0.3">
      <c r="A5245" s="280" t="s">
        <v>1785</v>
      </c>
      <c r="B5245" s="280" t="s">
        <v>3071</v>
      </c>
      <c r="C5245" s="280" t="s">
        <v>1768</v>
      </c>
      <c r="D5245" s="280" t="s">
        <v>1772</v>
      </c>
      <c r="E5245" s="280" t="s">
        <v>3437</v>
      </c>
      <c r="F5245" s="280" t="s">
        <v>663</v>
      </c>
      <c r="G5245" s="280" t="s">
        <v>673</v>
      </c>
      <c r="H5245" s="280" t="s">
        <v>673</v>
      </c>
      <c r="I5245" s="280" t="s">
        <v>1090</v>
      </c>
      <c r="J5245" s="280">
        <v>1.0000000000000001E-5</v>
      </c>
    </row>
    <row r="5246" spans="1:10" x14ac:dyDescent="0.3">
      <c r="A5246" s="281" t="s">
        <v>1785</v>
      </c>
      <c r="B5246" s="281" t="s">
        <v>3251</v>
      </c>
      <c r="C5246" s="281" t="s">
        <v>1768</v>
      </c>
      <c r="D5246" s="281" t="s">
        <v>1772</v>
      </c>
      <c r="E5246" s="281" t="s">
        <v>3437</v>
      </c>
      <c r="F5246" s="281" t="s">
        <v>663</v>
      </c>
      <c r="G5246" s="281" t="s">
        <v>673</v>
      </c>
      <c r="H5246" s="281" t="s">
        <v>673</v>
      </c>
      <c r="I5246" s="281" t="s">
        <v>1090</v>
      </c>
      <c r="J5246" s="281">
        <v>1.0000000000000001E-5</v>
      </c>
    </row>
    <row r="5247" spans="1:10" x14ac:dyDescent="0.3">
      <c r="A5247" s="280" t="s">
        <v>1785</v>
      </c>
      <c r="B5247" s="280" t="s">
        <v>3403</v>
      </c>
      <c r="C5247" s="280" t="s">
        <v>1768</v>
      </c>
      <c r="D5247" s="280" t="s">
        <v>1772</v>
      </c>
      <c r="E5247" s="280" t="s">
        <v>3437</v>
      </c>
      <c r="F5247" s="280" t="s">
        <v>663</v>
      </c>
      <c r="G5247" s="280" t="s">
        <v>673</v>
      </c>
      <c r="H5247" s="280" t="s">
        <v>673</v>
      </c>
      <c r="I5247" s="280" t="s">
        <v>1090</v>
      </c>
      <c r="J5247" s="280">
        <v>1.0000000000000001E-5</v>
      </c>
    </row>
    <row r="5248" spans="1:10" x14ac:dyDescent="0.3">
      <c r="A5248" s="281" t="s">
        <v>1785</v>
      </c>
      <c r="B5248" s="281" t="s">
        <v>3247</v>
      </c>
      <c r="C5248" s="281" t="s">
        <v>1768</v>
      </c>
      <c r="D5248" s="281" t="s">
        <v>1772</v>
      </c>
      <c r="E5248" s="281" t="s">
        <v>3437</v>
      </c>
      <c r="F5248" s="281" t="s">
        <v>663</v>
      </c>
      <c r="G5248" s="281" t="s">
        <v>673</v>
      </c>
      <c r="H5248" s="281" t="s">
        <v>673</v>
      </c>
      <c r="I5248" s="281" t="s">
        <v>1090</v>
      </c>
      <c r="J5248" s="281">
        <v>1.0000000000000001E-5</v>
      </c>
    </row>
    <row r="5249" spans="1:10" x14ac:dyDescent="0.3">
      <c r="A5249" s="280" t="s">
        <v>1785</v>
      </c>
      <c r="B5249" s="280" t="s">
        <v>3215</v>
      </c>
      <c r="C5249" s="280" t="s">
        <v>1768</v>
      </c>
      <c r="D5249" s="280" t="s">
        <v>1772</v>
      </c>
      <c r="E5249" s="280" t="s">
        <v>3437</v>
      </c>
      <c r="F5249" s="280" t="s">
        <v>663</v>
      </c>
      <c r="G5249" s="280" t="s">
        <v>673</v>
      </c>
      <c r="H5249" s="280" t="s">
        <v>673</v>
      </c>
      <c r="I5249" s="280" t="s">
        <v>1090</v>
      </c>
      <c r="J5249" s="280">
        <v>1.0000000000000001E-5</v>
      </c>
    </row>
    <row r="5250" spans="1:10" x14ac:dyDescent="0.3">
      <c r="A5250" s="281" t="s">
        <v>1785</v>
      </c>
      <c r="B5250" s="281" t="s">
        <v>3295</v>
      </c>
      <c r="C5250" s="281" t="s">
        <v>1768</v>
      </c>
      <c r="D5250" s="281" t="s">
        <v>1772</v>
      </c>
      <c r="E5250" s="281" t="s">
        <v>3437</v>
      </c>
      <c r="F5250" s="281" t="s">
        <v>663</v>
      </c>
      <c r="G5250" s="281" t="s">
        <v>673</v>
      </c>
      <c r="H5250" s="281" t="s">
        <v>673</v>
      </c>
      <c r="I5250" s="281" t="s">
        <v>1090</v>
      </c>
      <c r="J5250" s="281">
        <v>1.0000000000000001E-5</v>
      </c>
    </row>
    <row r="5251" spans="1:10" x14ac:dyDescent="0.3">
      <c r="A5251" s="280" t="s">
        <v>1785</v>
      </c>
      <c r="B5251" s="280" t="s">
        <v>3362</v>
      </c>
      <c r="C5251" s="280" t="s">
        <v>1768</v>
      </c>
      <c r="D5251" s="280" t="s">
        <v>1772</v>
      </c>
      <c r="E5251" s="280" t="s">
        <v>3437</v>
      </c>
      <c r="F5251" s="280" t="s">
        <v>663</v>
      </c>
      <c r="G5251" s="280" t="s">
        <v>673</v>
      </c>
      <c r="H5251" s="280" t="s">
        <v>673</v>
      </c>
      <c r="I5251" s="280" t="s">
        <v>1090</v>
      </c>
      <c r="J5251" s="280">
        <v>1.0000000000000001E-5</v>
      </c>
    </row>
    <row r="5252" spans="1:10" x14ac:dyDescent="0.3">
      <c r="A5252" s="281" t="s">
        <v>1785</v>
      </c>
      <c r="B5252" s="281" t="s">
        <v>3202</v>
      </c>
      <c r="C5252" s="281" t="s">
        <v>1768</v>
      </c>
      <c r="D5252" s="281" t="s">
        <v>1772</v>
      </c>
      <c r="E5252" s="281" t="s">
        <v>3437</v>
      </c>
      <c r="F5252" s="281" t="s">
        <v>663</v>
      </c>
      <c r="G5252" s="281" t="s">
        <v>673</v>
      </c>
      <c r="H5252" s="281" t="s">
        <v>673</v>
      </c>
      <c r="I5252" s="281" t="s">
        <v>1090</v>
      </c>
      <c r="J5252" s="281">
        <v>1.0000000000000001E-5</v>
      </c>
    </row>
    <row r="5253" spans="1:10" x14ac:dyDescent="0.3">
      <c r="A5253" s="280" t="s">
        <v>1785</v>
      </c>
      <c r="B5253" s="280" t="s">
        <v>327</v>
      </c>
      <c r="C5253" s="280" t="s">
        <v>1768</v>
      </c>
      <c r="D5253" s="280" t="s">
        <v>1772</v>
      </c>
      <c r="E5253" s="280" t="s">
        <v>3437</v>
      </c>
      <c r="F5253" s="280" t="s">
        <v>663</v>
      </c>
      <c r="G5253" s="280" t="s">
        <v>673</v>
      </c>
      <c r="H5253" s="280" t="s">
        <v>673</v>
      </c>
      <c r="I5253" s="280" t="s">
        <v>1090</v>
      </c>
      <c r="J5253" s="280">
        <v>1.0000000000000001E-5</v>
      </c>
    </row>
    <row r="5254" spans="1:10" x14ac:dyDescent="0.3">
      <c r="A5254" s="281" t="s">
        <v>1785</v>
      </c>
      <c r="B5254" s="281" t="s">
        <v>3110</v>
      </c>
      <c r="C5254" s="281" t="s">
        <v>1768</v>
      </c>
      <c r="D5254" s="281" t="s">
        <v>1772</v>
      </c>
      <c r="E5254" s="281" t="s">
        <v>3437</v>
      </c>
      <c r="F5254" s="281" t="s">
        <v>663</v>
      </c>
      <c r="G5254" s="281" t="s">
        <v>673</v>
      </c>
      <c r="H5254" s="281" t="s">
        <v>673</v>
      </c>
      <c r="I5254" s="281" t="s">
        <v>1090</v>
      </c>
      <c r="J5254" s="281">
        <v>1.0000000000000001E-5</v>
      </c>
    </row>
    <row r="5255" spans="1:10" x14ac:dyDescent="0.3">
      <c r="A5255" s="280" t="s">
        <v>1785</v>
      </c>
      <c r="B5255" s="280" t="s">
        <v>3189</v>
      </c>
      <c r="C5255" s="280" t="s">
        <v>1768</v>
      </c>
      <c r="D5255" s="280" t="s">
        <v>1772</v>
      </c>
      <c r="E5255" s="280" t="s">
        <v>3437</v>
      </c>
      <c r="F5255" s="280" t="s">
        <v>663</v>
      </c>
      <c r="G5255" s="280" t="s">
        <v>673</v>
      </c>
      <c r="H5255" s="280" t="s">
        <v>673</v>
      </c>
      <c r="I5255" s="280" t="s">
        <v>1090</v>
      </c>
      <c r="J5255" s="280">
        <v>1.0000000000000001E-5</v>
      </c>
    </row>
    <row r="5256" spans="1:10" x14ac:dyDescent="0.3">
      <c r="A5256" s="281" t="s">
        <v>1785</v>
      </c>
      <c r="B5256" s="281" t="s">
        <v>3319</v>
      </c>
      <c r="C5256" s="281" t="s">
        <v>1768</v>
      </c>
      <c r="D5256" s="281" t="s">
        <v>1772</v>
      </c>
      <c r="E5256" s="281" t="s">
        <v>3437</v>
      </c>
      <c r="F5256" s="281" t="s">
        <v>663</v>
      </c>
      <c r="G5256" s="281" t="s">
        <v>673</v>
      </c>
      <c r="H5256" s="281" t="s">
        <v>673</v>
      </c>
      <c r="I5256" s="281" t="s">
        <v>1090</v>
      </c>
      <c r="J5256" s="281">
        <v>1.0000000000000001E-5</v>
      </c>
    </row>
    <row r="5257" spans="1:10" x14ac:dyDescent="0.3">
      <c r="A5257" s="280" t="s">
        <v>1785</v>
      </c>
      <c r="B5257" s="280" t="s">
        <v>3084</v>
      </c>
      <c r="C5257" s="280" t="s">
        <v>1768</v>
      </c>
      <c r="D5257" s="280" t="s">
        <v>1772</v>
      </c>
      <c r="E5257" s="280" t="s">
        <v>3437</v>
      </c>
      <c r="F5257" s="280" t="s">
        <v>663</v>
      </c>
      <c r="G5257" s="280" t="s">
        <v>673</v>
      </c>
      <c r="H5257" s="280" t="s">
        <v>673</v>
      </c>
      <c r="I5257" s="280" t="s">
        <v>1090</v>
      </c>
      <c r="J5257" s="280">
        <v>1.0000000000000001E-5</v>
      </c>
    </row>
    <row r="5258" spans="1:10" x14ac:dyDescent="0.3">
      <c r="A5258" s="281" t="s">
        <v>1785</v>
      </c>
      <c r="B5258" s="281" t="s">
        <v>3084</v>
      </c>
      <c r="C5258" s="281" t="s">
        <v>1768</v>
      </c>
      <c r="D5258" s="281" t="s">
        <v>1772</v>
      </c>
      <c r="E5258" s="281" t="s">
        <v>3437</v>
      </c>
      <c r="F5258" s="281" t="s">
        <v>663</v>
      </c>
      <c r="G5258" s="281" t="s">
        <v>673</v>
      </c>
      <c r="H5258" s="281" t="s">
        <v>673</v>
      </c>
      <c r="I5258" s="281" t="s">
        <v>1090</v>
      </c>
      <c r="J5258" s="281">
        <v>1.0000000000000001E-5</v>
      </c>
    </row>
    <row r="5259" spans="1:10" x14ac:dyDescent="0.3">
      <c r="A5259" s="280" t="s">
        <v>1785</v>
      </c>
      <c r="B5259" s="280" t="s">
        <v>3346</v>
      </c>
      <c r="C5259" s="280" t="s">
        <v>1768</v>
      </c>
      <c r="D5259" s="280" t="s">
        <v>1772</v>
      </c>
      <c r="E5259" s="280" t="s">
        <v>3437</v>
      </c>
      <c r="F5259" s="280" t="s">
        <v>663</v>
      </c>
      <c r="G5259" s="280" t="s">
        <v>673</v>
      </c>
      <c r="H5259" s="280" t="s">
        <v>673</v>
      </c>
      <c r="I5259" s="280" t="s">
        <v>1090</v>
      </c>
      <c r="J5259" s="280">
        <v>1.0000000000000001E-5</v>
      </c>
    </row>
    <row r="5260" spans="1:10" x14ac:dyDescent="0.3">
      <c r="A5260" s="281" t="s">
        <v>1785</v>
      </c>
      <c r="B5260" s="281" t="s">
        <v>3423</v>
      </c>
      <c r="C5260" s="281" t="s">
        <v>1768</v>
      </c>
      <c r="D5260" s="281" t="s">
        <v>1772</v>
      </c>
      <c r="E5260" s="281" t="s">
        <v>3437</v>
      </c>
      <c r="F5260" s="281" t="s">
        <v>663</v>
      </c>
      <c r="G5260" s="281" t="s">
        <v>673</v>
      </c>
      <c r="H5260" s="281" t="s">
        <v>673</v>
      </c>
      <c r="I5260" s="281" t="s">
        <v>1090</v>
      </c>
      <c r="J5260" s="281">
        <v>1.0000000000000001E-5</v>
      </c>
    </row>
    <row r="5261" spans="1:10" x14ac:dyDescent="0.3">
      <c r="A5261" s="280" t="s">
        <v>1785</v>
      </c>
      <c r="B5261" s="280" t="s">
        <v>3172</v>
      </c>
      <c r="C5261" s="280" t="s">
        <v>1768</v>
      </c>
      <c r="D5261" s="280" t="s">
        <v>1772</v>
      </c>
      <c r="E5261" s="280" t="s">
        <v>3437</v>
      </c>
      <c r="F5261" s="280" t="s">
        <v>663</v>
      </c>
      <c r="G5261" s="280" t="s">
        <v>673</v>
      </c>
      <c r="H5261" s="280" t="s">
        <v>673</v>
      </c>
      <c r="I5261" s="280" t="s">
        <v>1090</v>
      </c>
      <c r="J5261" s="280">
        <v>1.0000000000000001E-5</v>
      </c>
    </row>
    <row r="5262" spans="1:10" x14ac:dyDescent="0.3">
      <c r="A5262" s="281" t="s">
        <v>1785</v>
      </c>
      <c r="B5262" s="281" t="s">
        <v>329</v>
      </c>
      <c r="C5262" s="281" t="s">
        <v>1768</v>
      </c>
      <c r="D5262" s="281" t="s">
        <v>1772</v>
      </c>
      <c r="E5262" s="281" t="s">
        <v>3437</v>
      </c>
      <c r="F5262" s="281" t="s">
        <v>663</v>
      </c>
      <c r="G5262" s="281" t="s">
        <v>673</v>
      </c>
      <c r="H5262" s="281" t="s">
        <v>673</v>
      </c>
      <c r="I5262" s="281" t="s">
        <v>1090</v>
      </c>
      <c r="J5262" s="281">
        <v>1.0000000000000001E-5</v>
      </c>
    </row>
    <row r="5263" spans="1:10" x14ac:dyDescent="0.3">
      <c r="A5263" s="280" t="s">
        <v>1785</v>
      </c>
      <c r="B5263" s="280" t="s">
        <v>3191</v>
      </c>
      <c r="C5263" s="280" t="s">
        <v>1768</v>
      </c>
      <c r="D5263" s="280" t="s">
        <v>1772</v>
      </c>
      <c r="E5263" s="280" t="s">
        <v>3437</v>
      </c>
      <c r="F5263" s="280" t="s">
        <v>663</v>
      </c>
      <c r="G5263" s="280" t="s">
        <v>673</v>
      </c>
      <c r="H5263" s="280" t="s">
        <v>673</v>
      </c>
      <c r="I5263" s="280" t="s">
        <v>1090</v>
      </c>
      <c r="J5263" s="280">
        <v>1.0000000000000001E-5</v>
      </c>
    </row>
    <row r="5264" spans="1:10" x14ac:dyDescent="0.3">
      <c r="A5264" s="281" t="s">
        <v>1785</v>
      </c>
      <c r="B5264" s="281" t="s">
        <v>3267</v>
      </c>
      <c r="C5264" s="281" t="s">
        <v>1768</v>
      </c>
      <c r="D5264" s="281" t="s">
        <v>1772</v>
      </c>
      <c r="E5264" s="281" t="s">
        <v>3437</v>
      </c>
      <c r="F5264" s="281" t="s">
        <v>663</v>
      </c>
      <c r="G5264" s="281" t="s">
        <v>673</v>
      </c>
      <c r="H5264" s="281" t="s">
        <v>673</v>
      </c>
      <c r="I5264" s="281" t="s">
        <v>1090</v>
      </c>
      <c r="J5264" s="281">
        <v>1.0000000000000001E-5</v>
      </c>
    </row>
    <row r="5265" spans="1:10" x14ac:dyDescent="0.3">
      <c r="A5265" s="280" t="s">
        <v>1785</v>
      </c>
      <c r="B5265" s="280" t="s">
        <v>3365</v>
      </c>
      <c r="C5265" s="280" t="s">
        <v>1768</v>
      </c>
      <c r="D5265" s="280" t="s">
        <v>1772</v>
      </c>
      <c r="E5265" s="280" t="s">
        <v>3437</v>
      </c>
      <c r="F5265" s="280" t="s">
        <v>663</v>
      </c>
      <c r="G5265" s="280" t="s">
        <v>673</v>
      </c>
      <c r="H5265" s="280" t="s">
        <v>673</v>
      </c>
      <c r="I5265" s="280" t="s">
        <v>1090</v>
      </c>
      <c r="J5265" s="280">
        <v>1.0000000000000001E-5</v>
      </c>
    </row>
    <row r="5266" spans="1:10" x14ac:dyDescent="0.3">
      <c r="A5266" s="281" t="s">
        <v>1785</v>
      </c>
      <c r="B5266" s="281" t="s">
        <v>3187</v>
      </c>
      <c r="C5266" s="281" t="s">
        <v>1768</v>
      </c>
      <c r="D5266" s="281" t="s">
        <v>1772</v>
      </c>
      <c r="E5266" s="281" t="s">
        <v>3437</v>
      </c>
      <c r="F5266" s="281" t="s">
        <v>663</v>
      </c>
      <c r="G5266" s="281" t="s">
        <v>673</v>
      </c>
      <c r="H5266" s="281" t="s">
        <v>673</v>
      </c>
      <c r="I5266" s="281" t="s">
        <v>1090</v>
      </c>
      <c r="J5266" s="281">
        <v>1.0000000000000001E-5</v>
      </c>
    </row>
    <row r="5267" spans="1:10" x14ac:dyDescent="0.3">
      <c r="A5267" s="280" t="s">
        <v>1785</v>
      </c>
      <c r="B5267" s="280" t="s">
        <v>3187</v>
      </c>
      <c r="C5267" s="280" t="s">
        <v>1768</v>
      </c>
      <c r="D5267" s="280" t="s">
        <v>1772</v>
      </c>
      <c r="E5267" s="280" t="s">
        <v>3437</v>
      </c>
      <c r="F5267" s="280" t="s">
        <v>663</v>
      </c>
      <c r="G5267" s="280" t="s">
        <v>673</v>
      </c>
      <c r="H5267" s="280" t="s">
        <v>673</v>
      </c>
      <c r="I5267" s="280" t="s">
        <v>1090</v>
      </c>
      <c r="J5267" s="280">
        <v>1.0000000000000001E-5</v>
      </c>
    </row>
    <row r="5268" spans="1:10" x14ac:dyDescent="0.3">
      <c r="A5268" s="281" t="s">
        <v>1785</v>
      </c>
      <c r="B5268" s="281" t="s">
        <v>1817</v>
      </c>
      <c r="C5268" s="281" t="s">
        <v>1768</v>
      </c>
      <c r="D5268" s="281" t="s">
        <v>1772</v>
      </c>
      <c r="E5268" s="281" t="s">
        <v>3437</v>
      </c>
      <c r="F5268" s="281" t="s">
        <v>663</v>
      </c>
      <c r="G5268" s="281" t="s">
        <v>673</v>
      </c>
      <c r="H5268" s="281" t="s">
        <v>673</v>
      </c>
      <c r="I5268" s="281" t="s">
        <v>1090</v>
      </c>
      <c r="J5268" s="281">
        <v>2.0000000000000002E-5</v>
      </c>
    </row>
    <row r="5269" spans="1:10" x14ac:dyDescent="0.3">
      <c r="A5269" s="280" t="s">
        <v>1785</v>
      </c>
      <c r="B5269" s="280" t="s">
        <v>144</v>
      </c>
      <c r="C5269" s="280" t="s">
        <v>1768</v>
      </c>
      <c r="D5269" s="280" t="s">
        <v>1772</v>
      </c>
      <c r="E5269" s="280" t="s">
        <v>3437</v>
      </c>
      <c r="F5269" s="280" t="s">
        <v>663</v>
      </c>
      <c r="G5269" s="280" t="s">
        <v>673</v>
      </c>
      <c r="H5269" s="280" t="s">
        <v>673</v>
      </c>
      <c r="I5269" s="280" t="s">
        <v>1090</v>
      </c>
      <c r="J5269" s="280">
        <v>1.0000000000000001E-5</v>
      </c>
    </row>
    <row r="5270" spans="1:10" x14ac:dyDescent="0.3">
      <c r="A5270" s="281" t="s">
        <v>1785</v>
      </c>
      <c r="B5270" s="281" t="s">
        <v>3037</v>
      </c>
      <c r="C5270" s="281" t="s">
        <v>1768</v>
      </c>
      <c r="D5270" s="281" t="s">
        <v>1772</v>
      </c>
      <c r="E5270" s="281" t="s">
        <v>3437</v>
      </c>
      <c r="F5270" s="281" t="s">
        <v>663</v>
      </c>
      <c r="G5270" s="281" t="s">
        <v>673</v>
      </c>
      <c r="H5270" s="281" t="s">
        <v>673</v>
      </c>
      <c r="I5270" s="281" t="s">
        <v>1090</v>
      </c>
      <c r="J5270" s="281">
        <v>1.0000000000000001E-5</v>
      </c>
    </row>
    <row r="5271" spans="1:10" x14ac:dyDescent="0.3">
      <c r="A5271" s="280" t="s">
        <v>1785</v>
      </c>
      <c r="B5271" s="280" t="s">
        <v>3188</v>
      </c>
      <c r="C5271" s="280" t="s">
        <v>1768</v>
      </c>
      <c r="D5271" s="280" t="s">
        <v>1772</v>
      </c>
      <c r="E5271" s="280" t="s">
        <v>3437</v>
      </c>
      <c r="F5271" s="280" t="s">
        <v>663</v>
      </c>
      <c r="G5271" s="280" t="s">
        <v>673</v>
      </c>
      <c r="H5271" s="280" t="s">
        <v>673</v>
      </c>
      <c r="I5271" s="280" t="s">
        <v>1090</v>
      </c>
      <c r="J5271" s="280">
        <v>2.0000000000000002E-5</v>
      </c>
    </row>
    <row r="5272" spans="1:10" x14ac:dyDescent="0.3">
      <c r="A5272" s="281" t="s">
        <v>1785</v>
      </c>
      <c r="B5272" s="281" t="s">
        <v>3440</v>
      </c>
      <c r="C5272" s="281" t="s">
        <v>1768</v>
      </c>
      <c r="D5272" s="281" t="s">
        <v>1772</v>
      </c>
      <c r="E5272" s="281" t="s">
        <v>3437</v>
      </c>
      <c r="F5272" s="281" t="s">
        <v>663</v>
      </c>
      <c r="G5272" s="281" t="s">
        <v>673</v>
      </c>
      <c r="H5272" s="281" t="s">
        <v>673</v>
      </c>
      <c r="I5272" s="281" t="s">
        <v>1090</v>
      </c>
      <c r="J5272" s="281">
        <v>1.0000000000000001E-5</v>
      </c>
    </row>
    <row r="5273" spans="1:10" x14ac:dyDescent="0.3">
      <c r="A5273" s="280" t="s">
        <v>1785</v>
      </c>
      <c r="B5273" s="280" t="s">
        <v>3250</v>
      </c>
      <c r="C5273" s="280" t="s">
        <v>1768</v>
      </c>
      <c r="D5273" s="280" t="s">
        <v>1772</v>
      </c>
      <c r="E5273" s="280" t="s">
        <v>3437</v>
      </c>
      <c r="F5273" s="280" t="s">
        <v>663</v>
      </c>
      <c r="G5273" s="280" t="s">
        <v>673</v>
      </c>
      <c r="H5273" s="280" t="s">
        <v>673</v>
      </c>
      <c r="I5273" s="280" t="s">
        <v>1090</v>
      </c>
      <c r="J5273" s="280">
        <v>1.0000000000000001E-5</v>
      </c>
    </row>
    <row r="5274" spans="1:10" x14ac:dyDescent="0.3">
      <c r="A5274" s="281" t="s">
        <v>1785</v>
      </c>
      <c r="B5274" s="281" t="s">
        <v>3237</v>
      </c>
      <c r="C5274" s="281" t="s">
        <v>1768</v>
      </c>
      <c r="D5274" s="281" t="s">
        <v>1772</v>
      </c>
      <c r="E5274" s="281" t="s">
        <v>3437</v>
      </c>
      <c r="F5274" s="281" t="s">
        <v>663</v>
      </c>
      <c r="G5274" s="281" t="s">
        <v>673</v>
      </c>
      <c r="H5274" s="281" t="s">
        <v>673</v>
      </c>
      <c r="I5274" s="281" t="s">
        <v>1090</v>
      </c>
      <c r="J5274" s="281">
        <v>1.0000000000000001E-5</v>
      </c>
    </row>
    <row r="5275" spans="1:10" x14ac:dyDescent="0.3">
      <c r="A5275" s="280" t="s">
        <v>1785</v>
      </c>
      <c r="B5275" s="280" t="s">
        <v>3085</v>
      </c>
      <c r="C5275" s="280" t="s">
        <v>1768</v>
      </c>
      <c r="D5275" s="280" t="s">
        <v>1772</v>
      </c>
      <c r="E5275" s="280" t="s">
        <v>3437</v>
      </c>
      <c r="F5275" s="280" t="s">
        <v>663</v>
      </c>
      <c r="G5275" s="280" t="s">
        <v>673</v>
      </c>
      <c r="H5275" s="280" t="s">
        <v>673</v>
      </c>
      <c r="I5275" s="280" t="s">
        <v>1090</v>
      </c>
      <c r="J5275" s="280">
        <v>2.0000000000000002E-5</v>
      </c>
    </row>
    <row r="5276" spans="1:10" x14ac:dyDescent="0.3">
      <c r="A5276" s="281" t="s">
        <v>1785</v>
      </c>
      <c r="B5276" s="281" t="s">
        <v>3074</v>
      </c>
      <c r="C5276" s="281" t="s">
        <v>1768</v>
      </c>
      <c r="D5276" s="281" t="s">
        <v>1772</v>
      </c>
      <c r="E5276" s="281" t="s">
        <v>3437</v>
      </c>
      <c r="F5276" s="281" t="s">
        <v>663</v>
      </c>
      <c r="G5276" s="281" t="s">
        <v>673</v>
      </c>
      <c r="H5276" s="281" t="s">
        <v>673</v>
      </c>
      <c r="I5276" s="281" t="s">
        <v>1090</v>
      </c>
      <c r="J5276" s="281">
        <v>1.0000000000000001E-5</v>
      </c>
    </row>
    <row r="5277" spans="1:10" x14ac:dyDescent="0.3">
      <c r="A5277" s="280" t="s">
        <v>1785</v>
      </c>
      <c r="B5277" s="280" t="s">
        <v>3338</v>
      </c>
      <c r="C5277" s="280" t="s">
        <v>1768</v>
      </c>
      <c r="D5277" s="280" t="s">
        <v>1772</v>
      </c>
      <c r="E5277" s="280" t="s">
        <v>3437</v>
      </c>
      <c r="F5277" s="280" t="s">
        <v>663</v>
      </c>
      <c r="G5277" s="280" t="s">
        <v>673</v>
      </c>
      <c r="H5277" s="280" t="s">
        <v>673</v>
      </c>
      <c r="I5277" s="280" t="s">
        <v>1090</v>
      </c>
      <c r="J5277" s="280">
        <v>1.0000000000000001E-5</v>
      </c>
    </row>
    <row r="5278" spans="1:10" x14ac:dyDescent="0.3">
      <c r="A5278" s="281" t="s">
        <v>1785</v>
      </c>
      <c r="B5278" s="281" t="s">
        <v>3441</v>
      </c>
      <c r="C5278" s="281" t="s">
        <v>1768</v>
      </c>
      <c r="D5278" s="281" t="s">
        <v>1772</v>
      </c>
      <c r="E5278" s="281" t="s">
        <v>3437</v>
      </c>
      <c r="F5278" s="281" t="s">
        <v>663</v>
      </c>
      <c r="G5278" s="281" t="s">
        <v>673</v>
      </c>
      <c r="H5278" s="281" t="s">
        <v>673</v>
      </c>
      <c r="I5278" s="281" t="s">
        <v>1090</v>
      </c>
      <c r="J5278" s="281">
        <v>1.0000000000000001E-5</v>
      </c>
    </row>
    <row r="5279" spans="1:10" x14ac:dyDescent="0.3">
      <c r="A5279" s="280" t="s">
        <v>1785</v>
      </c>
      <c r="B5279" s="280" t="s">
        <v>3030</v>
      </c>
      <c r="C5279" s="280" t="s">
        <v>1768</v>
      </c>
      <c r="D5279" s="280" t="s">
        <v>1772</v>
      </c>
      <c r="E5279" s="280" t="s">
        <v>3437</v>
      </c>
      <c r="F5279" s="280" t="s">
        <v>663</v>
      </c>
      <c r="G5279" s="280" t="s">
        <v>673</v>
      </c>
      <c r="H5279" s="280" t="s">
        <v>673</v>
      </c>
      <c r="I5279" s="280" t="s">
        <v>1090</v>
      </c>
      <c r="J5279" s="280">
        <v>1.0000000000000001E-5</v>
      </c>
    </row>
    <row r="5280" spans="1:10" x14ac:dyDescent="0.3">
      <c r="A5280" s="281" t="s">
        <v>1785</v>
      </c>
      <c r="B5280" s="281" t="s">
        <v>3097</v>
      </c>
      <c r="C5280" s="281" t="s">
        <v>1768</v>
      </c>
      <c r="D5280" s="281" t="s">
        <v>1772</v>
      </c>
      <c r="E5280" s="281" t="s">
        <v>3437</v>
      </c>
      <c r="F5280" s="281" t="s">
        <v>663</v>
      </c>
      <c r="G5280" s="281" t="s">
        <v>673</v>
      </c>
      <c r="H5280" s="281" t="s">
        <v>673</v>
      </c>
      <c r="I5280" s="281" t="s">
        <v>1090</v>
      </c>
      <c r="J5280" s="281">
        <v>1.0000000000000001E-5</v>
      </c>
    </row>
    <row r="5281" spans="1:10" x14ac:dyDescent="0.3">
      <c r="A5281" s="280" t="s">
        <v>1785</v>
      </c>
      <c r="B5281" s="280" t="s">
        <v>3161</v>
      </c>
      <c r="C5281" s="280" t="s">
        <v>1768</v>
      </c>
      <c r="D5281" s="280" t="s">
        <v>1772</v>
      </c>
      <c r="E5281" s="280" t="s">
        <v>3437</v>
      </c>
      <c r="F5281" s="280" t="s">
        <v>663</v>
      </c>
      <c r="G5281" s="280" t="s">
        <v>673</v>
      </c>
      <c r="H5281" s="280" t="s">
        <v>673</v>
      </c>
      <c r="I5281" s="280" t="s">
        <v>1090</v>
      </c>
      <c r="J5281" s="280">
        <v>2.0000000000000002E-5</v>
      </c>
    </row>
    <row r="5282" spans="1:10" x14ac:dyDescent="0.3">
      <c r="A5282" s="281" t="s">
        <v>1785</v>
      </c>
      <c r="B5282" s="281" t="s">
        <v>3231</v>
      </c>
      <c r="C5282" s="281" t="s">
        <v>1768</v>
      </c>
      <c r="D5282" s="281" t="s">
        <v>1772</v>
      </c>
      <c r="E5282" s="281" t="s">
        <v>3437</v>
      </c>
      <c r="F5282" s="281" t="s">
        <v>663</v>
      </c>
      <c r="G5282" s="281" t="s">
        <v>673</v>
      </c>
      <c r="H5282" s="281" t="s">
        <v>673</v>
      </c>
      <c r="I5282" s="281" t="s">
        <v>1090</v>
      </c>
      <c r="J5282" s="281">
        <v>2.0000000000000002E-5</v>
      </c>
    </row>
    <row r="5283" spans="1:10" x14ac:dyDescent="0.3">
      <c r="A5283" s="280" t="s">
        <v>1785</v>
      </c>
      <c r="B5283" s="280" t="s">
        <v>3081</v>
      </c>
      <c r="C5283" s="280" t="s">
        <v>1768</v>
      </c>
      <c r="D5283" s="280" t="s">
        <v>1772</v>
      </c>
      <c r="E5283" s="280" t="s">
        <v>3437</v>
      </c>
      <c r="F5283" s="280" t="s">
        <v>663</v>
      </c>
      <c r="G5283" s="280" t="s">
        <v>673</v>
      </c>
      <c r="H5283" s="280" t="s">
        <v>673</v>
      </c>
      <c r="I5283" s="280" t="s">
        <v>1090</v>
      </c>
      <c r="J5283" s="280">
        <v>1.0000000000000001E-5</v>
      </c>
    </row>
    <row r="5284" spans="1:10" x14ac:dyDescent="0.3">
      <c r="A5284" s="281" t="s">
        <v>1785</v>
      </c>
      <c r="B5284" s="281" t="s">
        <v>3400</v>
      </c>
      <c r="C5284" s="281" t="s">
        <v>1768</v>
      </c>
      <c r="D5284" s="281" t="s">
        <v>1772</v>
      </c>
      <c r="E5284" s="281" t="s">
        <v>3437</v>
      </c>
      <c r="F5284" s="281" t="s">
        <v>663</v>
      </c>
      <c r="G5284" s="281" t="s">
        <v>673</v>
      </c>
      <c r="H5284" s="281" t="s">
        <v>673</v>
      </c>
      <c r="I5284" s="281" t="s">
        <v>1090</v>
      </c>
      <c r="J5284" s="281">
        <v>1.0000000000000001E-5</v>
      </c>
    </row>
    <row r="5285" spans="1:10" x14ac:dyDescent="0.3">
      <c r="A5285" s="280" t="s">
        <v>1785</v>
      </c>
      <c r="B5285" s="280" t="s">
        <v>3085</v>
      </c>
      <c r="C5285" s="280" t="s">
        <v>1768</v>
      </c>
      <c r="D5285" s="280" t="s">
        <v>1772</v>
      </c>
      <c r="E5285" s="280" t="s">
        <v>3437</v>
      </c>
      <c r="F5285" s="280" t="s">
        <v>663</v>
      </c>
      <c r="G5285" s="280" t="s">
        <v>673</v>
      </c>
      <c r="H5285" s="280" t="s">
        <v>673</v>
      </c>
      <c r="I5285" s="280" t="s">
        <v>1090</v>
      </c>
      <c r="J5285" s="280">
        <v>1.0000000000000001E-5</v>
      </c>
    </row>
    <row r="5286" spans="1:10" x14ac:dyDescent="0.3">
      <c r="A5286" s="281" t="s">
        <v>1785</v>
      </c>
      <c r="B5286" s="281" t="s">
        <v>312</v>
      </c>
      <c r="C5286" s="281" t="s">
        <v>1768</v>
      </c>
      <c r="D5286" s="281" t="s">
        <v>1772</v>
      </c>
      <c r="E5286" s="281" t="s">
        <v>3437</v>
      </c>
      <c r="F5286" s="281" t="s">
        <v>663</v>
      </c>
      <c r="G5286" s="281" t="s">
        <v>673</v>
      </c>
      <c r="H5286" s="281" t="s">
        <v>673</v>
      </c>
      <c r="I5286" s="281" t="s">
        <v>1090</v>
      </c>
      <c r="J5286" s="281">
        <v>1.0000000000000001E-5</v>
      </c>
    </row>
    <row r="5287" spans="1:10" x14ac:dyDescent="0.3">
      <c r="A5287" s="280" t="s">
        <v>1785</v>
      </c>
      <c r="B5287" s="280" t="s">
        <v>3034</v>
      </c>
      <c r="C5287" s="280" t="s">
        <v>1768</v>
      </c>
      <c r="D5287" s="280" t="s">
        <v>1772</v>
      </c>
      <c r="E5287" s="280" t="s">
        <v>3437</v>
      </c>
      <c r="F5287" s="280" t="s">
        <v>663</v>
      </c>
      <c r="G5287" s="280" t="s">
        <v>673</v>
      </c>
      <c r="H5287" s="280" t="s">
        <v>673</v>
      </c>
      <c r="I5287" s="280" t="s">
        <v>1090</v>
      </c>
      <c r="J5287" s="280">
        <v>1.0000000000000001E-5</v>
      </c>
    </row>
    <row r="5288" spans="1:10" x14ac:dyDescent="0.3">
      <c r="A5288" s="281" t="s">
        <v>1785</v>
      </c>
      <c r="B5288" s="281" t="s">
        <v>3442</v>
      </c>
      <c r="C5288" s="281" t="s">
        <v>1768</v>
      </c>
      <c r="D5288" s="281" t="s">
        <v>1772</v>
      </c>
      <c r="E5288" s="281" t="s">
        <v>3437</v>
      </c>
      <c r="F5288" s="281" t="s">
        <v>663</v>
      </c>
      <c r="G5288" s="281" t="s">
        <v>673</v>
      </c>
      <c r="H5288" s="281" t="s">
        <v>673</v>
      </c>
      <c r="I5288" s="281" t="s">
        <v>1090</v>
      </c>
      <c r="J5288" s="281">
        <v>1.0000000000000001E-5</v>
      </c>
    </row>
    <row r="5289" spans="1:10" x14ac:dyDescent="0.3">
      <c r="A5289" s="280" t="s">
        <v>1785</v>
      </c>
      <c r="B5289" s="280" t="s">
        <v>3147</v>
      </c>
      <c r="C5289" s="280" t="s">
        <v>1768</v>
      </c>
      <c r="D5289" s="280" t="s">
        <v>1772</v>
      </c>
      <c r="E5289" s="280" t="s">
        <v>3437</v>
      </c>
      <c r="F5289" s="280" t="s">
        <v>663</v>
      </c>
      <c r="G5289" s="280" t="s">
        <v>673</v>
      </c>
      <c r="H5289" s="280" t="s">
        <v>673</v>
      </c>
      <c r="I5289" s="280" t="s">
        <v>1090</v>
      </c>
      <c r="J5289" s="280">
        <v>1.0000000000000001E-5</v>
      </c>
    </row>
    <row r="5290" spans="1:10" x14ac:dyDescent="0.3">
      <c r="A5290" s="281" t="s">
        <v>1785</v>
      </c>
      <c r="B5290" s="281" t="s">
        <v>3161</v>
      </c>
      <c r="C5290" s="281" t="s">
        <v>1768</v>
      </c>
      <c r="D5290" s="281" t="s">
        <v>1772</v>
      </c>
      <c r="E5290" s="281" t="s">
        <v>3437</v>
      </c>
      <c r="F5290" s="281" t="s">
        <v>663</v>
      </c>
      <c r="G5290" s="281" t="s">
        <v>673</v>
      </c>
      <c r="H5290" s="281" t="s">
        <v>673</v>
      </c>
      <c r="I5290" s="281" t="s">
        <v>1090</v>
      </c>
      <c r="J5290" s="281">
        <v>1.0000000000000001E-5</v>
      </c>
    </row>
    <row r="5291" spans="1:10" x14ac:dyDescent="0.3">
      <c r="A5291" s="280" t="s">
        <v>1785</v>
      </c>
      <c r="B5291" s="280" t="s">
        <v>3199</v>
      </c>
      <c r="C5291" s="280" t="s">
        <v>1768</v>
      </c>
      <c r="D5291" s="280" t="s">
        <v>1772</v>
      </c>
      <c r="E5291" s="280" t="s">
        <v>3437</v>
      </c>
      <c r="F5291" s="280" t="s">
        <v>663</v>
      </c>
      <c r="G5291" s="280" t="s">
        <v>673</v>
      </c>
      <c r="H5291" s="280" t="s">
        <v>673</v>
      </c>
      <c r="I5291" s="280" t="s">
        <v>1090</v>
      </c>
      <c r="J5291" s="280">
        <v>1.0000000000000001E-5</v>
      </c>
    </row>
    <row r="5292" spans="1:10" x14ac:dyDescent="0.3">
      <c r="A5292" s="281" t="s">
        <v>1785</v>
      </c>
      <c r="B5292" s="281" t="s">
        <v>531</v>
      </c>
      <c r="C5292" s="281" t="s">
        <v>1768</v>
      </c>
      <c r="D5292" s="281" t="s">
        <v>1772</v>
      </c>
      <c r="E5292" s="281" t="s">
        <v>3437</v>
      </c>
      <c r="F5292" s="281" t="s">
        <v>663</v>
      </c>
      <c r="G5292" s="281" t="s">
        <v>673</v>
      </c>
      <c r="H5292" s="281" t="s">
        <v>673</v>
      </c>
      <c r="I5292" s="281" t="s">
        <v>1090</v>
      </c>
      <c r="J5292" s="281">
        <v>1.0000000000000001E-5</v>
      </c>
    </row>
    <row r="5293" spans="1:10" x14ac:dyDescent="0.3">
      <c r="A5293" s="280" t="s">
        <v>1785</v>
      </c>
      <c r="B5293" s="280" t="s">
        <v>3275</v>
      </c>
      <c r="C5293" s="280" t="s">
        <v>1768</v>
      </c>
      <c r="D5293" s="280" t="s">
        <v>1772</v>
      </c>
      <c r="E5293" s="280" t="s">
        <v>3437</v>
      </c>
      <c r="F5293" s="280" t="s">
        <v>663</v>
      </c>
      <c r="G5293" s="280" t="s">
        <v>673</v>
      </c>
      <c r="H5293" s="280" t="s">
        <v>673</v>
      </c>
      <c r="I5293" s="280" t="s">
        <v>1090</v>
      </c>
      <c r="J5293" s="280">
        <v>1.0000000000000001E-5</v>
      </c>
    </row>
    <row r="5294" spans="1:10" x14ac:dyDescent="0.3">
      <c r="A5294" s="281" t="s">
        <v>1785</v>
      </c>
      <c r="B5294" s="281" t="s">
        <v>3282</v>
      </c>
      <c r="C5294" s="281" t="s">
        <v>1768</v>
      </c>
      <c r="D5294" s="281" t="s">
        <v>1772</v>
      </c>
      <c r="E5294" s="281" t="s">
        <v>3437</v>
      </c>
      <c r="F5294" s="281" t="s">
        <v>663</v>
      </c>
      <c r="G5294" s="281" t="s">
        <v>673</v>
      </c>
      <c r="H5294" s="281" t="s">
        <v>673</v>
      </c>
      <c r="I5294" s="281" t="s">
        <v>1090</v>
      </c>
      <c r="J5294" s="281">
        <v>1.0000000000000001E-5</v>
      </c>
    </row>
    <row r="5295" spans="1:10" x14ac:dyDescent="0.3">
      <c r="A5295" s="280" t="s">
        <v>1785</v>
      </c>
      <c r="B5295" s="280" t="s">
        <v>3273</v>
      </c>
      <c r="C5295" s="280" t="s">
        <v>1768</v>
      </c>
      <c r="D5295" s="280" t="s">
        <v>1772</v>
      </c>
      <c r="E5295" s="280" t="s">
        <v>3437</v>
      </c>
      <c r="F5295" s="280" t="s">
        <v>663</v>
      </c>
      <c r="G5295" s="280" t="s">
        <v>673</v>
      </c>
      <c r="H5295" s="280" t="s">
        <v>673</v>
      </c>
      <c r="I5295" s="280" t="s">
        <v>1090</v>
      </c>
      <c r="J5295" s="280">
        <v>1.0000000000000001E-5</v>
      </c>
    </row>
    <row r="5296" spans="1:10" x14ac:dyDescent="0.3">
      <c r="A5296" s="281" t="s">
        <v>1785</v>
      </c>
      <c r="B5296" s="281" t="s">
        <v>3221</v>
      </c>
      <c r="C5296" s="281" t="s">
        <v>1768</v>
      </c>
      <c r="D5296" s="281" t="s">
        <v>1772</v>
      </c>
      <c r="E5296" s="281" t="s">
        <v>3437</v>
      </c>
      <c r="F5296" s="281" t="s">
        <v>663</v>
      </c>
      <c r="G5296" s="281" t="s">
        <v>673</v>
      </c>
      <c r="H5296" s="281" t="s">
        <v>673</v>
      </c>
      <c r="I5296" s="281" t="s">
        <v>1090</v>
      </c>
      <c r="J5296" s="281">
        <v>1.0000000000000001E-5</v>
      </c>
    </row>
    <row r="5297" spans="1:10" x14ac:dyDescent="0.3">
      <c r="A5297" s="280" t="s">
        <v>1785</v>
      </c>
      <c r="B5297" s="280" t="s">
        <v>2429</v>
      </c>
      <c r="C5297" s="280" t="s">
        <v>1768</v>
      </c>
      <c r="D5297" s="280" t="s">
        <v>1772</v>
      </c>
      <c r="E5297" s="280" t="s">
        <v>3437</v>
      </c>
      <c r="F5297" s="280" t="s">
        <v>663</v>
      </c>
      <c r="G5297" s="280" t="s">
        <v>673</v>
      </c>
      <c r="H5297" s="280" t="s">
        <v>673</v>
      </c>
      <c r="I5297" s="280" t="s">
        <v>1090</v>
      </c>
      <c r="J5297" s="280">
        <v>1.0000000000000001E-5</v>
      </c>
    </row>
    <row r="5298" spans="1:10" x14ac:dyDescent="0.3">
      <c r="A5298" s="281" t="s">
        <v>1785</v>
      </c>
      <c r="B5298" s="281" t="s">
        <v>3099</v>
      </c>
      <c r="C5298" s="281" t="s">
        <v>1768</v>
      </c>
      <c r="D5298" s="281" t="s">
        <v>1772</v>
      </c>
      <c r="E5298" s="281" t="s">
        <v>3437</v>
      </c>
      <c r="F5298" s="281" t="s">
        <v>663</v>
      </c>
      <c r="G5298" s="281" t="s">
        <v>673</v>
      </c>
      <c r="H5298" s="281" t="s">
        <v>673</v>
      </c>
      <c r="I5298" s="281" t="s">
        <v>1090</v>
      </c>
      <c r="J5298" s="281">
        <v>1.0000000000000001E-5</v>
      </c>
    </row>
    <row r="5299" spans="1:10" x14ac:dyDescent="0.3">
      <c r="A5299" s="280" t="s">
        <v>1785</v>
      </c>
      <c r="B5299" s="280" t="s">
        <v>2954</v>
      </c>
      <c r="C5299" s="280" t="s">
        <v>1768</v>
      </c>
      <c r="D5299" s="280" t="s">
        <v>1772</v>
      </c>
      <c r="E5299" s="280" t="s">
        <v>3437</v>
      </c>
      <c r="F5299" s="280" t="s">
        <v>663</v>
      </c>
      <c r="G5299" s="280" t="s">
        <v>673</v>
      </c>
      <c r="H5299" s="280" t="s">
        <v>673</v>
      </c>
      <c r="I5299" s="280" t="s">
        <v>1090</v>
      </c>
      <c r="J5299" s="280">
        <v>1.0000000000000001E-5</v>
      </c>
    </row>
    <row r="5300" spans="1:10" x14ac:dyDescent="0.3">
      <c r="A5300" s="281" t="s">
        <v>1785</v>
      </c>
      <c r="B5300" s="281" t="s">
        <v>3028</v>
      </c>
      <c r="C5300" s="281" t="s">
        <v>1768</v>
      </c>
      <c r="D5300" s="281" t="s">
        <v>1772</v>
      </c>
      <c r="E5300" s="281" t="s">
        <v>3437</v>
      </c>
      <c r="F5300" s="281" t="s">
        <v>663</v>
      </c>
      <c r="G5300" s="281" t="s">
        <v>673</v>
      </c>
      <c r="H5300" s="281" t="s">
        <v>673</v>
      </c>
      <c r="I5300" s="281" t="s">
        <v>1090</v>
      </c>
      <c r="J5300" s="281">
        <v>1.0000000000000001E-5</v>
      </c>
    </row>
    <row r="5301" spans="1:10" x14ac:dyDescent="0.3">
      <c r="A5301" s="280" t="s">
        <v>1785</v>
      </c>
      <c r="B5301" s="280" t="s">
        <v>3107</v>
      </c>
      <c r="C5301" s="280" t="s">
        <v>1768</v>
      </c>
      <c r="D5301" s="280" t="s">
        <v>1772</v>
      </c>
      <c r="E5301" s="280" t="s">
        <v>3437</v>
      </c>
      <c r="F5301" s="280" t="s">
        <v>663</v>
      </c>
      <c r="G5301" s="280" t="s">
        <v>673</v>
      </c>
      <c r="H5301" s="280" t="s">
        <v>673</v>
      </c>
      <c r="I5301" s="280" t="s">
        <v>1090</v>
      </c>
      <c r="J5301" s="280">
        <v>1.0000000000000001E-5</v>
      </c>
    </row>
    <row r="5302" spans="1:10" x14ac:dyDescent="0.3">
      <c r="A5302" s="281" t="s">
        <v>1785</v>
      </c>
      <c r="B5302" s="281" t="s">
        <v>3101</v>
      </c>
      <c r="C5302" s="281" t="s">
        <v>1768</v>
      </c>
      <c r="D5302" s="281" t="s">
        <v>1772</v>
      </c>
      <c r="E5302" s="281" t="s">
        <v>3437</v>
      </c>
      <c r="F5302" s="281" t="s">
        <v>663</v>
      </c>
      <c r="G5302" s="281" t="s">
        <v>673</v>
      </c>
      <c r="H5302" s="281" t="s">
        <v>673</v>
      </c>
      <c r="I5302" s="281" t="s">
        <v>1090</v>
      </c>
      <c r="J5302" s="281">
        <v>3.0000000000000001E-5</v>
      </c>
    </row>
    <row r="5303" spans="1:10" x14ac:dyDescent="0.3">
      <c r="A5303" s="280" t="s">
        <v>1785</v>
      </c>
      <c r="B5303" s="280" t="s">
        <v>3315</v>
      </c>
      <c r="C5303" s="280" t="s">
        <v>1768</v>
      </c>
      <c r="D5303" s="280" t="s">
        <v>1772</v>
      </c>
      <c r="E5303" s="280" t="s">
        <v>3437</v>
      </c>
      <c r="F5303" s="280" t="s">
        <v>663</v>
      </c>
      <c r="G5303" s="280" t="s">
        <v>673</v>
      </c>
      <c r="H5303" s="280" t="s">
        <v>673</v>
      </c>
      <c r="I5303" s="280" t="s">
        <v>1090</v>
      </c>
      <c r="J5303" s="280">
        <v>1.0000000000000001E-5</v>
      </c>
    </row>
    <row r="5304" spans="1:10" x14ac:dyDescent="0.3">
      <c r="A5304" s="281" t="s">
        <v>1785</v>
      </c>
      <c r="B5304" s="281" t="s">
        <v>3322</v>
      </c>
      <c r="C5304" s="281" t="s">
        <v>1768</v>
      </c>
      <c r="D5304" s="281" t="s">
        <v>1772</v>
      </c>
      <c r="E5304" s="281" t="s">
        <v>3437</v>
      </c>
      <c r="F5304" s="281" t="s">
        <v>663</v>
      </c>
      <c r="G5304" s="281" t="s">
        <v>673</v>
      </c>
      <c r="H5304" s="281" t="s">
        <v>673</v>
      </c>
      <c r="I5304" s="281" t="s">
        <v>1090</v>
      </c>
      <c r="J5304" s="281">
        <v>1.0000000000000001E-5</v>
      </c>
    </row>
    <row r="5305" spans="1:10" x14ac:dyDescent="0.3">
      <c r="A5305" s="280" t="s">
        <v>1785</v>
      </c>
      <c r="B5305" s="280" t="s">
        <v>3378</v>
      </c>
      <c r="C5305" s="280" t="s">
        <v>1768</v>
      </c>
      <c r="D5305" s="280" t="s">
        <v>1772</v>
      </c>
      <c r="E5305" s="280" t="s">
        <v>3437</v>
      </c>
      <c r="F5305" s="280" t="s">
        <v>663</v>
      </c>
      <c r="G5305" s="280" t="s">
        <v>673</v>
      </c>
      <c r="H5305" s="280" t="s">
        <v>673</v>
      </c>
      <c r="I5305" s="280" t="s">
        <v>1090</v>
      </c>
      <c r="J5305" s="280">
        <v>1.0000000000000001E-5</v>
      </c>
    </row>
    <row r="5306" spans="1:10" x14ac:dyDescent="0.3">
      <c r="A5306" s="281" t="s">
        <v>1785</v>
      </c>
      <c r="B5306" s="281" t="s">
        <v>3378</v>
      </c>
      <c r="C5306" s="281" t="s">
        <v>1768</v>
      </c>
      <c r="D5306" s="281" t="s">
        <v>1772</v>
      </c>
      <c r="E5306" s="281" t="s">
        <v>3437</v>
      </c>
      <c r="F5306" s="281" t="s">
        <v>663</v>
      </c>
      <c r="G5306" s="281" t="s">
        <v>673</v>
      </c>
      <c r="H5306" s="281" t="s">
        <v>673</v>
      </c>
      <c r="I5306" s="281" t="s">
        <v>1090</v>
      </c>
      <c r="J5306" s="281">
        <v>1.0000000000000001E-5</v>
      </c>
    </row>
    <row r="5307" spans="1:10" x14ac:dyDescent="0.3">
      <c r="A5307" s="280" t="s">
        <v>1785</v>
      </c>
      <c r="B5307" s="280" t="s">
        <v>3249</v>
      </c>
      <c r="C5307" s="280" t="s">
        <v>1768</v>
      </c>
      <c r="D5307" s="280" t="s">
        <v>1772</v>
      </c>
      <c r="E5307" s="280" t="s">
        <v>3437</v>
      </c>
      <c r="F5307" s="280" t="s">
        <v>663</v>
      </c>
      <c r="G5307" s="280" t="s">
        <v>673</v>
      </c>
      <c r="H5307" s="280" t="s">
        <v>673</v>
      </c>
      <c r="I5307" s="280" t="s">
        <v>1090</v>
      </c>
      <c r="J5307" s="280">
        <v>1.0000000000000001E-5</v>
      </c>
    </row>
    <row r="5308" spans="1:10" x14ac:dyDescent="0.3">
      <c r="A5308" s="281" t="s">
        <v>1785</v>
      </c>
      <c r="B5308" s="281" t="s">
        <v>3155</v>
      </c>
      <c r="C5308" s="281" t="s">
        <v>1768</v>
      </c>
      <c r="D5308" s="281" t="s">
        <v>1772</v>
      </c>
      <c r="E5308" s="281" t="s">
        <v>3437</v>
      </c>
      <c r="F5308" s="281" t="s">
        <v>663</v>
      </c>
      <c r="G5308" s="281" t="s">
        <v>673</v>
      </c>
      <c r="H5308" s="281" t="s">
        <v>673</v>
      </c>
      <c r="I5308" s="281" t="s">
        <v>1090</v>
      </c>
      <c r="J5308" s="281">
        <v>2.0000000000000002E-5</v>
      </c>
    </row>
    <row r="5309" spans="1:10" x14ac:dyDescent="0.3">
      <c r="A5309" s="280" t="s">
        <v>1785</v>
      </c>
      <c r="B5309" s="280" t="s">
        <v>3086</v>
      </c>
      <c r="C5309" s="280" t="s">
        <v>1768</v>
      </c>
      <c r="D5309" s="280" t="s">
        <v>1772</v>
      </c>
      <c r="E5309" s="280" t="s">
        <v>3437</v>
      </c>
      <c r="F5309" s="280" t="s">
        <v>663</v>
      </c>
      <c r="G5309" s="280" t="s">
        <v>673</v>
      </c>
      <c r="H5309" s="280" t="s">
        <v>673</v>
      </c>
      <c r="I5309" s="280" t="s">
        <v>1090</v>
      </c>
      <c r="J5309" s="280">
        <v>1.0000000000000001E-5</v>
      </c>
    </row>
    <row r="5310" spans="1:10" x14ac:dyDescent="0.3">
      <c r="A5310" s="281" t="s">
        <v>1785</v>
      </c>
      <c r="B5310" s="281" t="s">
        <v>3443</v>
      </c>
      <c r="C5310" s="281" t="s">
        <v>1768</v>
      </c>
      <c r="D5310" s="281" t="s">
        <v>1772</v>
      </c>
      <c r="E5310" s="281" t="s">
        <v>3437</v>
      </c>
      <c r="F5310" s="281" t="s">
        <v>663</v>
      </c>
      <c r="G5310" s="281" t="s">
        <v>673</v>
      </c>
      <c r="H5310" s="281" t="s">
        <v>673</v>
      </c>
      <c r="I5310" s="281" t="s">
        <v>1090</v>
      </c>
      <c r="J5310" s="281">
        <v>1.0000000000000001E-5</v>
      </c>
    </row>
    <row r="5311" spans="1:10" x14ac:dyDescent="0.3">
      <c r="A5311" s="280" t="s">
        <v>1785</v>
      </c>
      <c r="B5311" s="280" t="s">
        <v>3298</v>
      </c>
      <c r="C5311" s="280" t="s">
        <v>1768</v>
      </c>
      <c r="D5311" s="280" t="s">
        <v>1772</v>
      </c>
      <c r="E5311" s="280" t="s">
        <v>3437</v>
      </c>
      <c r="F5311" s="280" t="s">
        <v>663</v>
      </c>
      <c r="G5311" s="280" t="s">
        <v>673</v>
      </c>
      <c r="H5311" s="280" t="s">
        <v>673</v>
      </c>
      <c r="I5311" s="280" t="s">
        <v>1090</v>
      </c>
      <c r="J5311" s="280">
        <v>1.0000000000000001E-5</v>
      </c>
    </row>
    <row r="5312" spans="1:10" x14ac:dyDescent="0.3">
      <c r="A5312" s="281" t="s">
        <v>1785</v>
      </c>
      <c r="B5312" s="281" t="s">
        <v>3264</v>
      </c>
      <c r="C5312" s="281" t="s">
        <v>1768</v>
      </c>
      <c r="D5312" s="281" t="s">
        <v>1772</v>
      </c>
      <c r="E5312" s="281" t="s">
        <v>3437</v>
      </c>
      <c r="F5312" s="281" t="s">
        <v>663</v>
      </c>
      <c r="G5312" s="281" t="s">
        <v>673</v>
      </c>
      <c r="H5312" s="281" t="s">
        <v>673</v>
      </c>
      <c r="I5312" s="281" t="s">
        <v>1090</v>
      </c>
      <c r="J5312" s="281">
        <v>1.0000000000000001E-5</v>
      </c>
    </row>
    <row r="5313" spans="1:10" x14ac:dyDescent="0.3">
      <c r="A5313" s="280" t="s">
        <v>1785</v>
      </c>
      <c r="B5313" s="280" t="s">
        <v>3336</v>
      </c>
      <c r="C5313" s="280" t="s">
        <v>1768</v>
      </c>
      <c r="D5313" s="280" t="s">
        <v>1772</v>
      </c>
      <c r="E5313" s="280" t="s">
        <v>3437</v>
      </c>
      <c r="F5313" s="280" t="s">
        <v>663</v>
      </c>
      <c r="G5313" s="280" t="s">
        <v>673</v>
      </c>
      <c r="H5313" s="280" t="s">
        <v>673</v>
      </c>
      <c r="I5313" s="280" t="s">
        <v>1090</v>
      </c>
      <c r="J5313" s="280">
        <v>1.0000000000000001E-5</v>
      </c>
    </row>
    <row r="5314" spans="1:10" x14ac:dyDescent="0.3">
      <c r="A5314" s="281" t="s">
        <v>1785</v>
      </c>
      <c r="B5314" s="281" t="s">
        <v>3064</v>
      </c>
      <c r="C5314" s="281" t="s">
        <v>1768</v>
      </c>
      <c r="D5314" s="281" t="s">
        <v>1772</v>
      </c>
      <c r="E5314" s="281" t="s">
        <v>3437</v>
      </c>
      <c r="F5314" s="281" t="s">
        <v>663</v>
      </c>
      <c r="G5314" s="281" t="s">
        <v>673</v>
      </c>
      <c r="H5314" s="281" t="s">
        <v>673</v>
      </c>
      <c r="I5314" s="281" t="s">
        <v>1090</v>
      </c>
      <c r="J5314" s="281">
        <v>1.0000000000000001E-5</v>
      </c>
    </row>
    <row r="5315" spans="1:10" x14ac:dyDescent="0.3">
      <c r="A5315" s="280" t="s">
        <v>1785</v>
      </c>
      <c r="B5315" s="280" t="s">
        <v>3028</v>
      </c>
      <c r="C5315" s="280" t="s">
        <v>1768</v>
      </c>
      <c r="D5315" s="280" t="s">
        <v>1772</v>
      </c>
      <c r="E5315" s="280" t="s">
        <v>3437</v>
      </c>
      <c r="F5315" s="280" t="s">
        <v>663</v>
      </c>
      <c r="G5315" s="280" t="s">
        <v>673</v>
      </c>
      <c r="H5315" s="280" t="s">
        <v>673</v>
      </c>
      <c r="I5315" s="280" t="s">
        <v>1090</v>
      </c>
      <c r="J5315" s="280">
        <v>1.0000000000000001E-5</v>
      </c>
    </row>
    <row r="5316" spans="1:10" x14ac:dyDescent="0.3">
      <c r="A5316" s="281" t="s">
        <v>1785</v>
      </c>
      <c r="B5316" s="281" t="s">
        <v>3197</v>
      </c>
      <c r="C5316" s="281" t="s">
        <v>1768</v>
      </c>
      <c r="D5316" s="281" t="s">
        <v>1772</v>
      </c>
      <c r="E5316" s="281" t="s">
        <v>3437</v>
      </c>
      <c r="F5316" s="281" t="s">
        <v>663</v>
      </c>
      <c r="G5316" s="281" t="s">
        <v>673</v>
      </c>
      <c r="H5316" s="281" t="s">
        <v>673</v>
      </c>
      <c r="I5316" s="281" t="s">
        <v>1090</v>
      </c>
      <c r="J5316" s="281">
        <v>1.0000000000000001E-5</v>
      </c>
    </row>
    <row r="5317" spans="1:10" x14ac:dyDescent="0.3">
      <c r="A5317" s="280" t="s">
        <v>1785</v>
      </c>
      <c r="B5317" s="280" t="s">
        <v>3308</v>
      </c>
      <c r="C5317" s="280" t="s">
        <v>1768</v>
      </c>
      <c r="D5317" s="280" t="s">
        <v>1772</v>
      </c>
      <c r="E5317" s="280" t="s">
        <v>3437</v>
      </c>
      <c r="F5317" s="280" t="s">
        <v>663</v>
      </c>
      <c r="G5317" s="280" t="s">
        <v>673</v>
      </c>
      <c r="H5317" s="280" t="s">
        <v>673</v>
      </c>
      <c r="I5317" s="280" t="s">
        <v>1090</v>
      </c>
      <c r="J5317" s="280">
        <v>2.0000000000000002E-5</v>
      </c>
    </row>
    <row r="5318" spans="1:10" x14ac:dyDescent="0.3">
      <c r="A5318" s="281" t="s">
        <v>1785</v>
      </c>
      <c r="B5318" s="281" t="s">
        <v>3444</v>
      </c>
      <c r="C5318" s="281" t="s">
        <v>1768</v>
      </c>
      <c r="D5318" s="281" t="s">
        <v>1772</v>
      </c>
      <c r="E5318" s="281" t="s">
        <v>3437</v>
      </c>
      <c r="F5318" s="281" t="s">
        <v>663</v>
      </c>
      <c r="G5318" s="281" t="s">
        <v>673</v>
      </c>
      <c r="H5318" s="281" t="s">
        <v>673</v>
      </c>
      <c r="I5318" s="281" t="s">
        <v>1090</v>
      </c>
      <c r="J5318" s="281">
        <v>1.0000000000000001E-5</v>
      </c>
    </row>
    <row r="5319" spans="1:10" x14ac:dyDescent="0.3">
      <c r="A5319" s="280" t="s">
        <v>1785</v>
      </c>
      <c r="B5319" s="280" t="s">
        <v>140</v>
      </c>
      <c r="C5319" s="280" t="s">
        <v>1768</v>
      </c>
      <c r="D5319" s="280" t="s">
        <v>1772</v>
      </c>
      <c r="E5319" s="280" t="s">
        <v>3437</v>
      </c>
      <c r="F5319" s="280" t="s">
        <v>663</v>
      </c>
      <c r="G5319" s="280" t="s">
        <v>673</v>
      </c>
      <c r="H5319" s="280" t="s">
        <v>673</v>
      </c>
      <c r="I5319" s="280" t="s">
        <v>1090</v>
      </c>
      <c r="J5319" s="280">
        <v>4.0000000000000003E-5</v>
      </c>
    </row>
    <row r="5320" spans="1:10" x14ac:dyDescent="0.3">
      <c r="A5320" s="281" t="s">
        <v>1785</v>
      </c>
      <c r="B5320" s="281" t="s">
        <v>3204</v>
      </c>
      <c r="C5320" s="281" t="s">
        <v>1768</v>
      </c>
      <c r="D5320" s="281" t="s">
        <v>1772</v>
      </c>
      <c r="E5320" s="281" t="s">
        <v>3437</v>
      </c>
      <c r="F5320" s="281" t="s">
        <v>663</v>
      </c>
      <c r="G5320" s="281" t="s">
        <v>673</v>
      </c>
      <c r="H5320" s="281" t="s">
        <v>673</v>
      </c>
      <c r="I5320" s="281" t="s">
        <v>1090</v>
      </c>
      <c r="J5320" s="281">
        <v>1.0000000000000001E-5</v>
      </c>
    </row>
    <row r="5321" spans="1:10" x14ac:dyDescent="0.3">
      <c r="A5321" s="280" t="s">
        <v>1785</v>
      </c>
      <c r="B5321" s="280" t="s">
        <v>2067</v>
      </c>
      <c r="C5321" s="280" t="s">
        <v>1768</v>
      </c>
      <c r="D5321" s="280" t="s">
        <v>1772</v>
      </c>
      <c r="E5321" s="280" t="s">
        <v>3437</v>
      </c>
      <c r="F5321" s="280" t="s">
        <v>663</v>
      </c>
      <c r="G5321" s="280" t="s">
        <v>673</v>
      </c>
      <c r="H5321" s="280" t="s">
        <v>673</v>
      </c>
      <c r="I5321" s="280" t="s">
        <v>1090</v>
      </c>
      <c r="J5321" s="280">
        <v>1.0000000000000001E-5</v>
      </c>
    </row>
    <row r="5322" spans="1:10" x14ac:dyDescent="0.3">
      <c r="A5322" s="281" t="s">
        <v>1785</v>
      </c>
      <c r="B5322" s="281" t="s">
        <v>3445</v>
      </c>
      <c r="C5322" s="281" t="s">
        <v>1768</v>
      </c>
      <c r="D5322" s="281" t="s">
        <v>1772</v>
      </c>
      <c r="E5322" s="281" t="s">
        <v>3437</v>
      </c>
      <c r="F5322" s="281" t="s">
        <v>663</v>
      </c>
      <c r="G5322" s="281" t="s">
        <v>673</v>
      </c>
      <c r="H5322" s="281" t="s">
        <v>673</v>
      </c>
      <c r="I5322" s="281" t="s">
        <v>1090</v>
      </c>
      <c r="J5322" s="281">
        <v>1.0000000000000001E-5</v>
      </c>
    </row>
    <row r="5323" spans="1:10" x14ac:dyDescent="0.3">
      <c r="A5323" s="280" t="s">
        <v>1785</v>
      </c>
      <c r="B5323" s="280" t="s">
        <v>3032</v>
      </c>
      <c r="C5323" s="280" t="s">
        <v>1768</v>
      </c>
      <c r="D5323" s="280" t="s">
        <v>1772</v>
      </c>
      <c r="E5323" s="280" t="s">
        <v>3437</v>
      </c>
      <c r="F5323" s="280" t="s">
        <v>663</v>
      </c>
      <c r="G5323" s="280" t="s">
        <v>673</v>
      </c>
      <c r="H5323" s="280" t="s">
        <v>673</v>
      </c>
      <c r="I5323" s="280" t="s">
        <v>1090</v>
      </c>
      <c r="J5323" s="280">
        <v>1.0000000000000001E-5</v>
      </c>
    </row>
    <row r="5324" spans="1:10" x14ac:dyDescent="0.3">
      <c r="A5324" s="281" t="s">
        <v>1785</v>
      </c>
      <c r="B5324" s="281" t="s">
        <v>3391</v>
      </c>
      <c r="C5324" s="281" t="s">
        <v>1768</v>
      </c>
      <c r="D5324" s="281" t="s">
        <v>1772</v>
      </c>
      <c r="E5324" s="281" t="s">
        <v>3437</v>
      </c>
      <c r="F5324" s="281" t="s">
        <v>663</v>
      </c>
      <c r="G5324" s="281" t="s">
        <v>673</v>
      </c>
      <c r="H5324" s="281" t="s">
        <v>673</v>
      </c>
      <c r="I5324" s="281" t="s">
        <v>1090</v>
      </c>
      <c r="J5324" s="281">
        <v>1.0000000000000001E-5</v>
      </c>
    </row>
    <row r="5325" spans="1:10" x14ac:dyDescent="0.3">
      <c r="A5325" s="280" t="s">
        <v>1785</v>
      </c>
      <c r="B5325" s="280" t="s">
        <v>3047</v>
      </c>
      <c r="C5325" s="280" t="s">
        <v>1768</v>
      </c>
      <c r="D5325" s="280" t="s">
        <v>1772</v>
      </c>
      <c r="E5325" s="280" t="s">
        <v>3437</v>
      </c>
      <c r="F5325" s="280" t="s">
        <v>663</v>
      </c>
      <c r="G5325" s="280" t="s">
        <v>673</v>
      </c>
      <c r="H5325" s="280" t="s">
        <v>673</v>
      </c>
      <c r="I5325" s="280" t="s">
        <v>1090</v>
      </c>
      <c r="J5325" s="280">
        <v>1.0000000000000001E-5</v>
      </c>
    </row>
    <row r="5326" spans="1:10" x14ac:dyDescent="0.3">
      <c r="A5326" s="281" t="s">
        <v>1785</v>
      </c>
      <c r="B5326" s="281" t="s">
        <v>3180</v>
      </c>
      <c r="C5326" s="281" t="s">
        <v>1768</v>
      </c>
      <c r="D5326" s="281" t="s">
        <v>1772</v>
      </c>
      <c r="E5326" s="281" t="s">
        <v>3437</v>
      </c>
      <c r="F5326" s="281" t="s">
        <v>663</v>
      </c>
      <c r="G5326" s="281" t="s">
        <v>673</v>
      </c>
      <c r="H5326" s="281" t="s">
        <v>673</v>
      </c>
      <c r="I5326" s="281" t="s">
        <v>1090</v>
      </c>
      <c r="J5326" s="281">
        <v>1.0000000000000001E-5</v>
      </c>
    </row>
    <row r="5327" spans="1:10" x14ac:dyDescent="0.3">
      <c r="A5327" s="280" t="s">
        <v>1785</v>
      </c>
      <c r="B5327" s="280" t="s">
        <v>3446</v>
      </c>
      <c r="C5327" s="280" t="s">
        <v>1768</v>
      </c>
      <c r="D5327" s="280" t="s">
        <v>1772</v>
      </c>
      <c r="E5327" s="280" t="s">
        <v>3437</v>
      </c>
      <c r="F5327" s="280" t="s">
        <v>663</v>
      </c>
      <c r="G5327" s="280" t="s">
        <v>673</v>
      </c>
      <c r="H5327" s="280" t="s">
        <v>673</v>
      </c>
      <c r="I5327" s="280" t="s">
        <v>1090</v>
      </c>
      <c r="J5327" s="280">
        <v>1.0000000000000001E-5</v>
      </c>
    </row>
    <row r="5328" spans="1:10" x14ac:dyDescent="0.3">
      <c r="A5328" s="281" t="s">
        <v>1785</v>
      </c>
      <c r="B5328" s="281" t="s">
        <v>3163</v>
      </c>
      <c r="C5328" s="281" t="s">
        <v>1768</v>
      </c>
      <c r="D5328" s="281" t="s">
        <v>1772</v>
      </c>
      <c r="E5328" s="281" t="s">
        <v>3437</v>
      </c>
      <c r="F5328" s="281" t="s">
        <v>663</v>
      </c>
      <c r="G5328" s="281" t="s">
        <v>673</v>
      </c>
      <c r="H5328" s="281" t="s">
        <v>673</v>
      </c>
      <c r="I5328" s="281" t="s">
        <v>1090</v>
      </c>
      <c r="J5328" s="281">
        <v>3.0000000000000001E-5</v>
      </c>
    </row>
    <row r="5329" spans="1:10" x14ac:dyDescent="0.3">
      <c r="A5329" s="280" t="s">
        <v>1785</v>
      </c>
      <c r="B5329" s="280" t="s">
        <v>3330</v>
      </c>
      <c r="C5329" s="280" t="s">
        <v>1768</v>
      </c>
      <c r="D5329" s="280" t="s">
        <v>1772</v>
      </c>
      <c r="E5329" s="280" t="s">
        <v>3437</v>
      </c>
      <c r="F5329" s="280" t="s">
        <v>663</v>
      </c>
      <c r="G5329" s="280" t="s">
        <v>673</v>
      </c>
      <c r="H5329" s="280" t="s">
        <v>673</v>
      </c>
      <c r="I5329" s="280" t="s">
        <v>1090</v>
      </c>
      <c r="J5329" s="280">
        <v>1.0000000000000001E-5</v>
      </c>
    </row>
    <row r="5330" spans="1:10" x14ac:dyDescent="0.3">
      <c r="A5330" s="281" t="s">
        <v>1785</v>
      </c>
      <c r="B5330" s="281" t="s">
        <v>642</v>
      </c>
      <c r="C5330" s="281" t="s">
        <v>1768</v>
      </c>
      <c r="D5330" s="281" t="s">
        <v>1772</v>
      </c>
      <c r="E5330" s="281" t="s">
        <v>3437</v>
      </c>
      <c r="F5330" s="281" t="s">
        <v>663</v>
      </c>
      <c r="G5330" s="281" t="s">
        <v>673</v>
      </c>
      <c r="H5330" s="281" t="s">
        <v>673</v>
      </c>
      <c r="I5330" s="281" t="s">
        <v>1090</v>
      </c>
      <c r="J5330" s="281">
        <v>1.0000000000000001E-5</v>
      </c>
    </row>
    <row r="5331" spans="1:10" x14ac:dyDescent="0.3">
      <c r="A5331" s="280" t="s">
        <v>1785</v>
      </c>
      <c r="B5331" s="280" t="s">
        <v>3028</v>
      </c>
      <c r="C5331" s="280" t="s">
        <v>1768</v>
      </c>
      <c r="D5331" s="280" t="s">
        <v>1772</v>
      </c>
      <c r="E5331" s="280" t="s">
        <v>3437</v>
      </c>
      <c r="F5331" s="280" t="s">
        <v>663</v>
      </c>
      <c r="G5331" s="280" t="s">
        <v>673</v>
      </c>
      <c r="H5331" s="280" t="s">
        <v>673</v>
      </c>
      <c r="I5331" s="280" t="s">
        <v>1090</v>
      </c>
      <c r="J5331" s="280">
        <v>2.0000000000000002E-5</v>
      </c>
    </row>
    <row r="5332" spans="1:10" x14ac:dyDescent="0.3">
      <c r="A5332" s="281" t="s">
        <v>1785</v>
      </c>
      <c r="B5332" s="281" t="s">
        <v>3235</v>
      </c>
      <c r="C5332" s="281" t="s">
        <v>1768</v>
      </c>
      <c r="D5332" s="281" t="s">
        <v>1772</v>
      </c>
      <c r="E5332" s="281" t="s">
        <v>3437</v>
      </c>
      <c r="F5332" s="281" t="s">
        <v>663</v>
      </c>
      <c r="G5332" s="281" t="s">
        <v>673</v>
      </c>
      <c r="H5332" s="281" t="s">
        <v>673</v>
      </c>
      <c r="I5332" s="281" t="s">
        <v>1090</v>
      </c>
      <c r="J5332" s="281">
        <v>2.0000000000000002E-5</v>
      </c>
    </row>
    <row r="5333" spans="1:10" x14ac:dyDescent="0.3">
      <c r="A5333" s="280" t="s">
        <v>1785</v>
      </c>
      <c r="B5333" s="280" t="s">
        <v>3447</v>
      </c>
      <c r="C5333" s="280" t="s">
        <v>1768</v>
      </c>
      <c r="D5333" s="280" t="s">
        <v>1772</v>
      </c>
      <c r="E5333" s="280" t="s">
        <v>3437</v>
      </c>
      <c r="F5333" s="280" t="s">
        <v>663</v>
      </c>
      <c r="G5333" s="280" t="s">
        <v>673</v>
      </c>
      <c r="H5333" s="280" t="s">
        <v>673</v>
      </c>
      <c r="I5333" s="280" t="s">
        <v>1090</v>
      </c>
      <c r="J5333" s="280">
        <v>2.0000000000000002E-5</v>
      </c>
    </row>
    <row r="5334" spans="1:10" x14ac:dyDescent="0.3">
      <c r="A5334" s="281" t="s">
        <v>1785</v>
      </c>
      <c r="B5334" s="281" t="s">
        <v>3448</v>
      </c>
      <c r="C5334" s="281" t="s">
        <v>1768</v>
      </c>
      <c r="D5334" s="281" t="s">
        <v>1772</v>
      </c>
      <c r="E5334" s="281" t="s">
        <v>3437</v>
      </c>
      <c r="F5334" s="281" t="s">
        <v>663</v>
      </c>
      <c r="G5334" s="281" t="s">
        <v>673</v>
      </c>
      <c r="H5334" s="281" t="s">
        <v>673</v>
      </c>
      <c r="I5334" s="281" t="s">
        <v>1090</v>
      </c>
      <c r="J5334" s="281">
        <v>2.0000000000000002E-5</v>
      </c>
    </row>
    <row r="5335" spans="1:10" x14ac:dyDescent="0.3">
      <c r="A5335" s="280" t="s">
        <v>1785</v>
      </c>
      <c r="B5335" s="280" t="s">
        <v>3208</v>
      </c>
      <c r="C5335" s="280" t="s">
        <v>1768</v>
      </c>
      <c r="D5335" s="280" t="s">
        <v>1772</v>
      </c>
      <c r="E5335" s="280" t="s">
        <v>3437</v>
      </c>
      <c r="F5335" s="280" t="s">
        <v>663</v>
      </c>
      <c r="G5335" s="280" t="s">
        <v>673</v>
      </c>
      <c r="H5335" s="280" t="s">
        <v>673</v>
      </c>
      <c r="I5335" s="280" t="s">
        <v>1090</v>
      </c>
      <c r="J5335" s="280">
        <v>1.0000000000000001E-5</v>
      </c>
    </row>
    <row r="5336" spans="1:10" x14ac:dyDescent="0.3">
      <c r="A5336" s="281" t="s">
        <v>1785</v>
      </c>
      <c r="B5336" s="281" t="s">
        <v>3139</v>
      </c>
      <c r="C5336" s="281" t="s">
        <v>1768</v>
      </c>
      <c r="D5336" s="281" t="s">
        <v>1772</v>
      </c>
      <c r="E5336" s="281" t="s">
        <v>3437</v>
      </c>
      <c r="F5336" s="281" t="s">
        <v>663</v>
      </c>
      <c r="G5336" s="281" t="s">
        <v>673</v>
      </c>
      <c r="H5336" s="281" t="s">
        <v>673</v>
      </c>
      <c r="I5336" s="281" t="s">
        <v>1090</v>
      </c>
      <c r="J5336" s="281">
        <v>2.0000000000000002E-5</v>
      </c>
    </row>
    <row r="5337" spans="1:10" x14ac:dyDescent="0.3">
      <c r="A5337" s="280" t="s">
        <v>1785</v>
      </c>
      <c r="B5337" s="280" t="s">
        <v>3314</v>
      </c>
      <c r="C5337" s="280" t="s">
        <v>1768</v>
      </c>
      <c r="D5337" s="280" t="s">
        <v>1772</v>
      </c>
      <c r="E5337" s="280" t="s">
        <v>3437</v>
      </c>
      <c r="F5337" s="280" t="s">
        <v>663</v>
      </c>
      <c r="G5337" s="280" t="s">
        <v>673</v>
      </c>
      <c r="H5337" s="280" t="s">
        <v>673</v>
      </c>
      <c r="I5337" s="280" t="s">
        <v>1090</v>
      </c>
      <c r="J5337" s="280">
        <v>1.0000000000000001E-5</v>
      </c>
    </row>
    <row r="5338" spans="1:10" x14ac:dyDescent="0.3">
      <c r="A5338" s="281" t="s">
        <v>1785</v>
      </c>
      <c r="B5338" s="281" t="s">
        <v>3334</v>
      </c>
      <c r="C5338" s="281" t="s">
        <v>1768</v>
      </c>
      <c r="D5338" s="281" t="s">
        <v>1772</v>
      </c>
      <c r="E5338" s="281" t="s">
        <v>3437</v>
      </c>
      <c r="F5338" s="281" t="s">
        <v>663</v>
      </c>
      <c r="G5338" s="281" t="s">
        <v>673</v>
      </c>
      <c r="H5338" s="281" t="s">
        <v>673</v>
      </c>
      <c r="I5338" s="281" t="s">
        <v>1090</v>
      </c>
      <c r="J5338" s="281">
        <v>1.0000000000000001E-5</v>
      </c>
    </row>
    <row r="5339" spans="1:10" x14ac:dyDescent="0.3">
      <c r="A5339" s="280" t="s">
        <v>1785</v>
      </c>
      <c r="B5339" s="280" t="s">
        <v>3023</v>
      </c>
      <c r="C5339" s="280" t="s">
        <v>1768</v>
      </c>
      <c r="D5339" s="280" t="s">
        <v>1772</v>
      </c>
      <c r="E5339" s="280" t="s">
        <v>3437</v>
      </c>
      <c r="F5339" s="280" t="s">
        <v>663</v>
      </c>
      <c r="G5339" s="280" t="s">
        <v>673</v>
      </c>
      <c r="H5339" s="280" t="s">
        <v>673</v>
      </c>
      <c r="I5339" s="280" t="s">
        <v>1090</v>
      </c>
      <c r="J5339" s="280">
        <v>3.0000000000000001E-5</v>
      </c>
    </row>
    <row r="5340" spans="1:10" x14ac:dyDescent="0.3">
      <c r="A5340" s="281" t="s">
        <v>1785</v>
      </c>
      <c r="B5340" s="281" t="s">
        <v>3449</v>
      </c>
      <c r="C5340" s="281" t="s">
        <v>1768</v>
      </c>
      <c r="D5340" s="281" t="s">
        <v>1772</v>
      </c>
      <c r="E5340" s="281" t="s">
        <v>3437</v>
      </c>
      <c r="F5340" s="281" t="s">
        <v>663</v>
      </c>
      <c r="G5340" s="281" t="s">
        <v>673</v>
      </c>
      <c r="H5340" s="281" t="s">
        <v>673</v>
      </c>
      <c r="I5340" s="281" t="s">
        <v>1090</v>
      </c>
      <c r="J5340" s="281">
        <v>1.0000000000000001E-5</v>
      </c>
    </row>
    <row r="5341" spans="1:10" x14ac:dyDescent="0.3">
      <c r="A5341" s="280" t="s">
        <v>1785</v>
      </c>
      <c r="B5341" s="280" t="s">
        <v>3450</v>
      </c>
      <c r="C5341" s="280" t="s">
        <v>1768</v>
      </c>
      <c r="D5341" s="280" t="s">
        <v>1772</v>
      </c>
      <c r="E5341" s="280" t="s">
        <v>3437</v>
      </c>
      <c r="F5341" s="280" t="s">
        <v>663</v>
      </c>
      <c r="G5341" s="280" t="s">
        <v>673</v>
      </c>
      <c r="H5341" s="280" t="s">
        <v>673</v>
      </c>
      <c r="I5341" s="280" t="s">
        <v>1090</v>
      </c>
      <c r="J5341" s="280">
        <v>1.0000000000000001E-5</v>
      </c>
    </row>
    <row r="5342" spans="1:10" x14ac:dyDescent="0.3">
      <c r="A5342" s="281" t="s">
        <v>1785</v>
      </c>
      <c r="B5342" s="281" t="s">
        <v>399</v>
      </c>
      <c r="C5342" s="281" t="s">
        <v>1768</v>
      </c>
      <c r="D5342" s="281" t="s">
        <v>1772</v>
      </c>
      <c r="E5342" s="281" t="s">
        <v>3437</v>
      </c>
      <c r="F5342" s="281" t="s">
        <v>663</v>
      </c>
      <c r="G5342" s="281" t="s">
        <v>673</v>
      </c>
      <c r="H5342" s="281" t="s">
        <v>673</v>
      </c>
      <c r="I5342" s="281" t="s">
        <v>1090</v>
      </c>
      <c r="J5342" s="281">
        <v>1.0000000000000001E-5</v>
      </c>
    </row>
    <row r="5343" spans="1:10" x14ac:dyDescent="0.3">
      <c r="A5343" s="280" t="s">
        <v>1785</v>
      </c>
      <c r="B5343" s="280" t="s">
        <v>3392</v>
      </c>
      <c r="C5343" s="280" t="s">
        <v>1768</v>
      </c>
      <c r="D5343" s="280" t="s">
        <v>1772</v>
      </c>
      <c r="E5343" s="280" t="s">
        <v>3437</v>
      </c>
      <c r="F5343" s="280" t="s">
        <v>663</v>
      </c>
      <c r="G5343" s="280" t="s">
        <v>673</v>
      </c>
      <c r="H5343" s="280" t="s">
        <v>673</v>
      </c>
      <c r="I5343" s="280" t="s">
        <v>1090</v>
      </c>
      <c r="J5343" s="280">
        <v>1.0000000000000001E-5</v>
      </c>
    </row>
    <row r="5344" spans="1:10" x14ac:dyDescent="0.3">
      <c r="A5344" s="281" t="s">
        <v>1785</v>
      </c>
      <c r="B5344" s="281" t="s">
        <v>311</v>
      </c>
      <c r="C5344" s="281" t="s">
        <v>1768</v>
      </c>
      <c r="D5344" s="281" t="s">
        <v>1772</v>
      </c>
      <c r="E5344" s="281" t="s">
        <v>3437</v>
      </c>
      <c r="F5344" s="281" t="s">
        <v>663</v>
      </c>
      <c r="G5344" s="281" t="s">
        <v>673</v>
      </c>
      <c r="H5344" s="281" t="s">
        <v>673</v>
      </c>
      <c r="I5344" s="281" t="s">
        <v>1090</v>
      </c>
      <c r="J5344" s="281">
        <v>1.0000000000000001E-5</v>
      </c>
    </row>
    <row r="5345" spans="1:10" x14ac:dyDescent="0.3">
      <c r="A5345" s="280" t="s">
        <v>1785</v>
      </c>
      <c r="B5345" s="280" t="s">
        <v>3036</v>
      </c>
      <c r="C5345" s="280" t="s">
        <v>1768</v>
      </c>
      <c r="D5345" s="280" t="s">
        <v>1772</v>
      </c>
      <c r="E5345" s="280" t="s">
        <v>3437</v>
      </c>
      <c r="F5345" s="280" t="s">
        <v>663</v>
      </c>
      <c r="G5345" s="280" t="s">
        <v>673</v>
      </c>
      <c r="H5345" s="280" t="s">
        <v>673</v>
      </c>
      <c r="I5345" s="280" t="s">
        <v>1090</v>
      </c>
      <c r="J5345" s="280">
        <v>2.0000000000000002E-5</v>
      </c>
    </row>
    <row r="5346" spans="1:10" x14ac:dyDescent="0.3">
      <c r="A5346" s="281" t="s">
        <v>1785</v>
      </c>
      <c r="B5346" s="281" t="s">
        <v>3392</v>
      </c>
      <c r="C5346" s="281" t="s">
        <v>1768</v>
      </c>
      <c r="D5346" s="281" t="s">
        <v>1772</v>
      </c>
      <c r="E5346" s="281" t="s">
        <v>3437</v>
      </c>
      <c r="F5346" s="281" t="s">
        <v>663</v>
      </c>
      <c r="G5346" s="281" t="s">
        <v>673</v>
      </c>
      <c r="H5346" s="281" t="s">
        <v>673</v>
      </c>
      <c r="I5346" s="281" t="s">
        <v>1090</v>
      </c>
      <c r="J5346" s="281">
        <v>1.0000000000000001E-5</v>
      </c>
    </row>
    <row r="5347" spans="1:10" x14ac:dyDescent="0.3">
      <c r="A5347" s="280" t="s">
        <v>1785</v>
      </c>
      <c r="B5347" s="280" t="s">
        <v>3349</v>
      </c>
      <c r="C5347" s="280" t="s">
        <v>1768</v>
      </c>
      <c r="D5347" s="280" t="s">
        <v>1772</v>
      </c>
      <c r="E5347" s="280" t="s">
        <v>3437</v>
      </c>
      <c r="F5347" s="280" t="s">
        <v>663</v>
      </c>
      <c r="G5347" s="280" t="s">
        <v>673</v>
      </c>
      <c r="H5347" s="280" t="s">
        <v>673</v>
      </c>
      <c r="I5347" s="280" t="s">
        <v>1090</v>
      </c>
      <c r="J5347" s="280">
        <v>1.0000000000000001E-5</v>
      </c>
    </row>
    <row r="5348" spans="1:10" x14ac:dyDescent="0.3">
      <c r="A5348" s="281" t="s">
        <v>1785</v>
      </c>
      <c r="B5348" s="281" t="s">
        <v>3395</v>
      </c>
      <c r="C5348" s="281" t="s">
        <v>1768</v>
      </c>
      <c r="D5348" s="281" t="s">
        <v>1772</v>
      </c>
      <c r="E5348" s="281" t="s">
        <v>3437</v>
      </c>
      <c r="F5348" s="281" t="s">
        <v>663</v>
      </c>
      <c r="G5348" s="281" t="s">
        <v>673</v>
      </c>
      <c r="H5348" s="281" t="s">
        <v>673</v>
      </c>
      <c r="I5348" s="281" t="s">
        <v>1090</v>
      </c>
      <c r="J5348" s="281">
        <v>2.0000000000000002E-5</v>
      </c>
    </row>
    <row r="5349" spans="1:10" x14ac:dyDescent="0.3">
      <c r="A5349" s="280" t="s">
        <v>1785</v>
      </c>
      <c r="B5349" s="280" t="s">
        <v>3296</v>
      </c>
      <c r="C5349" s="280" t="s">
        <v>1768</v>
      </c>
      <c r="D5349" s="280" t="s">
        <v>1772</v>
      </c>
      <c r="E5349" s="280" t="s">
        <v>3437</v>
      </c>
      <c r="F5349" s="280" t="s">
        <v>663</v>
      </c>
      <c r="G5349" s="280" t="s">
        <v>673</v>
      </c>
      <c r="H5349" s="280" t="s">
        <v>673</v>
      </c>
      <c r="I5349" s="280" t="s">
        <v>1090</v>
      </c>
      <c r="J5349" s="280">
        <v>2.0000000000000002E-5</v>
      </c>
    </row>
    <row r="5350" spans="1:10" x14ac:dyDescent="0.3">
      <c r="A5350" s="281" t="s">
        <v>1785</v>
      </c>
      <c r="B5350" s="281" t="s">
        <v>3296</v>
      </c>
      <c r="C5350" s="281" t="s">
        <v>1768</v>
      </c>
      <c r="D5350" s="281" t="s">
        <v>1772</v>
      </c>
      <c r="E5350" s="281" t="s">
        <v>3437</v>
      </c>
      <c r="F5350" s="281" t="s">
        <v>663</v>
      </c>
      <c r="G5350" s="281" t="s">
        <v>673</v>
      </c>
      <c r="H5350" s="281" t="s">
        <v>673</v>
      </c>
      <c r="I5350" s="281" t="s">
        <v>1090</v>
      </c>
      <c r="J5350" s="281">
        <v>2.0000000000000002E-5</v>
      </c>
    </row>
    <row r="5351" spans="1:10" x14ac:dyDescent="0.3">
      <c r="A5351" s="280" t="s">
        <v>1785</v>
      </c>
      <c r="B5351" s="280" t="s">
        <v>311</v>
      </c>
      <c r="C5351" s="280" t="s">
        <v>1768</v>
      </c>
      <c r="D5351" s="280" t="s">
        <v>1772</v>
      </c>
      <c r="E5351" s="280" t="s">
        <v>3437</v>
      </c>
      <c r="F5351" s="280" t="s">
        <v>663</v>
      </c>
      <c r="G5351" s="280" t="s">
        <v>673</v>
      </c>
      <c r="H5351" s="280" t="s">
        <v>673</v>
      </c>
      <c r="I5351" s="280" t="s">
        <v>1090</v>
      </c>
      <c r="J5351" s="280">
        <v>2.0000000000000002E-5</v>
      </c>
    </row>
    <row r="5352" spans="1:10" x14ac:dyDescent="0.3">
      <c r="A5352" s="281" t="s">
        <v>1785</v>
      </c>
      <c r="B5352" s="281" t="s">
        <v>308</v>
      </c>
      <c r="C5352" s="281" t="s">
        <v>1768</v>
      </c>
      <c r="D5352" s="281" t="s">
        <v>1772</v>
      </c>
      <c r="E5352" s="281" t="s">
        <v>3437</v>
      </c>
      <c r="F5352" s="281" t="s">
        <v>663</v>
      </c>
      <c r="G5352" s="281" t="s">
        <v>673</v>
      </c>
      <c r="H5352" s="281" t="s">
        <v>673</v>
      </c>
      <c r="I5352" s="281" t="s">
        <v>1090</v>
      </c>
      <c r="J5352" s="281">
        <v>2.0000000000000002E-5</v>
      </c>
    </row>
    <row r="5353" spans="1:10" x14ac:dyDescent="0.3">
      <c r="A5353" s="280" t="s">
        <v>1785</v>
      </c>
      <c r="B5353" s="280" t="s">
        <v>3141</v>
      </c>
      <c r="C5353" s="280" t="s">
        <v>1768</v>
      </c>
      <c r="D5353" s="280" t="s">
        <v>1772</v>
      </c>
      <c r="E5353" s="280" t="s">
        <v>3437</v>
      </c>
      <c r="F5353" s="280" t="s">
        <v>663</v>
      </c>
      <c r="G5353" s="280" t="s">
        <v>673</v>
      </c>
      <c r="H5353" s="280" t="s">
        <v>673</v>
      </c>
      <c r="I5353" s="280" t="s">
        <v>1090</v>
      </c>
      <c r="J5353" s="280">
        <v>3.0000000000000001E-5</v>
      </c>
    </row>
    <row r="5354" spans="1:10" x14ac:dyDescent="0.3">
      <c r="A5354" s="281" t="s">
        <v>1785</v>
      </c>
      <c r="B5354" s="281" t="s">
        <v>3140</v>
      </c>
      <c r="C5354" s="281" t="s">
        <v>1768</v>
      </c>
      <c r="D5354" s="281" t="s">
        <v>1772</v>
      </c>
      <c r="E5354" s="281" t="s">
        <v>3437</v>
      </c>
      <c r="F5354" s="281" t="s">
        <v>663</v>
      </c>
      <c r="G5354" s="281" t="s">
        <v>673</v>
      </c>
      <c r="H5354" s="281" t="s">
        <v>673</v>
      </c>
      <c r="I5354" s="281" t="s">
        <v>1090</v>
      </c>
      <c r="J5354" s="281">
        <v>3.0000000000000001E-5</v>
      </c>
    </row>
    <row r="5355" spans="1:10" x14ac:dyDescent="0.3">
      <c r="A5355" s="280" t="s">
        <v>1785</v>
      </c>
      <c r="B5355" s="280" t="s">
        <v>3132</v>
      </c>
      <c r="C5355" s="280" t="s">
        <v>1768</v>
      </c>
      <c r="D5355" s="280" t="s">
        <v>1772</v>
      </c>
      <c r="E5355" s="280" t="s">
        <v>3437</v>
      </c>
      <c r="F5355" s="280" t="s">
        <v>663</v>
      </c>
      <c r="G5355" s="280" t="s">
        <v>673</v>
      </c>
      <c r="H5355" s="280" t="s">
        <v>673</v>
      </c>
      <c r="I5355" s="280" t="s">
        <v>1090</v>
      </c>
      <c r="J5355" s="280">
        <v>3.0000000000000001E-5</v>
      </c>
    </row>
    <row r="5356" spans="1:10" x14ac:dyDescent="0.3">
      <c r="A5356" s="281" t="s">
        <v>1785</v>
      </c>
      <c r="B5356" s="281" t="s">
        <v>3263</v>
      </c>
      <c r="C5356" s="281" t="s">
        <v>1768</v>
      </c>
      <c r="D5356" s="281" t="s">
        <v>1772</v>
      </c>
      <c r="E5356" s="281" t="s">
        <v>3437</v>
      </c>
      <c r="F5356" s="281" t="s">
        <v>663</v>
      </c>
      <c r="G5356" s="281" t="s">
        <v>673</v>
      </c>
      <c r="H5356" s="281" t="s">
        <v>673</v>
      </c>
      <c r="I5356" s="281" t="s">
        <v>1090</v>
      </c>
      <c r="J5356" s="281">
        <v>1.0000000000000001E-5</v>
      </c>
    </row>
    <row r="5357" spans="1:10" x14ac:dyDescent="0.3">
      <c r="A5357" s="280" t="s">
        <v>1785</v>
      </c>
      <c r="B5357" s="280" t="s">
        <v>3379</v>
      </c>
      <c r="C5357" s="280" t="s">
        <v>1768</v>
      </c>
      <c r="D5357" s="280" t="s">
        <v>1772</v>
      </c>
      <c r="E5357" s="280" t="s">
        <v>3437</v>
      </c>
      <c r="F5357" s="280" t="s">
        <v>663</v>
      </c>
      <c r="G5357" s="280" t="s">
        <v>673</v>
      </c>
      <c r="H5357" s="280" t="s">
        <v>673</v>
      </c>
      <c r="I5357" s="280" t="s">
        <v>1090</v>
      </c>
      <c r="J5357" s="280">
        <v>1.0000000000000001E-5</v>
      </c>
    </row>
    <row r="5358" spans="1:10" x14ac:dyDescent="0.3">
      <c r="A5358" s="281" t="s">
        <v>1785</v>
      </c>
      <c r="B5358" s="281" t="s">
        <v>3031</v>
      </c>
      <c r="C5358" s="281" t="s">
        <v>1768</v>
      </c>
      <c r="D5358" s="281" t="s">
        <v>1772</v>
      </c>
      <c r="E5358" s="281" t="s">
        <v>3437</v>
      </c>
      <c r="F5358" s="281" t="s">
        <v>663</v>
      </c>
      <c r="G5358" s="281" t="s">
        <v>673</v>
      </c>
      <c r="H5358" s="281" t="s">
        <v>673</v>
      </c>
      <c r="I5358" s="281" t="s">
        <v>1090</v>
      </c>
      <c r="J5358" s="281">
        <v>1.0000000000000001E-5</v>
      </c>
    </row>
    <row r="5359" spans="1:10" x14ac:dyDescent="0.3">
      <c r="A5359" s="280" t="s">
        <v>1785</v>
      </c>
      <c r="B5359" s="280" t="s">
        <v>3390</v>
      </c>
      <c r="C5359" s="280" t="s">
        <v>1768</v>
      </c>
      <c r="D5359" s="280" t="s">
        <v>1772</v>
      </c>
      <c r="E5359" s="280" t="s">
        <v>3437</v>
      </c>
      <c r="F5359" s="280" t="s">
        <v>663</v>
      </c>
      <c r="G5359" s="280" t="s">
        <v>673</v>
      </c>
      <c r="H5359" s="280" t="s">
        <v>673</v>
      </c>
      <c r="I5359" s="280" t="s">
        <v>1090</v>
      </c>
      <c r="J5359" s="280">
        <v>1.0000000000000001E-5</v>
      </c>
    </row>
    <row r="5360" spans="1:10" x14ac:dyDescent="0.3">
      <c r="A5360" s="281" t="s">
        <v>1785</v>
      </c>
      <c r="B5360" s="281" t="s">
        <v>3390</v>
      </c>
      <c r="C5360" s="281" t="s">
        <v>1768</v>
      </c>
      <c r="D5360" s="281" t="s">
        <v>1772</v>
      </c>
      <c r="E5360" s="281" t="s">
        <v>3437</v>
      </c>
      <c r="F5360" s="281" t="s">
        <v>663</v>
      </c>
      <c r="G5360" s="281" t="s">
        <v>673</v>
      </c>
      <c r="H5360" s="281" t="s">
        <v>673</v>
      </c>
      <c r="I5360" s="281" t="s">
        <v>1090</v>
      </c>
      <c r="J5360" s="281">
        <v>1.0000000000000001E-5</v>
      </c>
    </row>
    <row r="5361" spans="1:10" x14ac:dyDescent="0.3">
      <c r="A5361" s="280" t="s">
        <v>1785</v>
      </c>
      <c r="B5361" s="280" t="s">
        <v>3209</v>
      </c>
      <c r="C5361" s="280" t="s">
        <v>1768</v>
      </c>
      <c r="D5361" s="280" t="s">
        <v>1772</v>
      </c>
      <c r="E5361" s="280" t="s">
        <v>3437</v>
      </c>
      <c r="F5361" s="280" t="s">
        <v>663</v>
      </c>
      <c r="G5361" s="280" t="s">
        <v>673</v>
      </c>
      <c r="H5361" s="280" t="s">
        <v>673</v>
      </c>
      <c r="I5361" s="280" t="s">
        <v>1090</v>
      </c>
      <c r="J5361" s="280">
        <v>1.0000000000000001E-5</v>
      </c>
    </row>
    <row r="5362" spans="1:10" x14ac:dyDescent="0.3">
      <c r="A5362" s="281" t="s">
        <v>1785</v>
      </c>
      <c r="B5362" s="281" t="s">
        <v>3093</v>
      </c>
      <c r="C5362" s="281" t="s">
        <v>1768</v>
      </c>
      <c r="D5362" s="281" t="s">
        <v>1772</v>
      </c>
      <c r="E5362" s="281" t="s">
        <v>3437</v>
      </c>
      <c r="F5362" s="281" t="s">
        <v>663</v>
      </c>
      <c r="G5362" s="281" t="s">
        <v>673</v>
      </c>
      <c r="H5362" s="281" t="s">
        <v>673</v>
      </c>
      <c r="I5362" s="281" t="s">
        <v>1090</v>
      </c>
      <c r="J5362" s="281">
        <v>3.0000000000000001E-5</v>
      </c>
    </row>
    <row r="5363" spans="1:10" x14ac:dyDescent="0.3">
      <c r="A5363" s="280" t="s">
        <v>1785</v>
      </c>
      <c r="B5363" s="280" t="s">
        <v>327</v>
      </c>
      <c r="C5363" s="280" t="s">
        <v>1768</v>
      </c>
      <c r="D5363" s="280" t="s">
        <v>1772</v>
      </c>
      <c r="E5363" s="280" t="s">
        <v>3437</v>
      </c>
      <c r="F5363" s="280" t="s">
        <v>663</v>
      </c>
      <c r="G5363" s="280" t="s">
        <v>673</v>
      </c>
      <c r="H5363" s="280" t="s">
        <v>673</v>
      </c>
      <c r="I5363" s="280" t="s">
        <v>1090</v>
      </c>
      <c r="J5363" s="280">
        <v>1.0000000000000001E-5</v>
      </c>
    </row>
    <row r="5364" spans="1:10" x14ac:dyDescent="0.3">
      <c r="A5364" s="281" t="s">
        <v>1785</v>
      </c>
      <c r="B5364" s="281" t="s">
        <v>3368</v>
      </c>
      <c r="C5364" s="281" t="s">
        <v>1768</v>
      </c>
      <c r="D5364" s="281" t="s">
        <v>1772</v>
      </c>
      <c r="E5364" s="281" t="s">
        <v>3437</v>
      </c>
      <c r="F5364" s="281" t="s">
        <v>663</v>
      </c>
      <c r="G5364" s="281" t="s">
        <v>673</v>
      </c>
      <c r="H5364" s="281" t="s">
        <v>673</v>
      </c>
      <c r="I5364" s="281" t="s">
        <v>1090</v>
      </c>
      <c r="J5364" s="281">
        <v>1.0000000000000001E-5</v>
      </c>
    </row>
    <row r="5365" spans="1:10" x14ac:dyDescent="0.3">
      <c r="A5365" s="280" t="s">
        <v>1785</v>
      </c>
      <c r="B5365" s="280" t="s">
        <v>3036</v>
      </c>
      <c r="C5365" s="280" t="s">
        <v>1768</v>
      </c>
      <c r="D5365" s="280" t="s">
        <v>1772</v>
      </c>
      <c r="E5365" s="280" t="s">
        <v>3437</v>
      </c>
      <c r="F5365" s="280" t="s">
        <v>663</v>
      </c>
      <c r="G5365" s="280" t="s">
        <v>673</v>
      </c>
      <c r="H5365" s="280" t="s">
        <v>673</v>
      </c>
      <c r="I5365" s="280" t="s">
        <v>1090</v>
      </c>
      <c r="J5365" s="280">
        <v>1.0000000000000001E-5</v>
      </c>
    </row>
    <row r="5366" spans="1:10" x14ac:dyDescent="0.3">
      <c r="A5366" s="281" t="s">
        <v>1785</v>
      </c>
      <c r="B5366" s="281" t="s">
        <v>3213</v>
      </c>
      <c r="C5366" s="281" t="s">
        <v>1768</v>
      </c>
      <c r="D5366" s="281" t="s">
        <v>1772</v>
      </c>
      <c r="E5366" s="281" t="s">
        <v>3437</v>
      </c>
      <c r="F5366" s="281" t="s">
        <v>663</v>
      </c>
      <c r="G5366" s="281" t="s">
        <v>673</v>
      </c>
      <c r="H5366" s="281" t="s">
        <v>673</v>
      </c>
      <c r="I5366" s="281" t="s">
        <v>1090</v>
      </c>
      <c r="J5366" s="281">
        <v>2.0000000000000002E-5</v>
      </c>
    </row>
    <row r="5367" spans="1:10" x14ac:dyDescent="0.3">
      <c r="A5367" s="280" t="s">
        <v>1785</v>
      </c>
      <c r="B5367" s="280" t="s">
        <v>3138</v>
      </c>
      <c r="C5367" s="280" t="s">
        <v>1768</v>
      </c>
      <c r="D5367" s="280" t="s">
        <v>1772</v>
      </c>
      <c r="E5367" s="280" t="s">
        <v>3437</v>
      </c>
      <c r="F5367" s="280" t="s">
        <v>663</v>
      </c>
      <c r="G5367" s="280" t="s">
        <v>673</v>
      </c>
      <c r="H5367" s="280" t="s">
        <v>673</v>
      </c>
      <c r="I5367" s="280" t="s">
        <v>1090</v>
      </c>
      <c r="J5367" s="280">
        <v>2.0000000000000002E-5</v>
      </c>
    </row>
    <row r="5368" spans="1:10" x14ac:dyDescent="0.3">
      <c r="A5368" s="281" t="s">
        <v>1785</v>
      </c>
      <c r="B5368" s="281" t="s">
        <v>3345</v>
      </c>
      <c r="C5368" s="281" t="s">
        <v>1768</v>
      </c>
      <c r="D5368" s="281" t="s">
        <v>1772</v>
      </c>
      <c r="E5368" s="281" t="s">
        <v>3437</v>
      </c>
      <c r="F5368" s="281" t="s">
        <v>663</v>
      </c>
      <c r="G5368" s="281" t="s">
        <v>673</v>
      </c>
      <c r="H5368" s="281" t="s">
        <v>673</v>
      </c>
      <c r="I5368" s="281" t="s">
        <v>1090</v>
      </c>
      <c r="J5368" s="281">
        <v>2.0000000000000002E-5</v>
      </c>
    </row>
    <row r="5369" spans="1:10" x14ac:dyDescent="0.3">
      <c r="A5369" s="280" t="s">
        <v>1785</v>
      </c>
      <c r="B5369" s="280" t="s">
        <v>3129</v>
      </c>
      <c r="C5369" s="280" t="s">
        <v>1768</v>
      </c>
      <c r="D5369" s="280" t="s">
        <v>1772</v>
      </c>
      <c r="E5369" s="280" t="s">
        <v>3437</v>
      </c>
      <c r="F5369" s="280" t="s">
        <v>663</v>
      </c>
      <c r="G5369" s="280" t="s">
        <v>673</v>
      </c>
      <c r="H5369" s="280" t="s">
        <v>673</v>
      </c>
      <c r="I5369" s="280" t="s">
        <v>1090</v>
      </c>
      <c r="J5369" s="280">
        <v>1.0000000000000001E-5</v>
      </c>
    </row>
    <row r="5370" spans="1:10" x14ac:dyDescent="0.3">
      <c r="A5370" s="281" t="s">
        <v>1785</v>
      </c>
      <c r="B5370" s="281" t="s">
        <v>3259</v>
      </c>
      <c r="C5370" s="281" t="s">
        <v>1768</v>
      </c>
      <c r="D5370" s="281" t="s">
        <v>1772</v>
      </c>
      <c r="E5370" s="281" t="s">
        <v>3437</v>
      </c>
      <c r="F5370" s="281" t="s">
        <v>663</v>
      </c>
      <c r="G5370" s="281" t="s">
        <v>673</v>
      </c>
      <c r="H5370" s="281" t="s">
        <v>673</v>
      </c>
      <c r="I5370" s="281" t="s">
        <v>1090</v>
      </c>
      <c r="J5370" s="281">
        <v>2.0000000000000002E-5</v>
      </c>
    </row>
    <row r="5371" spans="1:10" x14ac:dyDescent="0.3">
      <c r="A5371" s="280" t="s">
        <v>1785</v>
      </c>
      <c r="B5371" s="280" t="s">
        <v>3451</v>
      </c>
      <c r="C5371" s="280" t="s">
        <v>1768</v>
      </c>
      <c r="D5371" s="280" t="s">
        <v>1772</v>
      </c>
      <c r="E5371" s="280" t="s">
        <v>3437</v>
      </c>
      <c r="F5371" s="280" t="s">
        <v>663</v>
      </c>
      <c r="G5371" s="280" t="s">
        <v>673</v>
      </c>
      <c r="H5371" s="280" t="s">
        <v>673</v>
      </c>
      <c r="I5371" s="280" t="s">
        <v>1090</v>
      </c>
      <c r="J5371" s="280">
        <v>1.0000000000000001E-5</v>
      </c>
    </row>
    <row r="5372" spans="1:10" x14ac:dyDescent="0.3">
      <c r="A5372" s="281" t="s">
        <v>1785</v>
      </c>
      <c r="B5372" s="281" t="s">
        <v>3436</v>
      </c>
      <c r="C5372" s="281" t="s">
        <v>1768</v>
      </c>
      <c r="D5372" s="281" t="s">
        <v>1772</v>
      </c>
      <c r="E5372" s="281" t="s">
        <v>3437</v>
      </c>
      <c r="F5372" s="281" t="s">
        <v>663</v>
      </c>
      <c r="G5372" s="281" t="s">
        <v>673</v>
      </c>
      <c r="H5372" s="281" t="s">
        <v>673</v>
      </c>
      <c r="I5372" s="281" t="s">
        <v>1090</v>
      </c>
      <c r="J5372" s="281">
        <v>2.0000000000000002E-5</v>
      </c>
    </row>
    <row r="5373" spans="1:10" x14ac:dyDescent="0.3">
      <c r="A5373" s="280" t="s">
        <v>1785</v>
      </c>
      <c r="B5373" s="280" t="s">
        <v>3278</v>
      </c>
      <c r="C5373" s="280" t="s">
        <v>1768</v>
      </c>
      <c r="D5373" s="280" t="s">
        <v>1772</v>
      </c>
      <c r="E5373" s="280" t="s">
        <v>3437</v>
      </c>
      <c r="F5373" s="280" t="s">
        <v>663</v>
      </c>
      <c r="G5373" s="280" t="s">
        <v>673</v>
      </c>
      <c r="H5373" s="280" t="s">
        <v>673</v>
      </c>
      <c r="I5373" s="280" t="s">
        <v>1090</v>
      </c>
      <c r="J5373" s="280">
        <v>1.0000000000000001E-5</v>
      </c>
    </row>
    <row r="5374" spans="1:10" x14ac:dyDescent="0.3">
      <c r="A5374" s="281" t="s">
        <v>1785</v>
      </c>
      <c r="B5374" s="281" t="s">
        <v>3277</v>
      </c>
      <c r="C5374" s="281" t="s">
        <v>1768</v>
      </c>
      <c r="D5374" s="281" t="s">
        <v>1772</v>
      </c>
      <c r="E5374" s="281" t="s">
        <v>3437</v>
      </c>
      <c r="F5374" s="281" t="s">
        <v>663</v>
      </c>
      <c r="G5374" s="281" t="s">
        <v>673</v>
      </c>
      <c r="H5374" s="281" t="s">
        <v>673</v>
      </c>
      <c r="I5374" s="281" t="s">
        <v>1090</v>
      </c>
      <c r="J5374" s="281">
        <v>1.0000000000000001E-5</v>
      </c>
    </row>
    <row r="5375" spans="1:10" x14ac:dyDescent="0.3">
      <c r="A5375" s="280" t="s">
        <v>1785</v>
      </c>
      <c r="B5375" s="280" t="s">
        <v>3210</v>
      </c>
      <c r="C5375" s="280" t="s">
        <v>1768</v>
      </c>
      <c r="D5375" s="280" t="s">
        <v>1772</v>
      </c>
      <c r="E5375" s="280" t="s">
        <v>3437</v>
      </c>
      <c r="F5375" s="280" t="s">
        <v>663</v>
      </c>
      <c r="G5375" s="280" t="s">
        <v>673</v>
      </c>
      <c r="H5375" s="280" t="s">
        <v>673</v>
      </c>
      <c r="I5375" s="280" t="s">
        <v>1090</v>
      </c>
      <c r="J5375" s="280">
        <v>1.0000000000000001E-5</v>
      </c>
    </row>
    <row r="5376" spans="1:10" x14ac:dyDescent="0.3">
      <c r="A5376" s="281" t="s">
        <v>1785</v>
      </c>
      <c r="B5376" s="281" t="s">
        <v>3093</v>
      </c>
      <c r="C5376" s="281" t="s">
        <v>1768</v>
      </c>
      <c r="D5376" s="281" t="s">
        <v>1772</v>
      </c>
      <c r="E5376" s="281" t="s">
        <v>3437</v>
      </c>
      <c r="F5376" s="281" t="s">
        <v>663</v>
      </c>
      <c r="G5376" s="281" t="s">
        <v>673</v>
      </c>
      <c r="H5376" s="281" t="s">
        <v>673</v>
      </c>
      <c r="I5376" s="281" t="s">
        <v>1090</v>
      </c>
      <c r="J5376" s="281">
        <v>1.0000000000000001E-5</v>
      </c>
    </row>
    <row r="5377" spans="1:10" x14ac:dyDescent="0.3">
      <c r="A5377" s="280" t="s">
        <v>1785</v>
      </c>
      <c r="B5377" s="280" t="s">
        <v>3213</v>
      </c>
      <c r="C5377" s="280" t="s">
        <v>1768</v>
      </c>
      <c r="D5377" s="280" t="s">
        <v>1772</v>
      </c>
      <c r="E5377" s="280" t="s">
        <v>3437</v>
      </c>
      <c r="F5377" s="280" t="s">
        <v>663</v>
      </c>
      <c r="G5377" s="280" t="s">
        <v>673</v>
      </c>
      <c r="H5377" s="280" t="s">
        <v>673</v>
      </c>
      <c r="I5377" s="280" t="s">
        <v>1090</v>
      </c>
      <c r="J5377" s="280">
        <v>1.0000000000000001E-5</v>
      </c>
    </row>
    <row r="5378" spans="1:10" x14ac:dyDescent="0.3">
      <c r="A5378" s="281" t="s">
        <v>1785</v>
      </c>
      <c r="B5378" s="281" t="s">
        <v>3132</v>
      </c>
      <c r="C5378" s="281" t="s">
        <v>1768</v>
      </c>
      <c r="D5378" s="281" t="s">
        <v>1772</v>
      </c>
      <c r="E5378" s="281" t="s">
        <v>3437</v>
      </c>
      <c r="F5378" s="281" t="s">
        <v>663</v>
      </c>
      <c r="G5378" s="281" t="s">
        <v>673</v>
      </c>
      <c r="H5378" s="281" t="s">
        <v>673</v>
      </c>
      <c r="I5378" s="281" t="s">
        <v>1090</v>
      </c>
      <c r="J5378" s="281">
        <v>5.0000000000000002E-5</v>
      </c>
    </row>
    <row r="5379" spans="1:10" x14ac:dyDescent="0.3">
      <c r="A5379" s="280" t="s">
        <v>1785</v>
      </c>
      <c r="B5379" s="280" t="s">
        <v>3101</v>
      </c>
      <c r="C5379" s="280" t="s">
        <v>1768</v>
      </c>
      <c r="D5379" s="280" t="s">
        <v>1772</v>
      </c>
      <c r="E5379" s="280" t="s">
        <v>3437</v>
      </c>
      <c r="F5379" s="280" t="s">
        <v>663</v>
      </c>
      <c r="G5379" s="280" t="s">
        <v>673</v>
      </c>
      <c r="H5379" s="280" t="s">
        <v>673</v>
      </c>
      <c r="I5379" s="280" t="s">
        <v>1090</v>
      </c>
      <c r="J5379" s="280">
        <v>1.0000000000000001E-5</v>
      </c>
    </row>
    <row r="5380" spans="1:10" x14ac:dyDescent="0.3">
      <c r="A5380" s="281" t="s">
        <v>1785</v>
      </c>
      <c r="B5380" s="281" t="s">
        <v>3332</v>
      </c>
      <c r="C5380" s="281" t="s">
        <v>1768</v>
      </c>
      <c r="D5380" s="281" t="s">
        <v>1772</v>
      </c>
      <c r="E5380" s="281" t="s">
        <v>3437</v>
      </c>
      <c r="F5380" s="281" t="s">
        <v>663</v>
      </c>
      <c r="G5380" s="281" t="s">
        <v>673</v>
      </c>
      <c r="H5380" s="281" t="s">
        <v>673</v>
      </c>
      <c r="I5380" s="281" t="s">
        <v>1090</v>
      </c>
      <c r="J5380" s="281">
        <v>1.0000000000000001E-5</v>
      </c>
    </row>
    <row r="5381" spans="1:10" x14ac:dyDescent="0.3">
      <c r="A5381" s="280" t="s">
        <v>1785</v>
      </c>
      <c r="B5381" s="280" t="s">
        <v>3222</v>
      </c>
      <c r="C5381" s="280" t="s">
        <v>1768</v>
      </c>
      <c r="D5381" s="280" t="s">
        <v>1772</v>
      </c>
      <c r="E5381" s="280" t="s">
        <v>3437</v>
      </c>
      <c r="F5381" s="280" t="s">
        <v>663</v>
      </c>
      <c r="G5381" s="280" t="s">
        <v>673</v>
      </c>
      <c r="H5381" s="280" t="s">
        <v>673</v>
      </c>
      <c r="I5381" s="280" t="s">
        <v>1090</v>
      </c>
      <c r="J5381" s="280">
        <v>1.0000000000000001E-5</v>
      </c>
    </row>
    <row r="5382" spans="1:10" x14ac:dyDescent="0.3">
      <c r="A5382" s="281" t="s">
        <v>1785</v>
      </c>
      <c r="B5382" s="281" t="s">
        <v>3452</v>
      </c>
      <c r="C5382" s="281" t="s">
        <v>1768</v>
      </c>
      <c r="D5382" s="281" t="s">
        <v>1772</v>
      </c>
      <c r="E5382" s="281" t="s">
        <v>3437</v>
      </c>
      <c r="F5382" s="281" t="s">
        <v>663</v>
      </c>
      <c r="G5382" s="281" t="s">
        <v>673</v>
      </c>
      <c r="H5382" s="281" t="s">
        <v>673</v>
      </c>
      <c r="I5382" s="281" t="s">
        <v>1090</v>
      </c>
      <c r="J5382" s="281">
        <v>1.0000000000000001E-5</v>
      </c>
    </row>
    <row r="5383" spans="1:10" x14ac:dyDescent="0.3">
      <c r="A5383" s="280" t="s">
        <v>1785</v>
      </c>
      <c r="B5383" s="280" t="s">
        <v>3234</v>
      </c>
      <c r="C5383" s="280" t="s">
        <v>1768</v>
      </c>
      <c r="D5383" s="280" t="s">
        <v>1772</v>
      </c>
      <c r="E5383" s="280" t="s">
        <v>3437</v>
      </c>
      <c r="F5383" s="280" t="s">
        <v>663</v>
      </c>
      <c r="G5383" s="280" t="s">
        <v>673</v>
      </c>
      <c r="H5383" s="280" t="s">
        <v>673</v>
      </c>
      <c r="I5383" s="280" t="s">
        <v>1090</v>
      </c>
      <c r="J5383" s="280">
        <v>3.0000000000000001E-5</v>
      </c>
    </row>
    <row r="5384" spans="1:10" x14ac:dyDescent="0.3">
      <c r="A5384" s="281" t="s">
        <v>1785</v>
      </c>
      <c r="B5384" s="281" t="s">
        <v>3453</v>
      </c>
      <c r="C5384" s="281" t="s">
        <v>1768</v>
      </c>
      <c r="D5384" s="281" t="s">
        <v>1772</v>
      </c>
      <c r="E5384" s="281" t="s">
        <v>3437</v>
      </c>
      <c r="F5384" s="281" t="s">
        <v>663</v>
      </c>
      <c r="G5384" s="281" t="s">
        <v>673</v>
      </c>
      <c r="H5384" s="281" t="s">
        <v>673</v>
      </c>
      <c r="I5384" s="281" t="s">
        <v>1090</v>
      </c>
      <c r="J5384" s="281">
        <v>1.0000000000000001E-5</v>
      </c>
    </row>
    <row r="5385" spans="1:10" x14ac:dyDescent="0.3">
      <c r="A5385" s="280" t="s">
        <v>1785</v>
      </c>
      <c r="B5385" s="280" t="s">
        <v>3312</v>
      </c>
      <c r="C5385" s="280" t="s">
        <v>1768</v>
      </c>
      <c r="D5385" s="280" t="s">
        <v>1772</v>
      </c>
      <c r="E5385" s="280" t="s">
        <v>3437</v>
      </c>
      <c r="F5385" s="280" t="s">
        <v>663</v>
      </c>
      <c r="G5385" s="280" t="s">
        <v>673</v>
      </c>
      <c r="H5385" s="280" t="s">
        <v>673</v>
      </c>
      <c r="I5385" s="280" t="s">
        <v>1090</v>
      </c>
      <c r="J5385" s="280">
        <v>2.0000000000000002E-5</v>
      </c>
    </row>
    <row r="5386" spans="1:10" x14ac:dyDescent="0.3">
      <c r="A5386" s="281" t="s">
        <v>1785</v>
      </c>
      <c r="B5386" s="281" t="s">
        <v>3124</v>
      </c>
      <c r="C5386" s="281" t="s">
        <v>1768</v>
      </c>
      <c r="D5386" s="281" t="s">
        <v>1772</v>
      </c>
      <c r="E5386" s="281" t="s">
        <v>3437</v>
      </c>
      <c r="F5386" s="281" t="s">
        <v>663</v>
      </c>
      <c r="G5386" s="281" t="s">
        <v>673</v>
      </c>
      <c r="H5386" s="281" t="s">
        <v>673</v>
      </c>
      <c r="I5386" s="281" t="s">
        <v>1090</v>
      </c>
      <c r="J5386" s="281">
        <v>1.0000000000000001E-5</v>
      </c>
    </row>
    <row r="5387" spans="1:10" x14ac:dyDescent="0.3">
      <c r="A5387" s="280" t="s">
        <v>1785</v>
      </c>
      <c r="B5387" s="280" t="s">
        <v>426</v>
      </c>
      <c r="C5387" s="280" t="s">
        <v>1768</v>
      </c>
      <c r="D5387" s="280" t="s">
        <v>1772</v>
      </c>
      <c r="E5387" s="280" t="s">
        <v>3437</v>
      </c>
      <c r="F5387" s="280" t="s">
        <v>663</v>
      </c>
      <c r="G5387" s="280" t="s">
        <v>673</v>
      </c>
      <c r="H5387" s="280" t="s">
        <v>673</v>
      </c>
      <c r="I5387" s="280" t="s">
        <v>1090</v>
      </c>
      <c r="J5387" s="280">
        <v>2.0000000000000002E-5</v>
      </c>
    </row>
    <row r="5388" spans="1:10" x14ac:dyDescent="0.3">
      <c r="A5388" s="281" t="s">
        <v>1785</v>
      </c>
      <c r="B5388" s="281" t="s">
        <v>3188</v>
      </c>
      <c r="C5388" s="281" t="s">
        <v>1768</v>
      </c>
      <c r="D5388" s="281" t="s">
        <v>1772</v>
      </c>
      <c r="E5388" s="281" t="s">
        <v>3437</v>
      </c>
      <c r="F5388" s="281" t="s">
        <v>663</v>
      </c>
      <c r="G5388" s="281" t="s">
        <v>673</v>
      </c>
      <c r="H5388" s="281" t="s">
        <v>673</v>
      </c>
      <c r="I5388" s="281" t="s">
        <v>1090</v>
      </c>
      <c r="J5388" s="281">
        <v>1.0000000000000001E-5</v>
      </c>
    </row>
    <row r="5389" spans="1:10" x14ac:dyDescent="0.3">
      <c r="A5389" s="280" t="s">
        <v>1785</v>
      </c>
      <c r="B5389" s="280" t="s">
        <v>3047</v>
      </c>
      <c r="C5389" s="280" t="s">
        <v>1768</v>
      </c>
      <c r="D5389" s="280" t="s">
        <v>1772</v>
      </c>
      <c r="E5389" s="280" t="s">
        <v>3437</v>
      </c>
      <c r="F5389" s="280" t="s">
        <v>663</v>
      </c>
      <c r="G5389" s="280" t="s">
        <v>673</v>
      </c>
      <c r="H5389" s="280" t="s">
        <v>673</v>
      </c>
      <c r="I5389" s="280" t="s">
        <v>1090</v>
      </c>
      <c r="J5389" s="280">
        <v>1.0000000000000001E-5</v>
      </c>
    </row>
    <row r="5390" spans="1:10" x14ac:dyDescent="0.3">
      <c r="A5390" s="281" t="s">
        <v>1785</v>
      </c>
      <c r="B5390" s="281" t="s">
        <v>3194</v>
      </c>
      <c r="C5390" s="281" t="s">
        <v>1768</v>
      </c>
      <c r="D5390" s="281" t="s">
        <v>1772</v>
      </c>
      <c r="E5390" s="281" t="s">
        <v>3437</v>
      </c>
      <c r="F5390" s="281" t="s">
        <v>663</v>
      </c>
      <c r="G5390" s="281" t="s">
        <v>673</v>
      </c>
      <c r="H5390" s="281" t="s">
        <v>673</v>
      </c>
      <c r="I5390" s="281" t="s">
        <v>1090</v>
      </c>
      <c r="J5390" s="281">
        <v>1.0000000000000001E-5</v>
      </c>
    </row>
    <row r="5391" spans="1:10" x14ac:dyDescent="0.3">
      <c r="A5391" s="280" t="s">
        <v>1785</v>
      </c>
      <c r="B5391" s="280" t="s">
        <v>3361</v>
      </c>
      <c r="C5391" s="280" t="s">
        <v>1768</v>
      </c>
      <c r="D5391" s="280" t="s">
        <v>1772</v>
      </c>
      <c r="E5391" s="280" t="s">
        <v>3437</v>
      </c>
      <c r="F5391" s="280" t="s">
        <v>663</v>
      </c>
      <c r="G5391" s="280" t="s">
        <v>673</v>
      </c>
      <c r="H5391" s="280" t="s">
        <v>673</v>
      </c>
      <c r="I5391" s="280" t="s">
        <v>1090</v>
      </c>
      <c r="J5391" s="280">
        <v>2.0000000000000002E-5</v>
      </c>
    </row>
    <row r="5392" spans="1:10" x14ac:dyDescent="0.3">
      <c r="A5392" s="281" t="s">
        <v>1785</v>
      </c>
      <c r="B5392" s="281" t="s">
        <v>3300</v>
      </c>
      <c r="C5392" s="281" t="s">
        <v>1768</v>
      </c>
      <c r="D5392" s="281" t="s">
        <v>1772</v>
      </c>
      <c r="E5392" s="281" t="s">
        <v>3437</v>
      </c>
      <c r="F5392" s="281" t="s">
        <v>663</v>
      </c>
      <c r="G5392" s="281" t="s">
        <v>673</v>
      </c>
      <c r="H5392" s="281" t="s">
        <v>673</v>
      </c>
      <c r="I5392" s="281" t="s">
        <v>1090</v>
      </c>
      <c r="J5392" s="281">
        <v>2.0000000000000002E-5</v>
      </c>
    </row>
    <row r="5393" spans="1:10" x14ac:dyDescent="0.3">
      <c r="A5393" s="280" t="s">
        <v>1785</v>
      </c>
      <c r="B5393" s="280" t="s">
        <v>3038</v>
      </c>
      <c r="C5393" s="280" t="s">
        <v>1768</v>
      </c>
      <c r="D5393" s="280" t="s">
        <v>1772</v>
      </c>
      <c r="E5393" s="280" t="s">
        <v>3437</v>
      </c>
      <c r="F5393" s="280" t="s">
        <v>663</v>
      </c>
      <c r="G5393" s="280" t="s">
        <v>673</v>
      </c>
      <c r="H5393" s="280" t="s">
        <v>673</v>
      </c>
      <c r="I5393" s="280" t="s">
        <v>1090</v>
      </c>
      <c r="J5393" s="280">
        <v>1.0000000000000001E-5</v>
      </c>
    </row>
    <row r="5394" spans="1:10" x14ac:dyDescent="0.3">
      <c r="A5394" s="281" t="s">
        <v>1785</v>
      </c>
      <c r="B5394" s="281" t="s">
        <v>3181</v>
      </c>
      <c r="C5394" s="281" t="s">
        <v>1768</v>
      </c>
      <c r="D5394" s="281" t="s">
        <v>1772</v>
      </c>
      <c r="E5394" s="281" t="s">
        <v>3437</v>
      </c>
      <c r="F5394" s="281" t="s">
        <v>663</v>
      </c>
      <c r="G5394" s="281" t="s">
        <v>673</v>
      </c>
      <c r="H5394" s="281" t="s">
        <v>673</v>
      </c>
      <c r="I5394" s="281" t="s">
        <v>1090</v>
      </c>
      <c r="J5394" s="281">
        <v>1.0000000000000001E-5</v>
      </c>
    </row>
    <row r="5395" spans="1:10" x14ac:dyDescent="0.3">
      <c r="A5395" s="280" t="s">
        <v>1785</v>
      </c>
      <c r="B5395" s="280" t="s">
        <v>3162</v>
      </c>
      <c r="C5395" s="280" t="s">
        <v>1768</v>
      </c>
      <c r="D5395" s="280" t="s">
        <v>1772</v>
      </c>
      <c r="E5395" s="280" t="s">
        <v>3437</v>
      </c>
      <c r="F5395" s="280" t="s">
        <v>663</v>
      </c>
      <c r="G5395" s="280" t="s">
        <v>673</v>
      </c>
      <c r="H5395" s="280" t="s">
        <v>673</v>
      </c>
      <c r="I5395" s="280" t="s">
        <v>1090</v>
      </c>
      <c r="J5395" s="280">
        <v>1.0000000000000001E-5</v>
      </c>
    </row>
    <row r="5396" spans="1:10" x14ac:dyDescent="0.3">
      <c r="A5396" s="281" t="s">
        <v>1785</v>
      </c>
      <c r="B5396" s="281" t="s">
        <v>3454</v>
      </c>
      <c r="C5396" s="281" t="s">
        <v>1768</v>
      </c>
      <c r="D5396" s="281" t="s">
        <v>1772</v>
      </c>
      <c r="E5396" s="281" t="s">
        <v>3437</v>
      </c>
      <c r="F5396" s="281" t="s">
        <v>663</v>
      </c>
      <c r="G5396" s="281" t="s">
        <v>673</v>
      </c>
      <c r="H5396" s="281" t="s">
        <v>673</v>
      </c>
      <c r="I5396" s="281" t="s">
        <v>1090</v>
      </c>
      <c r="J5396" s="281">
        <v>1.0000000000000001E-5</v>
      </c>
    </row>
    <row r="5397" spans="1:10" x14ac:dyDescent="0.3">
      <c r="A5397" s="280" t="s">
        <v>1785</v>
      </c>
      <c r="B5397" s="280" t="s">
        <v>618</v>
      </c>
      <c r="C5397" s="280" t="s">
        <v>1768</v>
      </c>
      <c r="D5397" s="280" t="s">
        <v>1772</v>
      </c>
      <c r="E5397" s="280" t="s">
        <v>3437</v>
      </c>
      <c r="F5397" s="280" t="s">
        <v>663</v>
      </c>
      <c r="G5397" s="280" t="s">
        <v>673</v>
      </c>
      <c r="H5397" s="280" t="s">
        <v>673</v>
      </c>
      <c r="I5397" s="280" t="s">
        <v>1090</v>
      </c>
      <c r="J5397" s="280">
        <v>1.0000000000000001E-5</v>
      </c>
    </row>
    <row r="5398" spans="1:10" x14ac:dyDescent="0.3">
      <c r="A5398" s="281" t="s">
        <v>1785</v>
      </c>
      <c r="B5398" s="281" t="s">
        <v>3334</v>
      </c>
      <c r="C5398" s="281" t="s">
        <v>1768</v>
      </c>
      <c r="D5398" s="281" t="s">
        <v>1772</v>
      </c>
      <c r="E5398" s="281" t="s">
        <v>3437</v>
      </c>
      <c r="F5398" s="281" t="s">
        <v>663</v>
      </c>
      <c r="G5398" s="281" t="s">
        <v>673</v>
      </c>
      <c r="H5398" s="281" t="s">
        <v>673</v>
      </c>
      <c r="I5398" s="281" t="s">
        <v>1090</v>
      </c>
      <c r="J5398" s="281">
        <v>2.0000000000000002E-5</v>
      </c>
    </row>
    <row r="5399" spans="1:10" x14ac:dyDescent="0.3">
      <c r="A5399" s="280" t="s">
        <v>1785</v>
      </c>
      <c r="B5399" s="280" t="s">
        <v>3455</v>
      </c>
      <c r="C5399" s="280" t="s">
        <v>1768</v>
      </c>
      <c r="D5399" s="280" t="s">
        <v>1772</v>
      </c>
      <c r="E5399" s="280" t="s">
        <v>3437</v>
      </c>
      <c r="F5399" s="280" t="s">
        <v>663</v>
      </c>
      <c r="G5399" s="280" t="s">
        <v>673</v>
      </c>
      <c r="H5399" s="280" t="s">
        <v>673</v>
      </c>
      <c r="I5399" s="280" t="s">
        <v>1090</v>
      </c>
      <c r="J5399" s="280">
        <v>1.0000000000000001E-5</v>
      </c>
    </row>
    <row r="5400" spans="1:10" x14ac:dyDescent="0.3">
      <c r="A5400" s="281" t="s">
        <v>1785</v>
      </c>
      <c r="B5400" s="281" t="s">
        <v>3278</v>
      </c>
      <c r="C5400" s="281" t="s">
        <v>1768</v>
      </c>
      <c r="D5400" s="281" t="s">
        <v>1772</v>
      </c>
      <c r="E5400" s="281" t="s">
        <v>3437</v>
      </c>
      <c r="F5400" s="281" t="s">
        <v>663</v>
      </c>
      <c r="G5400" s="281" t="s">
        <v>673</v>
      </c>
      <c r="H5400" s="281" t="s">
        <v>673</v>
      </c>
      <c r="I5400" s="281" t="s">
        <v>1090</v>
      </c>
      <c r="J5400" s="281">
        <v>1.0000000000000001E-5</v>
      </c>
    </row>
    <row r="5401" spans="1:10" x14ac:dyDescent="0.3">
      <c r="A5401" s="280" t="s">
        <v>1785</v>
      </c>
      <c r="B5401" s="280" t="s">
        <v>3324</v>
      </c>
      <c r="C5401" s="280" t="s">
        <v>1768</v>
      </c>
      <c r="D5401" s="280" t="s">
        <v>1772</v>
      </c>
      <c r="E5401" s="280" t="s">
        <v>3437</v>
      </c>
      <c r="F5401" s="280" t="s">
        <v>663</v>
      </c>
      <c r="G5401" s="280" t="s">
        <v>673</v>
      </c>
      <c r="H5401" s="280" t="s">
        <v>673</v>
      </c>
      <c r="I5401" s="280" t="s">
        <v>1090</v>
      </c>
      <c r="J5401" s="280">
        <v>1.0000000000000001E-5</v>
      </c>
    </row>
    <row r="5402" spans="1:10" x14ac:dyDescent="0.3">
      <c r="A5402" s="281" t="s">
        <v>1785</v>
      </c>
      <c r="B5402" s="281" t="s">
        <v>3312</v>
      </c>
      <c r="C5402" s="281" t="s">
        <v>1768</v>
      </c>
      <c r="D5402" s="281" t="s">
        <v>1772</v>
      </c>
      <c r="E5402" s="281" t="s">
        <v>3437</v>
      </c>
      <c r="F5402" s="281" t="s">
        <v>663</v>
      </c>
      <c r="G5402" s="281" t="s">
        <v>673</v>
      </c>
      <c r="H5402" s="281" t="s">
        <v>673</v>
      </c>
      <c r="I5402" s="281" t="s">
        <v>1090</v>
      </c>
      <c r="J5402" s="281">
        <v>3.0000000000000001E-5</v>
      </c>
    </row>
    <row r="5403" spans="1:10" x14ac:dyDescent="0.3">
      <c r="A5403" s="280" t="s">
        <v>1785</v>
      </c>
      <c r="B5403" s="280" t="s">
        <v>3283</v>
      </c>
      <c r="C5403" s="280" t="s">
        <v>1768</v>
      </c>
      <c r="D5403" s="280" t="s">
        <v>1772</v>
      </c>
      <c r="E5403" s="280" t="s">
        <v>3437</v>
      </c>
      <c r="F5403" s="280" t="s">
        <v>663</v>
      </c>
      <c r="G5403" s="280" t="s">
        <v>673</v>
      </c>
      <c r="H5403" s="280" t="s">
        <v>673</v>
      </c>
      <c r="I5403" s="280" t="s">
        <v>1090</v>
      </c>
      <c r="J5403" s="280">
        <v>1.0000000000000001E-5</v>
      </c>
    </row>
    <row r="5404" spans="1:10" x14ac:dyDescent="0.3">
      <c r="A5404" s="281" t="s">
        <v>1785</v>
      </c>
      <c r="B5404" s="281" t="s">
        <v>552</v>
      </c>
      <c r="C5404" s="281" t="s">
        <v>1768</v>
      </c>
      <c r="D5404" s="281" t="s">
        <v>1772</v>
      </c>
      <c r="E5404" s="281" t="s">
        <v>3437</v>
      </c>
      <c r="F5404" s="281" t="s">
        <v>663</v>
      </c>
      <c r="G5404" s="281" t="s">
        <v>673</v>
      </c>
      <c r="H5404" s="281" t="s">
        <v>673</v>
      </c>
      <c r="I5404" s="281" t="s">
        <v>1090</v>
      </c>
      <c r="J5404" s="281">
        <v>1.0000000000000001E-5</v>
      </c>
    </row>
    <row r="5405" spans="1:10" x14ac:dyDescent="0.3">
      <c r="A5405" s="280" t="s">
        <v>1785</v>
      </c>
      <c r="B5405" s="280" t="s">
        <v>292</v>
      </c>
      <c r="C5405" s="280" t="s">
        <v>1768</v>
      </c>
      <c r="D5405" s="280" t="s">
        <v>1772</v>
      </c>
      <c r="E5405" s="280" t="s">
        <v>3437</v>
      </c>
      <c r="F5405" s="280" t="s">
        <v>663</v>
      </c>
      <c r="G5405" s="280" t="s">
        <v>673</v>
      </c>
      <c r="H5405" s="280" t="s">
        <v>673</v>
      </c>
      <c r="I5405" s="280" t="s">
        <v>1090</v>
      </c>
      <c r="J5405" s="280">
        <v>1.0000000000000001E-5</v>
      </c>
    </row>
    <row r="5406" spans="1:10" x14ac:dyDescent="0.3">
      <c r="A5406" s="281" t="s">
        <v>1785</v>
      </c>
      <c r="B5406" s="281" t="s">
        <v>3175</v>
      </c>
      <c r="C5406" s="281" t="s">
        <v>1768</v>
      </c>
      <c r="D5406" s="281" t="s">
        <v>1772</v>
      </c>
      <c r="E5406" s="281" t="s">
        <v>3437</v>
      </c>
      <c r="F5406" s="281" t="s">
        <v>663</v>
      </c>
      <c r="G5406" s="281" t="s">
        <v>673</v>
      </c>
      <c r="H5406" s="281" t="s">
        <v>673</v>
      </c>
      <c r="I5406" s="281" t="s">
        <v>1090</v>
      </c>
      <c r="J5406" s="281">
        <v>1.0000000000000001E-5</v>
      </c>
    </row>
    <row r="5407" spans="1:10" x14ac:dyDescent="0.3">
      <c r="A5407" s="280" t="s">
        <v>1785</v>
      </c>
      <c r="B5407" s="280" t="s">
        <v>3233</v>
      </c>
      <c r="C5407" s="280" t="s">
        <v>1768</v>
      </c>
      <c r="D5407" s="280" t="s">
        <v>1772</v>
      </c>
      <c r="E5407" s="280" t="s">
        <v>3437</v>
      </c>
      <c r="F5407" s="280" t="s">
        <v>663</v>
      </c>
      <c r="G5407" s="280" t="s">
        <v>673</v>
      </c>
      <c r="H5407" s="280" t="s">
        <v>673</v>
      </c>
      <c r="I5407" s="280" t="s">
        <v>1090</v>
      </c>
      <c r="J5407" s="280">
        <v>1.0000000000000001E-5</v>
      </c>
    </row>
    <row r="5408" spans="1:10" x14ac:dyDescent="0.3">
      <c r="A5408" s="281" t="s">
        <v>1785</v>
      </c>
      <c r="B5408" s="281" t="s">
        <v>312</v>
      </c>
      <c r="C5408" s="281" t="s">
        <v>1768</v>
      </c>
      <c r="D5408" s="281" t="s">
        <v>1772</v>
      </c>
      <c r="E5408" s="281" t="s">
        <v>3437</v>
      </c>
      <c r="F5408" s="281" t="s">
        <v>663</v>
      </c>
      <c r="G5408" s="281" t="s">
        <v>673</v>
      </c>
      <c r="H5408" s="281" t="s">
        <v>673</v>
      </c>
      <c r="I5408" s="281" t="s">
        <v>1090</v>
      </c>
      <c r="J5408" s="281">
        <v>1.0000000000000001E-5</v>
      </c>
    </row>
    <row r="5409" spans="1:10" x14ac:dyDescent="0.3">
      <c r="A5409" s="280" t="s">
        <v>1785</v>
      </c>
      <c r="B5409" s="280" t="s">
        <v>3351</v>
      </c>
      <c r="C5409" s="280" t="s">
        <v>1768</v>
      </c>
      <c r="D5409" s="280" t="s">
        <v>1772</v>
      </c>
      <c r="E5409" s="280" t="s">
        <v>3437</v>
      </c>
      <c r="F5409" s="280" t="s">
        <v>663</v>
      </c>
      <c r="G5409" s="280" t="s">
        <v>673</v>
      </c>
      <c r="H5409" s="280" t="s">
        <v>673</v>
      </c>
      <c r="I5409" s="280" t="s">
        <v>1090</v>
      </c>
      <c r="J5409" s="280">
        <v>2.0000000000000002E-5</v>
      </c>
    </row>
    <row r="5410" spans="1:10" x14ac:dyDescent="0.3">
      <c r="A5410" s="281" t="s">
        <v>1785</v>
      </c>
      <c r="B5410" s="281" t="s">
        <v>3337</v>
      </c>
      <c r="C5410" s="281" t="s">
        <v>1768</v>
      </c>
      <c r="D5410" s="281" t="s">
        <v>1772</v>
      </c>
      <c r="E5410" s="281" t="s">
        <v>3437</v>
      </c>
      <c r="F5410" s="281" t="s">
        <v>663</v>
      </c>
      <c r="G5410" s="281" t="s">
        <v>673</v>
      </c>
      <c r="H5410" s="281" t="s">
        <v>673</v>
      </c>
      <c r="I5410" s="281" t="s">
        <v>1090</v>
      </c>
      <c r="J5410" s="281">
        <v>1.0000000000000001E-5</v>
      </c>
    </row>
    <row r="5411" spans="1:10" x14ac:dyDescent="0.3">
      <c r="A5411" s="280" t="s">
        <v>1785</v>
      </c>
      <c r="B5411" s="280" t="s">
        <v>292</v>
      </c>
      <c r="C5411" s="280" t="s">
        <v>1768</v>
      </c>
      <c r="D5411" s="280" t="s">
        <v>1772</v>
      </c>
      <c r="E5411" s="280" t="s">
        <v>3437</v>
      </c>
      <c r="F5411" s="280" t="s">
        <v>663</v>
      </c>
      <c r="G5411" s="280" t="s">
        <v>673</v>
      </c>
      <c r="H5411" s="280" t="s">
        <v>673</v>
      </c>
      <c r="I5411" s="280" t="s">
        <v>1090</v>
      </c>
      <c r="J5411" s="280">
        <v>6.0000000000000002E-5</v>
      </c>
    </row>
    <row r="5412" spans="1:10" x14ac:dyDescent="0.3">
      <c r="A5412" s="281" t="s">
        <v>1785</v>
      </c>
      <c r="B5412" s="281" t="s">
        <v>3279</v>
      </c>
      <c r="C5412" s="281" t="s">
        <v>1768</v>
      </c>
      <c r="D5412" s="281" t="s">
        <v>1772</v>
      </c>
      <c r="E5412" s="281" t="s">
        <v>3437</v>
      </c>
      <c r="F5412" s="281" t="s">
        <v>663</v>
      </c>
      <c r="G5412" s="281" t="s">
        <v>673</v>
      </c>
      <c r="H5412" s="281" t="s">
        <v>673</v>
      </c>
      <c r="I5412" s="281" t="s">
        <v>1090</v>
      </c>
      <c r="J5412" s="281">
        <v>1.0000000000000001E-5</v>
      </c>
    </row>
    <row r="5413" spans="1:10" x14ac:dyDescent="0.3">
      <c r="A5413" s="280" t="s">
        <v>1785</v>
      </c>
      <c r="B5413" s="280" t="s">
        <v>3054</v>
      </c>
      <c r="C5413" s="280" t="s">
        <v>1768</v>
      </c>
      <c r="D5413" s="280" t="s">
        <v>1772</v>
      </c>
      <c r="E5413" s="280" t="s">
        <v>3437</v>
      </c>
      <c r="F5413" s="280" t="s">
        <v>663</v>
      </c>
      <c r="G5413" s="280" t="s">
        <v>673</v>
      </c>
      <c r="H5413" s="280" t="s">
        <v>673</v>
      </c>
      <c r="I5413" s="280" t="s">
        <v>1090</v>
      </c>
      <c r="J5413" s="280">
        <v>1.0000000000000001E-5</v>
      </c>
    </row>
    <row r="5414" spans="1:10" x14ac:dyDescent="0.3">
      <c r="A5414" s="281" t="s">
        <v>1785</v>
      </c>
      <c r="B5414" s="281" t="s">
        <v>3335</v>
      </c>
      <c r="C5414" s="281" t="s">
        <v>1768</v>
      </c>
      <c r="D5414" s="281" t="s">
        <v>1772</v>
      </c>
      <c r="E5414" s="281" t="s">
        <v>3437</v>
      </c>
      <c r="F5414" s="281" t="s">
        <v>663</v>
      </c>
      <c r="G5414" s="281" t="s">
        <v>673</v>
      </c>
      <c r="H5414" s="281" t="s">
        <v>673</v>
      </c>
      <c r="I5414" s="281" t="s">
        <v>1090</v>
      </c>
      <c r="J5414" s="281">
        <v>1.0000000000000001E-5</v>
      </c>
    </row>
    <row r="5415" spans="1:10" x14ac:dyDescent="0.3">
      <c r="A5415" s="280" t="s">
        <v>1785</v>
      </c>
      <c r="B5415" s="280" t="s">
        <v>3313</v>
      </c>
      <c r="C5415" s="280" t="s">
        <v>1768</v>
      </c>
      <c r="D5415" s="280" t="s">
        <v>1772</v>
      </c>
      <c r="E5415" s="280" t="s">
        <v>3437</v>
      </c>
      <c r="F5415" s="280" t="s">
        <v>663</v>
      </c>
      <c r="G5415" s="280" t="s">
        <v>673</v>
      </c>
      <c r="H5415" s="280" t="s">
        <v>673</v>
      </c>
      <c r="I5415" s="280" t="s">
        <v>1090</v>
      </c>
      <c r="J5415" s="280">
        <v>1.0000000000000001E-5</v>
      </c>
    </row>
    <row r="5416" spans="1:10" x14ac:dyDescent="0.3">
      <c r="A5416" s="281" t="s">
        <v>1785</v>
      </c>
      <c r="B5416" s="281" t="s">
        <v>3072</v>
      </c>
      <c r="C5416" s="281" t="s">
        <v>1768</v>
      </c>
      <c r="D5416" s="281" t="s">
        <v>1772</v>
      </c>
      <c r="E5416" s="281" t="s">
        <v>3437</v>
      </c>
      <c r="F5416" s="281" t="s">
        <v>663</v>
      </c>
      <c r="G5416" s="281" t="s">
        <v>673</v>
      </c>
      <c r="H5416" s="281" t="s">
        <v>673</v>
      </c>
      <c r="I5416" s="281" t="s">
        <v>1090</v>
      </c>
      <c r="J5416" s="281">
        <v>1.0000000000000001E-5</v>
      </c>
    </row>
    <row r="5417" spans="1:10" x14ac:dyDescent="0.3">
      <c r="A5417" s="280" t="s">
        <v>1785</v>
      </c>
      <c r="B5417" s="280" t="s">
        <v>3312</v>
      </c>
      <c r="C5417" s="280" t="s">
        <v>1768</v>
      </c>
      <c r="D5417" s="280" t="s">
        <v>1772</v>
      </c>
      <c r="E5417" s="280" t="s">
        <v>3437</v>
      </c>
      <c r="F5417" s="280" t="s">
        <v>663</v>
      </c>
      <c r="G5417" s="280" t="s">
        <v>673</v>
      </c>
      <c r="H5417" s="280" t="s">
        <v>673</v>
      </c>
      <c r="I5417" s="280" t="s">
        <v>1090</v>
      </c>
      <c r="J5417" s="280">
        <v>1.0000000000000001E-5</v>
      </c>
    </row>
    <row r="5418" spans="1:10" x14ac:dyDescent="0.3">
      <c r="A5418" s="281" t="s">
        <v>1785</v>
      </c>
      <c r="B5418" s="281" t="s">
        <v>3312</v>
      </c>
      <c r="C5418" s="281" t="s">
        <v>1768</v>
      </c>
      <c r="D5418" s="281" t="s">
        <v>1772</v>
      </c>
      <c r="E5418" s="281" t="s">
        <v>3437</v>
      </c>
      <c r="F5418" s="281" t="s">
        <v>663</v>
      </c>
      <c r="G5418" s="281" t="s">
        <v>673</v>
      </c>
      <c r="H5418" s="281" t="s">
        <v>673</v>
      </c>
      <c r="I5418" s="281" t="s">
        <v>1090</v>
      </c>
      <c r="J5418" s="281">
        <v>1.0000000000000001E-5</v>
      </c>
    </row>
    <row r="5419" spans="1:10" x14ac:dyDescent="0.3">
      <c r="A5419" s="280" t="s">
        <v>1785</v>
      </c>
      <c r="B5419" s="280" t="s">
        <v>3456</v>
      </c>
      <c r="C5419" s="280" t="s">
        <v>1768</v>
      </c>
      <c r="D5419" s="280" t="s">
        <v>1772</v>
      </c>
      <c r="E5419" s="280" t="s">
        <v>3437</v>
      </c>
      <c r="F5419" s="280" t="s">
        <v>663</v>
      </c>
      <c r="G5419" s="280" t="s">
        <v>673</v>
      </c>
      <c r="H5419" s="280" t="s">
        <v>673</v>
      </c>
      <c r="I5419" s="280" t="s">
        <v>1090</v>
      </c>
      <c r="J5419" s="280">
        <v>1.0000000000000001E-5</v>
      </c>
    </row>
    <row r="5420" spans="1:10" x14ac:dyDescent="0.3">
      <c r="A5420" s="281" t="s">
        <v>1785</v>
      </c>
      <c r="B5420" s="281" t="s">
        <v>618</v>
      </c>
      <c r="C5420" s="281" t="s">
        <v>1768</v>
      </c>
      <c r="D5420" s="281" t="s">
        <v>1772</v>
      </c>
      <c r="E5420" s="281" t="s">
        <v>3437</v>
      </c>
      <c r="F5420" s="281" t="s">
        <v>663</v>
      </c>
      <c r="G5420" s="281" t="s">
        <v>673</v>
      </c>
      <c r="H5420" s="281" t="s">
        <v>673</v>
      </c>
      <c r="I5420" s="281" t="s">
        <v>1090</v>
      </c>
      <c r="J5420" s="281">
        <v>1.0000000000000001E-5</v>
      </c>
    </row>
    <row r="5421" spans="1:10" x14ac:dyDescent="0.3">
      <c r="A5421" s="280" t="s">
        <v>1785</v>
      </c>
      <c r="B5421" s="280" t="s">
        <v>3142</v>
      </c>
      <c r="C5421" s="280" t="s">
        <v>1768</v>
      </c>
      <c r="D5421" s="280" t="s">
        <v>1772</v>
      </c>
      <c r="E5421" s="280" t="s">
        <v>3437</v>
      </c>
      <c r="F5421" s="280" t="s">
        <v>663</v>
      </c>
      <c r="G5421" s="280" t="s">
        <v>673</v>
      </c>
      <c r="H5421" s="280" t="s">
        <v>673</v>
      </c>
      <c r="I5421" s="280" t="s">
        <v>1090</v>
      </c>
      <c r="J5421" s="280">
        <v>1.0000000000000001E-5</v>
      </c>
    </row>
    <row r="5422" spans="1:10" x14ac:dyDescent="0.3">
      <c r="A5422" s="281" t="s">
        <v>1785</v>
      </c>
      <c r="B5422" s="281" t="s">
        <v>3057</v>
      </c>
      <c r="C5422" s="281" t="s">
        <v>1768</v>
      </c>
      <c r="D5422" s="281" t="s">
        <v>1772</v>
      </c>
      <c r="E5422" s="281" t="s">
        <v>3437</v>
      </c>
      <c r="F5422" s="281" t="s">
        <v>663</v>
      </c>
      <c r="G5422" s="281" t="s">
        <v>673</v>
      </c>
      <c r="H5422" s="281" t="s">
        <v>673</v>
      </c>
      <c r="I5422" s="281" t="s">
        <v>1090</v>
      </c>
      <c r="J5422" s="281">
        <v>1.0000000000000001E-5</v>
      </c>
    </row>
    <row r="5423" spans="1:10" x14ac:dyDescent="0.3">
      <c r="A5423" s="280" t="s">
        <v>1785</v>
      </c>
      <c r="B5423" s="280" t="s">
        <v>3291</v>
      </c>
      <c r="C5423" s="280" t="s">
        <v>1768</v>
      </c>
      <c r="D5423" s="280" t="s">
        <v>1772</v>
      </c>
      <c r="E5423" s="280" t="s">
        <v>3437</v>
      </c>
      <c r="F5423" s="280" t="s">
        <v>663</v>
      </c>
      <c r="G5423" s="280" t="s">
        <v>673</v>
      </c>
      <c r="H5423" s="280" t="s">
        <v>673</v>
      </c>
      <c r="I5423" s="280" t="s">
        <v>1090</v>
      </c>
      <c r="J5423" s="280">
        <v>2.0000000000000002E-5</v>
      </c>
    </row>
    <row r="5424" spans="1:10" x14ac:dyDescent="0.3">
      <c r="A5424" s="281" t="s">
        <v>1785</v>
      </c>
      <c r="B5424" s="281" t="s">
        <v>3266</v>
      </c>
      <c r="C5424" s="281" t="s">
        <v>1768</v>
      </c>
      <c r="D5424" s="281" t="s">
        <v>1772</v>
      </c>
      <c r="E5424" s="281" t="s">
        <v>3437</v>
      </c>
      <c r="F5424" s="281" t="s">
        <v>663</v>
      </c>
      <c r="G5424" s="281" t="s">
        <v>673</v>
      </c>
      <c r="H5424" s="281" t="s">
        <v>673</v>
      </c>
      <c r="I5424" s="281" t="s">
        <v>1090</v>
      </c>
      <c r="J5424" s="281">
        <v>1.0000000000000001E-5</v>
      </c>
    </row>
    <row r="5425" spans="1:10" x14ac:dyDescent="0.3">
      <c r="A5425" s="280" t="s">
        <v>1785</v>
      </c>
      <c r="B5425" s="280" t="s">
        <v>3131</v>
      </c>
      <c r="C5425" s="280" t="s">
        <v>1768</v>
      </c>
      <c r="D5425" s="280" t="s">
        <v>1772</v>
      </c>
      <c r="E5425" s="280" t="s">
        <v>3437</v>
      </c>
      <c r="F5425" s="280" t="s">
        <v>663</v>
      </c>
      <c r="G5425" s="280" t="s">
        <v>673</v>
      </c>
      <c r="H5425" s="280" t="s">
        <v>673</v>
      </c>
      <c r="I5425" s="280" t="s">
        <v>1090</v>
      </c>
      <c r="J5425" s="280">
        <v>1.0000000000000001E-5</v>
      </c>
    </row>
    <row r="5426" spans="1:10" x14ac:dyDescent="0.3">
      <c r="A5426" s="281" t="s">
        <v>1785</v>
      </c>
      <c r="B5426" s="281" t="s">
        <v>3457</v>
      </c>
      <c r="C5426" s="281" t="s">
        <v>1768</v>
      </c>
      <c r="D5426" s="281" t="s">
        <v>1772</v>
      </c>
      <c r="E5426" s="281" t="s">
        <v>3437</v>
      </c>
      <c r="F5426" s="281" t="s">
        <v>663</v>
      </c>
      <c r="G5426" s="281" t="s">
        <v>673</v>
      </c>
      <c r="H5426" s="281" t="s">
        <v>673</v>
      </c>
      <c r="I5426" s="281" t="s">
        <v>1090</v>
      </c>
      <c r="J5426" s="281">
        <v>1.0000000000000001E-5</v>
      </c>
    </row>
    <row r="5427" spans="1:10" x14ac:dyDescent="0.3">
      <c r="A5427" s="280" t="s">
        <v>1785</v>
      </c>
      <c r="B5427" s="280" t="s">
        <v>3397</v>
      </c>
      <c r="C5427" s="280" t="s">
        <v>1768</v>
      </c>
      <c r="D5427" s="280" t="s">
        <v>1772</v>
      </c>
      <c r="E5427" s="280" t="s">
        <v>3437</v>
      </c>
      <c r="F5427" s="280" t="s">
        <v>663</v>
      </c>
      <c r="G5427" s="280" t="s">
        <v>673</v>
      </c>
      <c r="H5427" s="280" t="s">
        <v>673</v>
      </c>
      <c r="I5427" s="280" t="s">
        <v>1090</v>
      </c>
      <c r="J5427" s="280">
        <v>1.0000000000000001E-5</v>
      </c>
    </row>
    <row r="5428" spans="1:10" x14ac:dyDescent="0.3">
      <c r="A5428" s="281" t="s">
        <v>1785</v>
      </c>
      <c r="B5428" s="281" t="s">
        <v>3046</v>
      </c>
      <c r="C5428" s="281" t="s">
        <v>1768</v>
      </c>
      <c r="D5428" s="281" t="s">
        <v>1772</v>
      </c>
      <c r="E5428" s="281" t="s">
        <v>3437</v>
      </c>
      <c r="F5428" s="281" t="s">
        <v>663</v>
      </c>
      <c r="G5428" s="281" t="s">
        <v>673</v>
      </c>
      <c r="H5428" s="281" t="s">
        <v>673</v>
      </c>
      <c r="I5428" s="281" t="s">
        <v>1090</v>
      </c>
      <c r="J5428" s="281">
        <v>1.0000000000000001E-5</v>
      </c>
    </row>
    <row r="5429" spans="1:10" x14ac:dyDescent="0.3">
      <c r="A5429" s="280" t="s">
        <v>1785</v>
      </c>
      <c r="B5429" s="280" t="s">
        <v>3039</v>
      </c>
      <c r="C5429" s="280" t="s">
        <v>1768</v>
      </c>
      <c r="D5429" s="280" t="s">
        <v>1772</v>
      </c>
      <c r="E5429" s="280" t="s">
        <v>3437</v>
      </c>
      <c r="F5429" s="280" t="s">
        <v>663</v>
      </c>
      <c r="G5429" s="280" t="s">
        <v>673</v>
      </c>
      <c r="H5429" s="280" t="s">
        <v>673</v>
      </c>
      <c r="I5429" s="280" t="s">
        <v>1090</v>
      </c>
      <c r="J5429" s="280">
        <v>1.0000000000000001E-5</v>
      </c>
    </row>
    <row r="5430" spans="1:10" x14ac:dyDescent="0.3">
      <c r="A5430" s="281" t="s">
        <v>1785</v>
      </c>
      <c r="B5430" s="281" t="s">
        <v>3382</v>
      </c>
      <c r="C5430" s="281" t="s">
        <v>1768</v>
      </c>
      <c r="D5430" s="281" t="s">
        <v>1772</v>
      </c>
      <c r="E5430" s="281" t="s">
        <v>3437</v>
      </c>
      <c r="F5430" s="281" t="s">
        <v>663</v>
      </c>
      <c r="G5430" s="281" t="s">
        <v>673</v>
      </c>
      <c r="H5430" s="281" t="s">
        <v>673</v>
      </c>
      <c r="I5430" s="281" t="s">
        <v>1090</v>
      </c>
      <c r="J5430" s="281">
        <v>1.0000000000000001E-5</v>
      </c>
    </row>
    <row r="5431" spans="1:10" x14ac:dyDescent="0.3">
      <c r="A5431" s="280" t="s">
        <v>1785</v>
      </c>
      <c r="B5431" s="280" t="s">
        <v>3165</v>
      </c>
      <c r="C5431" s="280" t="s">
        <v>1768</v>
      </c>
      <c r="D5431" s="280" t="s">
        <v>1772</v>
      </c>
      <c r="E5431" s="280" t="s">
        <v>3437</v>
      </c>
      <c r="F5431" s="280" t="s">
        <v>663</v>
      </c>
      <c r="G5431" s="280" t="s">
        <v>673</v>
      </c>
      <c r="H5431" s="280" t="s">
        <v>673</v>
      </c>
      <c r="I5431" s="280" t="s">
        <v>1090</v>
      </c>
      <c r="J5431" s="280">
        <v>1.0000000000000001E-5</v>
      </c>
    </row>
    <row r="5432" spans="1:10" x14ac:dyDescent="0.3">
      <c r="A5432" s="281" t="s">
        <v>1785</v>
      </c>
      <c r="B5432" s="281" t="s">
        <v>3347</v>
      </c>
      <c r="C5432" s="281" t="s">
        <v>1768</v>
      </c>
      <c r="D5432" s="281" t="s">
        <v>1772</v>
      </c>
      <c r="E5432" s="281" t="s">
        <v>3437</v>
      </c>
      <c r="F5432" s="281" t="s">
        <v>663</v>
      </c>
      <c r="G5432" s="281" t="s">
        <v>673</v>
      </c>
      <c r="H5432" s="281" t="s">
        <v>673</v>
      </c>
      <c r="I5432" s="281" t="s">
        <v>1090</v>
      </c>
      <c r="J5432" s="281">
        <v>1.0000000000000001E-5</v>
      </c>
    </row>
    <row r="5433" spans="1:10" x14ac:dyDescent="0.3">
      <c r="A5433" s="280" t="s">
        <v>1785</v>
      </c>
      <c r="B5433" s="280" t="s">
        <v>3288</v>
      </c>
      <c r="C5433" s="280" t="s">
        <v>1768</v>
      </c>
      <c r="D5433" s="280" t="s">
        <v>1772</v>
      </c>
      <c r="E5433" s="280" t="s">
        <v>3437</v>
      </c>
      <c r="F5433" s="280" t="s">
        <v>663</v>
      </c>
      <c r="G5433" s="280" t="s">
        <v>673</v>
      </c>
      <c r="H5433" s="280" t="s">
        <v>673</v>
      </c>
      <c r="I5433" s="280" t="s">
        <v>1090</v>
      </c>
      <c r="J5433" s="280">
        <v>1.0000000000000001E-5</v>
      </c>
    </row>
    <row r="5434" spans="1:10" x14ac:dyDescent="0.3">
      <c r="A5434" s="281" t="s">
        <v>1785</v>
      </c>
      <c r="B5434" s="281" t="s">
        <v>3244</v>
      </c>
      <c r="C5434" s="281" t="s">
        <v>1768</v>
      </c>
      <c r="D5434" s="281" t="s">
        <v>1772</v>
      </c>
      <c r="E5434" s="281" t="s">
        <v>3437</v>
      </c>
      <c r="F5434" s="281" t="s">
        <v>663</v>
      </c>
      <c r="G5434" s="281" t="s">
        <v>673</v>
      </c>
      <c r="H5434" s="281" t="s">
        <v>673</v>
      </c>
      <c r="I5434" s="281" t="s">
        <v>1090</v>
      </c>
      <c r="J5434" s="281">
        <v>1.0000000000000001E-5</v>
      </c>
    </row>
    <row r="5435" spans="1:10" x14ac:dyDescent="0.3">
      <c r="A5435" s="280" t="s">
        <v>1785</v>
      </c>
      <c r="B5435" s="280" t="s">
        <v>3359</v>
      </c>
      <c r="C5435" s="280" t="s">
        <v>1768</v>
      </c>
      <c r="D5435" s="280" t="s">
        <v>1772</v>
      </c>
      <c r="E5435" s="280" t="s">
        <v>3437</v>
      </c>
      <c r="F5435" s="280" t="s">
        <v>663</v>
      </c>
      <c r="G5435" s="280" t="s">
        <v>673</v>
      </c>
      <c r="H5435" s="280" t="s">
        <v>673</v>
      </c>
      <c r="I5435" s="280" t="s">
        <v>1090</v>
      </c>
      <c r="J5435" s="280">
        <v>1.0000000000000001E-5</v>
      </c>
    </row>
    <row r="5436" spans="1:10" x14ac:dyDescent="0.3">
      <c r="A5436" s="281" t="s">
        <v>1785</v>
      </c>
      <c r="B5436" s="281" t="s">
        <v>3458</v>
      </c>
      <c r="C5436" s="281" t="s">
        <v>1768</v>
      </c>
      <c r="D5436" s="281" t="s">
        <v>1772</v>
      </c>
      <c r="E5436" s="281" t="s">
        <v>3437</v>
      </c>
      <c r="F5436" s="281" t="s">
        <v>663</v>
      </c>
      <c r="G5436" s="281" t="s">
        <v>673</v>
      </c>
      <c r="H5436" s="281" t="s">
        <v>673</v>
      </c>
      <c r="I5436" s="281" t="s">
        <v>1090</v>
      </c>
      <c r="J5436" s="281">
        <v>1.0000000000000001E-5</v>
      </c>
    </row>
    <row r="5437" spans="1:10" x14ac:dyDescent="0.3">
      <c r="A5437" s="280" t="s">
        <v>1785</v>
      </c>
      <c r="B5437" s="280" t="s">
        <v>3381</v>
      </c>
      <c r="C5437" s="280" t="s">
        <v>1768</v>
      </c>
      <c r="D5437" s="280" t="s">
        <v>1772</v>
      </c>
      <c r="E5437" s="280" t="s">
        <v>3437</v>
      </c>
      <c r="F5437" s="280" t="s">
        <v>663</v>
      </c>
      <c r="G5437" s="280" t="s">
        <v>673</v>
      </c>
      <c r="H5437" s="280" t="s">
        <v>673</v>
      </c>
      <c r="I5437" s="280" t="s">
        <v>1090</v>
      </c>
      <c r="J5437" s="280">
        <v>1.0000000000000001E-5</v>
      </c>
    </row>
    <row r="5438" spans="1:10" x14ac:dyDescent="0.3">
      <c r="A5438" s="281" t="s">
        <v>1785</v>
      </c>
      <c r="B5438" s="281" t="s">
        <v>3177</v>
      </c>
      <c r="C5438" s="281" t="s">
        <v>1768</v>
      </c>
      <c r="D5438" s="281" t="s">
        <v>1772</v>
      </c>
      <c r="E5438" s="281" t="s">
        <v>3437</v>
      </c>
      <c r="F5438" s="281" t="s">
        <v>663</v>
      </c>
      <c r="G5438" s="281" t="s">
        <v>673</v>
      </c>
      <c r="H5438" s="281" t="s">
        <v>673</v>
      </c>
      <c r="I5438" s="281" t="s">
        <v>1090</v>
      </c>
      <c r="J5438" s="281">
        <v>1.0000000000000001E-5</v>
      </c>
    </row>
    <row r="5439" spans="1:10" x14ac:dyDescent="0.3">
      <c r="A5439" s="280" t="s">
        <v>1785</v>
      </c>
      <c r="B5439" s="280" t="s">
        <v>3215</v>
      </c>
      <c r="C5439" s="280" t="s">
        <v>1768</v>
      </c>
      <c r="D5439" s="280" t="s">
        <v>1772</v>
      </c>
      <c r="E5439" s="280" t="s">
        <v>3437</v>
      </c>
      <c r="F5439" s="280" t="s">
        <v>663</v>
      </c>
      <c r="G5439" s="280" t="s">
        <v>673</v>
      </c>
      <c r="H5439" s="280" t="s">
        <v>673</v>
      </c>
      <c r="I5439" s="280" t="s">
        <v>1090</v>
      </c>
      <c r="J5439" s="280">
        <v>1.0000000000000001E-5</v>
      </c>
    </row>
    <row r="5440" spans="1:10" x14ac:dyDescent="0.3">
      <c r="A5440" s="281" t="s">
        <v>1785</v>
      </c>
      <c r="B5440" s="281" t="s">
        <v>3274</v>
      </c>
      <c r="C5440" s="281" t="s">
        <v>1768</v>
      </c>
      <c r="D5440" s="281" t="s">
        <v>1772</v>
      </c>
      <c r="E5440" s="281" t="s">
        <v>3437</v>
      </c>
      <c r="F5440" s="281" t="s">
        <v>663</v>
      </c>
      <c r="G5440" s="281" t="s">
        <v>673</v>
      </c>
      <c r="H5440" s="281" t="s">
        <v>673</v>
      </c>
      <c r="I5440" s="281" t="s">
        <v>1090</v>
      </c>
      <c r="J5440" s="281">
        <v>1.0000000000000001E-5</v>
      </c>
    </row>
    <row r="5441" spans="1:10" x14ac:dyDescent="0.3">
      <c r="A5441" s="280" t="s">
        <v>1785</v>
      </c>
      <c r="B5441" s="280" t="s">
        <v>3268</v>
      </c>
      <c r="C5441" s="280" t="s">
        <v>1768</v>
      </c>
      <c r="D5441" s="280" t="s">
        <v>1772</v>
      </c>
      <c r="E5441" s="280" t="s">
        <v>3437</v>
      </c>
      <c r="F5441" s="280" t="s">
        <v>663</v>
      </c>
      <c r="G5441" s="280" t="s">
        <v>673</v>
      </c>
      <c r="H5441" s="280" t="s">
        <v>673</v>
      </c>
      <c r="I5441" s="280" t="s">
        <v>1090</v>
      </c>
      <c r="J5441" s="280">
        <v>1.0000000000000001E-5</v>
      </c>
    </row>
    <row r="5442" spans="1:10" x14ac:dyDescent="0.3">
      <c r="A5442" s="281" t="s">
        <v>1785</v>
      </c>
      <c r="B5442" s="281" t="s">
        <v>3262</v>
      </c>
      <c r="C5442" s="281" t="s">
        <v>1768</v>
      </c>
      <c r="D5442" s="281" t="s">
        <v>1772</v>
      </c>
      <c r="E5442" s="281" t="s">
        <v>3437</v>
      </c>
      <c r="F5442" s="281" t="s">
        <v>663</v>
      </c>
      <c r="G5442" s="281" t="s">
        <v>673</v>
      </c>
      <c r="H5442" s="281" t="s">
        <v>673</v>
      </c>
      <c r="I5442" s="281" t="s">
        <v>1090</v>
      </c>
      <c r="J5442" s="281">
        <v>1.0000000000000001E-5</v>
      </c>
    </row>
    <row r="5443" spans="1:10" x14ac:dyDescent="0.3">
      <c r="A5443" s="280" t="s">
        <v>1785</v>
      </c>
      <c r="B5443" s="280" t="s">
        <v>3101</v>
      </c>
      <c r="C5443" s="280" t="s">
        <v>1768</v>
      </c>
      <c r="D5443" s="280" t="s">
        <v>1772</v>
      </c>
      <c r="E5443" s="280" t="s">
        <v>3437</v>
      </c>
      <c r="F5443" s="280" t="s">
        <v>663</v>
      </c>
      <c r="G5443" s="280" t="s">
        <v>673</v>
      </c>
      <c r="H5443" s="280" t="s">
        <v>673</v>
      </c>
      <c r="I5443" s="280" t="s">
        <v>1090</v>
      </c>
      <c r="J5443" s="280">
        <v>1.0000000000000001E-5</v>
      </c>
    </row>
    <row r="5444" spans="1:10" x14ac:dyDescent="0.3">
      <c r="A5444" s="281" t="s">
        <v>1785</v>
      </c>
      <c r="B5444" s="281" t="s">
        <v>3040</v>
      </c>
      <c r="C5444" s="281" t="s">
        <v>1768</v>
      </c>
      <c r="D5444" s="281" t="s">
        <v>1772</v>
      </c>
      <c r="E5444" s="281" t="s">
        <v>3437</v>
      </c>
      <c r="F5444" s="281" t="s">
        <v>663</v>
      </c>
      <c r="G5444" s="281" t="s">
        <v>673</v>
      </c>
      <c r="H5444" s="281" t="s">
        <v>673</v>
      </c>
      <c r="I5444" s="281" t="s">
        <v>1090</v>
      </c>
      <c r="J5444" s="281">
        <v>3.0000000000000001E-5</v>
      </c>
    </row>
    <row r="5445" spans="1:10" x14ac:dyDescent="0.3">
      <c r="A5445" s="280" t="s">
        <v>1785</v>
      </c>
      <c r="B5445" s="280" t="s">
        <v>3459</v>
      </c>
      <c r="C5445" s="280" t="s">
        <v>1768</v>
      </c>
      <c r="D5445" s="280" t="s">
        <v>1772</v>
      </c>
      <c r="E5445" s="280" t="s">
        <v>3437</v>
      </c>
      <c r="F5445" s="280" t="s">
        <v>663</v>
      </c>
      <c r="G5445" s="280" t="s">
        <v>673</v>
      </c>
      <c r="H5445" s="280" t="s">
        <v>673</v>
      </c>
      <c r="I5445" s="280" t="s">
        <v>1090</v>
      </c>
      <c r="J5445" s="280">
        <v>1.0000000000000001E-5</v>
      </c>
    </row>
    <row r="5446" spans="1:10" x14ac:dyDescent="0.3">
      <c r="A5446" s="281" t="s">
        <v>1785</v>
      </c>
      <c r="B5446" s="281" t="s">
        <v>3459</v>
      </c>
      <c r="C5446" s="281" t="s">
        <v>1768</v>
      </c>
      <c r="D5446" s="281" t="s">
        <v>1772</v>
      </c>
      <c r="E5446" s="281" t="s">
        <v>3437</v>
      </c>
      <c r="F5446" s="281" t="s">
        <v>663</v>
      </c>
      <c r="G5446" s="281" t="s">
        <v>673</v>
      </c>
      <c r="H5446" s="281" t="s">
        <v>673</v>
      </c>
      <c r="I5446" s="281" t="s">
        <v>1090</v>
      </c>
      <c r="J5446" s="281">
        <v>1.0000000000000001E-5</v>
      </c>
    </row>
    <row r="5447" spans="1:10" x14ac:dyDescent="0.3">
      <c r="A5447" s="280" t="s">
        <v>1785</v>
      </c>
      <c r="B5447" s="280" t="s">
        <v>3411</v>
      </c>
      <c r="C5447" s="280" t="s">
        <v>1768</v>
      </c>
      <c r="D5447" s="280" t="s">
        <v>1772</v>
      </c>
      <c r="E5447" s="280" t="s">
        <v>3437</v>
      </c>
      <c r="F5447" s="280" t="s">
        <v>663</v>
      </c>
      <c r="G5447" s="280" t="s">
        <v>673</v>
      </c>
      <c r="H5447" s="280" t="s">
        <v>673</v>
      </c>
      <c r="I5447" s="280" t="s">
        <v>1090</v>
      </c>
      <c r="J5447" s="280">
        <v>1.0000000000000001E-5</v>
      </c>
    </row>
    <row r="5448" spans="1:10" x14ac:dyDescent="0.3">
      <c r="A5448" s="281" t="s">
        <v>1785</v>
      </c>
      <c r="B5448" s="281" t="s">
        <v>578</v>
      </c>
      <c r="C5448" s="281" t="s">
        <v>1768</v>
      </c>
      <c r="D5448" s="281" t="s">
        <v>1772</v>
      </c>
      <c r="E5448" s="281" t="s">
        <v>3437</v>
      </c>
      <c r="F5448" s="281" t="s">
        <v>663</v>
      </c>
      <c r="G5448" s="281" t="s">
        <v>673</v>
      </c>
      <c r="H5448" s="281" t="s">
        <v>673</v>
      </c>
      <c r="I5448" s="281" t="s">
        <v>1090</v>
      </c>
      <c r="J5448" s="281">
        <v>1.0000000000000001E-5</v>
      </c>
    </row>
    <row r="5449" spans="1:10" x14ac:dyDescent="0.3">
      <c r="A5449" s="280" t="s">
        <v>1785</v>
      </c>
      <c r="B5449" s="280" t="s">
        <v>3027</v>
      </c>
      <c r="C5449" s="280" t="s">
        <v>1768</v>
      </c>
      <c r="D5449" s="280" t="s">
        <v>1772</v>
      </c>
      <c r="E5449" s="280" t="s">
        <v>3437</v>
      </c>
      <c r="F5449" s="280" t="s">
        <v>663</v>
      </c>
      <c r="G5449" s="280" t="s">
        <v>673</v>
      </c>
      <c r="H5449" s="280" t="s">
        <v>673</v>
      </c>
      <c r="I5449" s="280" t="s">
        <v>1090</v>
      </c>
      <c r="J5449" s="280">
        <v>1.0000000000000001E-5</v>
      </c>
    </row>
    <row r="5450" spans="1:10" x14ac:dyDescent="0.3">
      <c r="A5450" s="281" t="s">
        <v>1785</v>
      </c>
      <c r="B5450" s="281" t="s">
        <v>243</v>
      </c>
      <c r="C5450" s="281" t="s">
        <v>1768</v>
      </c>
      <c r="D5450" s="281" t="s">
        <v>1772</v>
      </c>
      <c r="E5450" s="281" t="s">
        <v>3437</v>
      </c>
      <c r="F5450" s="281" t="s">
        <v>663</v>
      </c>
      <c r="G5450" s="281" t="s">
        <v>673</v>
      </c>
      <c r="H5450" s="281" t="s">
        <v>673</v>
      </c>
      <c r="I5450" s="281" t="s">
        <v>1090</v>
      </c>
      <c r="J5450" s="281">
        <v>1.0000000000000001E-5</v>
      </c>
    </row>
    <row r="5451" spans="1:10" x14ac:dyDescent="0.3">
      <c r="A5451" s="280" t="s">
        <v>1785</v>
      </c>
      <c r="B5451" s="280" t="s">
        <v>153</v>
      </c>
      <c r="C5451" s="280" t="s">
        <v>1768</v>
      </c>
      <c r="D5451" s="280" t="s">
        <v>1772</v>
      </c>
      <c r="E5451" s="280" t="s">
        <v>3437</v>
      </c>
      <c r="F5451" s="280" t="s">
        <v>663</v>
      </c>
      <c r="G5451" s="280" t="s">
        <v>673</v>
      </c>
      <c r="H5451" s="280" t="s">
        <v>673</v>
      </c>
      <c r="I5451" s="280" t="s">
        <v>1090</v>
      </c>
      <c r="J5451" s="280">
        <v>2.0000000000000002E-5</v>
      </c>
    </row>
    <row r="5452" spans="1:10" x14ac:dyDescent="0.3">
      <c r="A5452" s="281" t="s">
        <v>1785</v>
      </c>
      <c r="B5452" s="281" t="s">
        <v>3293</v>
      </c>
      <c r="C5452" s="281" t="s">
        <v>1768</v>
      </c>
      <c r="D5452" s="281" t="s">
        <v>1772</v>
      </c>
      <c r="E5452" s="281" t="s">
        <v>3437</v>
      </c>
      <c r="F5452" s="281" t="s">
        <v>663</v>
      </c>
      <c r="G5452" s="281" t="s">
        <v>673</v>
      </c>
      <c r="H5452" s="281" t="s">
        <v>673</v>
      </c>
      <c r="I5452" s="281" t="s">
        <v>1090</v>
      </c>
      <c r="J5452" s="281">
        <v>1.0000000000000001E-5</v>
      </c>
    </row>
    <row r="5453" spans="1:10" x14ac:dyDescent="0.3">
      <c r="A5453" s="280" t="s">
        <v>1785</v>
      </c>
      <c r="B5453" s="280" t="s">
        <v>3247</v>
      </c>
      <c r="C5453" s="280" t="s">
        <v>1768</v>
      </c>
      <c r="D5453" s="280" t="s">
        <v>1772</v>
      </c>
      <c r="E5453" s="280" t="s">
        <v>3437</v>
      </c>
      <c r="F5453" s="280" t="s">
        <v>663</v>
      </c>
      <c r="G5453" s="280" t="s">
        <v>673</v>
      </c>
      <c r="H5453" s="280" t="s">
        <v>673</v>
      </c>
      <c r="I5453" s="280" t="s">
        <v>1090</v>
      </c>
      <c r="J5453" s="280">
        <v>2.0000000000000002E-5</v>
      </c>
    </row>
    <row r="5454" spans="1:10" x14ac:dyDescent="0.3">
      <c r="A5454" s="281" t="s">
        <v>1785</v>
      </c>
      <c r="B5454" s="281" t="s">
        <v>3416</v>
      </c>
      <c r="C5454" s="281" t="s">
        <v>1768</v>
      </c>
      <c r="D5454" s="281" t="s">
        <v>1772</v>
      </c>
      <c r="E5454" s="281" t="s">
        <v>3437</v>
      </c>
      <c r="F5454" s="281" t="s">
        <v>663</v>
      </c>
      <c r="G5454" s="281" t="s">
        <v>673</v>
      </c>
      <c r="H5454" s="281" t="s">
        <v>673</v>
      </c>
      <c r="I5454" s="281" t="s">
        <v>1090</v>
      </c>
      <c r="J5454" s="281">
        <v>1.0000000000000001E-5</v>
      </c>
    </row>
    <row r="5455" spans="1:10" x14ac:dyDescent="0.3">
      <c r="A5455" s="280" t="s">
        <v>1785</v>
      </c>
      <c r="B5455" s="280" t="s">
        <v>257</v>
      </c>
      <c r="C5455" s="280" t="s">
        <v>1768</v>
      </c>
      <c r="D5455" s="280" t="s">
        <v>1772</v>
      </c>
      <c r="E5455" s="280" t="s">
        <v>3437</v>
      </c>
      <c r="F5455" s="280" t="s">
        <v>663</v>
      </c>
      <c r="G5455" s="280" t="s">
        <v>673</v>
      </c>
      <c r="H5455" s="280" t="s">
        <v>673</v>
      </c>
      <c r="I5455" s="280" t="s">
        <v>1090</v>
      </c>
      <c r="J5455" s="280">
        <v>3.0000000000000001E-5</v>
      </c>
    </row>
    <row r="5456" spans="1:10" x14ac:dyDescent="0.3">
      <c r="A5456" s="281" t="s">
        <v>1785</v>
      </c>
      <c r="B5456" s="281" t="s">
        <v>3195</v>
      </c>
      <c r="C5456" s="281" t="s">
        <v>1768</v>
      </c>
      <c r="D5456" s="281" t="s">
        <v>1772</v>
      </c>
      <c r="E5456" s="281" t="s">
        <v>3437</v>
      </c>
      <c r="F5456" s="281" t="s">
        <v>663</v>
      </c>
      <c r="G5456" s="281" t="s">
        <v>673</v>
      </c>
      <c r="H5456" s="281" t="s">
        <v>673</v>
      </c>
      <c r="I5456" s="281" t="s">
        <v>1090</v>
      </c>
      <c r="J5456" s="281">
        <v>1.0000000000000001E-5</v>
      </c>
    </row>
    <row r="5457" spans="1:10" x14ac:dyDescent="0.3">
      <c r="A5457" s="280" t="s">
        <v>1785</v>
      </c>
      <c r="B5457" s="280" t="s">
        <v>3092</v>
      </c>
      <c r="C5457" s="280" t="s">
        <v>1768</v>
      </c>
      <c r="D5457" s="280" t="s">
        <v>1772</v>
      </c>
      <c r="E5457" s="280" t="s">
        <v>3437</v>
      </c>
      <c r="F5457" s="280" t="s">
        <v>663</v>
      </c>
      <c r="G5457" s="280" t="s">
        <v>673</v>
      </c>
      <c r="H5457" s="280" t="s">
        <v>673</v>
      </c>
      <c r="I5457" s="280" t="s">
        <v>1090</v>
      </c>
      <c r="J5457" s="280">
        <v>1.0000000000000001E-5</v>
      </c>
    </row>
    <row r="5458" spans="1:10" x14ac:dyDescent="0.3">
      <c r="A5458" s="281" t="s">
        <v>1785</v>
      </c>
      <c r="B5458" s="281" t="s">
        <v>3216</v>
      </c>
      <c r="C5458" s="281" t="s">
        <v>1768</v>
      </c>
      <c r="D5458" s="281" t="s">
        <v>1772</v>
      </c>
      <c r="E5458" s="281" t="s">
        <v>3437</v>
      </c>
      <c r="F5458" s="281" t="s">
        <v>663</v>
      </c>
      <c r="G5458" s="281" t="s">
        <v>673</v>
      </c>
      <c r="H5458" s="281" t="s">
        <v>673</v>
      </c>
      <c r="I5458" s="281" t="s">
        <v>1090</v>
      </c>
      <c r="J5458" s="281">
        <v>1.0000000000000001E-5</v>
      </c>
    </row>
    <row r="5459" spans="1:10" x14ac:dyDescent="0.3">
      <c r="A5459" s="280" t="s">
        <v>1785</v>
      </c>
      <c r="B5459" s="280" t="s">
        <v>3166</v>
      </c>
      <c r="C5459" s="280" t="s">
        <v>1768</v>
      </c>
      <c r="D5459" s="280" t="s">
        <v>1772</v>
      </c>
      <c r="E5459" s="280" t="s">
        <v>3437</v>
      </c>
      <c r="F5459" s="280" t="s">
        <v>663</v>
      </c>
      <c r="G5459" s="280" t="s">
        <v>673</v>
      </c>
      <c r="H5459" s="280" t="s">
        <v>673</v>
      </c>
      <c r="I5459" s="280" t="s">
        <v>1090</v>
      </c>
      <c r="J5459" s="280">
        <v>1.0000000000000001E-5</v>
      </c>
    </row>
    <row r="5460" spans="1:10" x14ac:dyDescent="0.3">
      <c r="A5460" s="281" t="s">
        <v>1785</v>
      </c>
      <c r="B5460" s="281" t="s">
        <v>3134</v>
      </c>
      <c r="C5460" s="281" t="s">
        <v>1768</v>
      </c>
      <c r="D5460" s="281" t="s">
        <v>1772</v>
      </c>
      <c r="E5460" s="281" t="s">
        <v>3437</v>
      </c>
      <c r="F5460" s="281" t="s">
        <v>663</v>
      </c>
      <c r="G5460" s="281" t="s">
        <v>673</v>
      </c>
      <c r="H5460" s="281" t="s">
        <v>673</v>
      </c>
      <c r="I5460" s="281" t="s">
        <v>1090</v>
      </c>
      <c r="J5460" s="281">
        <v>1.0000000000000001E-5</v>
      </c>
    </row>
    <row r="5461" spans="1:10" x14ac:dyDescent="0.3">
      <c r="A5461" s="280" t="s">
        <v>1785</v>
      </c>
      <c r="B5461" s="280" t="s">
        <v>3460</v>
      </c>
      <c r="C5461" s="280" t="s">
        <v>1768</v>
      </c>
      <c r="D5461" s="280" t="s">
        <v>1772</v>
      </c>
      <c r="E5461" s="280" t="s">
        <v>3437</v>
      </c>
      <c r="F5461" s="280" t="s">
        <v>663</v>
      </c>
      <c r="G5461" s="280" t="s">
        <v>673</v>
      </c>
      <c r="H5461" s="280" t="s">
        <v>673</v>
      </c>
      <c r="I5461" s="280" t="s">
        <v>1090</v>
      </c>
      <c r="J5461" s="280">
        <v>1.0000000000000001E-5</v>
      </c>
    </row>
    <row r="5462" spans="1:10" x14ac:dyDescent="0.3">
      <c r="A5462" s="281" t="s">
        <v>1785</v>
      </c>
      <c r="B5462" s="281" t="s">
        <v>3460</v>
      </c>
      <c r="C5462" s="281" t="s">
        <v>1768</v>
      </c>
      <c r="D5462" s="281" t="s">
        <v>1772</v>
      </c>
      <c r="E5462" s="281" t="s">
        <v>3437</v>
      </c>
      <c r="F5462" s="281" t="s">
        <v>663</v>
      </c>
      <c r="G5462" s="281" t="s">
        <v>673</v>
      </c>
      <c r="H5462" s="281" t="s">
        <v>673</v>
      </c>
      <c r="I5462" s="281" t="s">
        <v>1090</v>
      </c>
      <c r="J5462" s="281">
        <v>1.0000000000000001E-5</v>
      </c>
    </row>
    <row r="5463" spans="1:10" x14ac:dyDescent="0.3">
      <c r="A5463" s="280" t="s">
        <v>1785</v>
      </c>
      <c r="B5463" s="280" t="s">
        <v>3159</v>
      </c>
      <c r="C5463" s="280" t="s">
        <v>1768</v>
      </c>
      <c r="D5463" s="280" t="s">
        <v>1772</v>
      </c>
      <c r="E5463" s="280" t="s">
        <v>3437</v>
      </c>
      <c r="F5463" s="280" t="s">
        <v>663</v>
      </c>
      <c r="G5463" s="280" t="s">
        <v>673</v>
      </c>
      <c r="H5463" s="280" t="s">
        <v>673</v>
      </c>
      <c r="I5463" s="280" t="s">
        <v>1090</v>
      </c>
      <c r="J5463" s="280">
        <v>5.0000000000000002E-5</v>
      </c>
    </row>
    <row r="5464" spans="1:10" x14ac:dyDescent="0.3">
      <c r="A5464" s="281" t="s">
        <v>1785</v>
      </c>
      <c r="B5464" s="281" t="s">
        <v>3159</v>
      </c>
      <c r="C5464" s="281" t="s">
        <v>1768</v>
      </c>
      <c r="D5464" s="281" t="s">
        <v>1772</v>
      </c>
      <c r="E5464" s="281" t="s">
        <v>3437</v>
      </c>
      <c r="F5464" s="281" t="s">
        <v>663</v>
      </c>
      <c r="G5464" s="281" t="s">
        <v>673</v>
      </c>
      <c r="H5464" s="281" t="s">
        <v>673</v>
      </c>
      <c r="I5464" s="281" t="s">
        <v>1090</v>
      </c>
      <c r="J5464" s="281">
        <v>5.0000000000000002E-5</v>
      </c>
    </row>
    <row r="5465" spans="1:10" x14ac:dyDescent="0.3">
      <c r="A5465" s="280" t="s">
        <v>1785</v>
      </c>
      <c r="B5465" s="280" t="s">
        <v>3159</v>
      </c>
      <c r="C5465" s="280" t="s">
        <v>1768</v>
      </c>
      <c r="D5465" s="280" t="s">
        <v>1772</v>
      </c>
      <c r="E5465" s="280" t="s">
        <v>3437</v>
      </c>
      <c r="F5465" s="280" t="s">
        <v>663</v>
      </c>
      <c r="G5465" s="280" t="s">
        <v>673</v>
      </c>
      <c r="H5465" s="280" t="s">
        <v>673</v>
      </c>
      <c r="I5465" s="280" t="s">
        <v>1090</v>
      </c>
      <c r="J5465" s="280">
        <v>5.0000000000000002E-5</v>
      </c>
    </row>
    <row r="5466" spans="1:10" x14ac:dyDescent="0.3">
      <c r="A5466" s="281" t="s">
        <v>1785</v>
      </c>
      <c r="B5466" s="281" t="s">
        <v>3461</v>
      </c>
      <c r="C5466" s="281" t="s">
        <v>1768</v>
      </c>
      <c r="D5466" s="281" t="s">
        <v>1772</v>
      </c>
      <c r="E5466" s="281" t="s">
        <v>3437</v>
      </c>
      <c r="F5466" s="281" t="s">
        <v>663</v>
      </c>
      <c r="G5466" s="281" t="s">
        <v>673</v>
      </c>
      <c r="H5466" s="281" t="s">
        <v>673</v>
      </c>
      <c r="I5466" s="281" t="s">
        <v>1090</v>
      </c>
      <c r="J5466" s="281">
        <v>1.0000000000000001E-5</v>
      </c>
    </row>
    <row r="5467" spans="1:10" x14ac:dyDescent="0.3">
      <c r="A5467" s="280" t="s">
        <v>1785</v>
      </c>
      <c r="B5467" s="280" t="s">
        <v>3112</v>
      </c>
      <c r="C5467" s="280" t="s">
        <v>1768</v>
      </c>
      <c r="D5467" s="280" t="s">
        <v>1772</v>
      </c>
      <c r="E5467" s="280" t="s">
        <v>3437</v>
      </c>
      <c r="F5467" s="280" t="s">
        <v>663</v>
      </c>
      <c r="G5467" s="280" t="s">
        <v>673</v>
      </c>
      <c r="H5467" s="280" t="s">
        <v>673</v>
      </c>
      <c r="I5467" s="280" t="s">
        <v>1090</v>
      </c>
      <c r="J5467" s="280">
        <v>1.0000000000000001E-5</v>
      </c>
    </row>
    <row r="5468" spans="1:10" x14ac:dyDescent="0.3">
      <c r="A5468" s="281" t="s">
        <v>1785</v>
      </c>
      <c r="B5468" s="281" t="s">
        <v>3328</v>
      </c>
      <c r="C5468" s="281" t="s">
        <v>1768</v>
      </c>
      <c r="D5468" s="281" t="s">
        <v>1772</v>
      </c>
      <c r="E5468" s="281" t="s">
        <v>3437</v>
      </c>
      <c r="F5468" s="281" t="s">
        <v>663</v>
      </c>
      <c r="G5468" s="281" t="s">
        <v>673</v>
      </c>
      <c r="H5468" s="281" t="s">
        <v>673</v>
      </c>
      <c r="I5468" s="281" t="s">
        <v>1090</v>
      </c>
      <c r="J5468" s="281">
        <v>1.0000000000000001E-5</v>
      </c>
    </row>
    <row r="5469" spans="1:10" x14ac:dyDescent="0.3">
      <c r="A5469" s="280" t="s">
        <v>1785</v>
      </c>
      <c r="B5469" s="280" t="s">
        <v>3232</v>
      </c>
      <c r="C5469" s="280" t="s">
        <v>1768</v>
      </c>
      <c r="D5469" s="280" t="s">
        <v>1772</v>
      </c>
      <c r="E5469" s="280" t="s">
        <v>3462</v>
      </c>
      <c r="F5469" s="280" t="s">
        <v>663</v>
      </c>
      <c r="G5469" s="280" t="s">
        <v>673</v>
      </c>
      <c r="H5469" s="280" t="s">
        <v>673</v>
      </c>
      <c r="I5469" s="280" t="s">
        <v>1090</v>
      </c>
      <c r="J5469" s="280">
        <v>1.0000000000000001E-5</v>
      </c>
    </row>
    <row r="5470" spans="1:10" x14ac:dyDescent="0.3">
      <c r="A5470" s="281" t="s">
        <v>1785</v>
      </c>
      <c r="B5470" s="281" t="s">
        <v>3091</v>
      </c>
      <c r="C5470" s="281" t="s">
        <v>1768</v>
      </c>
      <c r="D5470" s="281" t="s">
        <v>1772</v>
      </c>
      <c r="E5470" s="281" t="s">
        <v>3462</v>
      </c>
      <c r="F5470" s="281" t="s">
        <v>663</v>
      </c>
      <c r="G5470" s="281" t="s">
        <v>673</v>
      </c>
      <c r="H5470" s="281" t="s">
        <v>673</v>
      </c>
      <c r="I5470" s="281" t="s">
        <v>1090</v>
      </c>
      <c r="J5470" s="281">
        <v>1.0000000000000001E-5</v>
      </c>
    </row>
    <row r="5471" spans="1:10" x14ac:dyDescent="0.3">
      <c r="A5471" s="280" t="s">
        <v>1785</v>
      </c>
      <c r="B5471" s="280" t="s">
        <v>2372</v>
      </c>
      <c r="C5471" s="280" t="s">
        <v>1768</v>
      </c>
      <c r="D5471" s="280" t="s">
        <v>1772</v>
      </c>
      <c r="E5471" s="280" t="s">
        <v>3462</v>
      </c>
      <c r="F5471" s="280" t="s">
        <v>663</v>
      </c>
      <c r="G5471" s="280" t="s">
        <v>673</v>
      </c>
      <c r="H5471" s="280" t="s">
        <v>673</v>
      </c>
      <c r="I5471" s="280" t="s">
        <v>1090</v>
      </c>
      <c r="J5471" s="280">
        <v>1.0000000000000001E-5</v>
      </c>
    </row>
    <row r="5472" spans="1:10" x14ac:dyDescent="0.3">
      <c r="A5472" s="281" t="s">
        <v>1785</v>
      </c>
      <c r="B5472" s="281" t="s">
        <v>3121</v>
      </c>
      <c r="C5472" s="281" t="s">
        <v>1768</v>
      </c>
      <c r="D5472" s="281" t="s">
        <v>1772</v>
      </c>
      <c r="E5472" s="281" t="s">
        <v>3462</v>
      </c>
      <c r="F5472" s="281" t="s">
        <v>663</v>
      </c>
      <c r="G5472" s="281" t="s">
        <v>673</v>
      </c>
      <c r="H5472" s="281" t="s">
        <v>673</v>
      </c>
      <c r="I5472" s="281" t="s">
        <v>1090</v>
      </c>
      <c r="J5472" s="281">
        <v>1.0000000000000001E-5</v>
      </c>
    </row>
    <row r="5473" spans="1:10" x14ac:dyDescent="0.3">
      <c r="A5473" s="280" t="s">
        <v>1785</v>
      </c>
      <c r="B5473" s="280" t="s">
        <v>3148</v>
      </c>
      <c r="C5473" s="280" t="s">
        <v>1768</v>
      </c>
      <c r="D5473" s="280" t="s">
        <v>1772</v>
      </c>
      <c r="E5473" s="280" t="s">
        <v>3462</v>
      </c>
      <c r="F5473" s="280" t="s">
        <v>663</v>
      </c>
      <c r="G5473" s="280" t="s">
        <v>673</v>
      </c>
      <c r="H5473" s="280" t="s">
        <v>673</v>
      </c>
      <c r="I5473" s="280" t="s">
        <v>1090</v>
      </c>
      <c r="J5473" s="280">
        <v>1.0000000000000001E-5</v>
      </c>
    </row>
    <row r="5474" spans="1:10" x14ac:dyDescent="0.3">
      <c r="A5474" s="281" t="s">
        <v>1785</v>
      </c>
      <c r="B5474" s="281" t="s">
        <v>3357</v>
      </c>
      <c r="C5474" s="281" t="s">
        <v>1768</v>
      </c>
      <c r="D5474" s="281" t="s">
        <v>1772</v>
      </c>
      <c r="E5474" s="281" t="s">
        <v>3462</v>
      </c>
      <c r="F5474" s="281" t="s">
        <v>663</v>
      </c>
      <c r="G5474" s="281" t="s">
        <v>673</v>
      </c>
      <c r="H5474" s="281" t="s">
        <v>673</v>
      </c>
      <c r="I5474" s="281" t="s">
        <v>1090</v>
      </c>
      <c r="J5474" s="281">
        <v>1.0000000000000001E-5</v>
      </c>
    </row>
    <row r="5475" spans="1:10" x14ac:dyDescent="0.3">
      <c r="A5475" s="280" t="s">
        <v>1785</v>
      </c>
      <c r="B5475" s="280" t="s">
        <v>3303</v>
      </c>
      <c r="C5475" s="280" t="s">
        <v>1768</v>
      </c>
      <c r="D5475" s="280" t="s">
        <v>1772</v>
      </c>
      <c r="E5475" s="280" t="s">
        <v>3462</v>
      </c>
      <c r="F5475" s="280" t="s">
        <v>663</v>
      </c>
      <c r="G5475" s="280" t="s">
        <v>673</v>
      </c>
      <c r="H5475" s="280" t="s">
        <v>673</v>
      </c>
      <c r="I5475" s="280" t="s">
        <v>1090</v>
      </c>
      <c r="J5475" s="280">
        <v>1.0000000000000001E-5</v>
      </c>
    </row>
    <row r="5476" spans="1:10" x14ac:dyDescent="0.3">
      <c r="A5476" s="281" t="s">
        <v>1785</v>
      </c>
      <c r="B5476" s="281" t="s">
        <v>3089</v>
      </c>
      <c r="C5476" s="281" t="s">
        <v>1768</v>
      </c>
      <c r="D5476" s="281" t="s">
        <v>1772</v>
      </c>
      <c r="E5476" s="281" t="s">
        <v>3462</v>
      </c>
      <c r="F5476" s="281" t="s">
        <v>663</v>
      </c>
      <c r="G5476" s="281" t="s">
        <v>673</v>
      </c>
      <c r="H5476" s="281" t="s">
        <v>673</v>
      </c>
      <c r="I5476" s="281" t="s">
        <v>1090</v>
      </c>
      <c r="J5476" s="281">
        <v>1.0000000000000001E-5</v>
      </c>
    </row>
    <row r="5477" spans="1:10" x14ac:dyDescent="0.3">
      <c r="A5477" s="280" t="s">
        <v>1785</v>
      </c>
      <c r="B5477" s="280" t="s">
        <v>3089</v>
      </c>
      <c r="C5477" s="280" t="s">
        <v>1768</v>
      </c>
      <c r="D5477" s="280" t="s">
        <v>1772</v>
      </c>
      <c r="E5477" s="280" t="s">
        <v>3462</v>
      </c>
      <c r="F5477" s="280" t="s">
        <v>663</v>
      </c>
      <c r="G5477" s="280" t="s">
        <v>673</v>
      </c>
      <c r="H5477" s="280" t="s">
        <v>673</v>
      </c>
      <c r="I5477" s="280" t="s">
        <v>1090</v>
      </c>
      <c r="J5477" s="280">
        <v>1.0000000000000001E-5</v>
      </c>
    </row>
    <row r="5478" spans="1:10" x14ac:dyDescent="0.3">
      <c r="A5478" s="281" t="s">
        <v>1785</v>
      </c>
      <c r="B5478" s="281" t="s">
        <v>3375</v>
      </c>
      <c r="C5478" s="281" t="s">
        <v>1768</v>
      </c>
      <c r="D5478" s="281" t="s">
        <v>1772</v>
      </c>
      <c r="E5478" s="281" t="s">
        <v>3462</v>
      </c>
      <c r="F5478" s="281" t="s">
        <v>663</v>
      </c>
      <c r="G5478" s="281" t="s">
        <v>673</v>
      </c>
      <c r="H5478" s="281" t="s">
        <v>673</v>
      </c>
      <c r="I5478" s="281" t="s">
        <v>1090</v>
      </c>
      <c r="J5478" s="281">
        <v>1.0000000000000001E-5</v>
      </c>
    </row>
    <row r="5479" spans="1:10" x14ac:dyDescent="0.3">
      <c r="A5479" s="280" t="s">
        <v>1785</v>
      </c>
      <c r="B5479" s="280" t="s">
        <v>3389</v>
      </c>
      <c r="C5479" s="280" t="s">
        <v>1768</v>
      </c>
      <c r="D5479" s="280" t="s">
        <v>1772</v>
      </c>
      <c r="E5479" s="280" t="s">
        <v>3462</v>
      </c>
      <c r="F5479" s="280" t="s">
        <v>663</v>
      </c>
      <c r="G5479" s="280" t="s">
        <v>673</v>
      </c>
      <c r="H5479" s="280" t="s">
        <v>673</v>
      </c>
      <c r="I5479" s="280" t="s">
        <v>1090</v>
      </c>
      <c r="J5479" s="280">
        <v>1.0000000000000001E-5</v>
      </c>
    </row>
    <row r="5480" spans="1:10" x14ac:dyDescent="0.3">
      <c r="A5480" s="281" t="s">
        <v>1785</v>
      </c>
      <c r="B5480" s="281" t="s">
        <v>3369</v>
      </c>
      <c r="C5480" s="281" t="s">
        <v>1768</v>
      </c>
      <c r="D5480" s="281" t="s">
        <v>1772</v>
      </c>
      <c r="E5480" s="281" t="s">
        <v>3462</v>
      </c>
      <c r="F5480" s="281" t="s">
        <v>663</v>
      </c>
      <c r="G5480" s="281" t="s">
        <v>673</v>
      </c>
      <c r="H5480" s="281" t="s">
        <v>673</v>
      </c>
      <c r="I5480" s="281" t="s">
        <v>1090</v>
      </c>
      <c r="J5480" s="281">
        <v>1.0000000000000001E-5</v>
      </c>
    </row>
    <row r="5481" spans="1:10" x14ac:dyDescent="0.3">
      <c r="A5481" s="280" t="s">
        <v>1785</v>
      </c>
      <c r="B5481" s="280" t="s">
        <v>3463</v>
      </c>
      <c r="C5481" s="280" t="s">
        <v>1768</v>
      </c>
      <c r="D5481" s="280" t="s">
        <v>1772</v>
      </c>
      <c r="E5481" s="280" t="s">
        <v>3462</v>
      </c>
      <c r="F5481" s="280" t="s">
        <v>663</v>
      </c>
      <c r="G5481" s="280" t="s">
        <v>673</v>
      </c>
      <c r="H5481" s="280" t="s">
        <v>673</v>
      </c>
      <c r="I5481" s="280" t="s">
        <v>1090</v>
      </c>
      <c r="J5481" s="280">
        <v>1.0000000000000001E-5</v>
      </c>
    </row>
    <row r="5482" spans="1:10" x14ac:dyDescent="0.3">
      <c r="A5482" s="281" t="s">
        <v>1785</v>
      </c>
      <c r="B5482" s="281" t="s">
        <v>3269</v>
      </c>
      <c r="C5482" s="281" t="s">
        <v>1768</v>
      </c>
      <c r="D5482" s="281" t="s">
        <v>1772</v>
      </c>
      <c r="E5482" s="281" t="s">
        <v>3462</v>
      </c>
      <c r="F5482" s="281" t="s">
        <v>663</v>
      </c>
      <c r="G5482" s="281" t="s">
        <v>673</v>
      </c>
      <c r="H5482" s="281" t="s">
        <v>673</v>
      </c>
      <c r="I5482" s="281" t="s">
        <v>1090</v>
      </c>
      <c r="J5482" s="281">
        <v>1.0000000000000001E-5</v>
      </c>
    </row>
    <row r="5483" spans="1:10" x14ac:dyDescent="0.3">
      <c r="A5483" s="280" t="s">
        <v>1785</v>
      </c>
      <c r="B5483" s="280" t="s">
        <v>3083</v>
      </c>
      <c r="C5483" s="280" t="s">
        <v>1768</v>
      </c>
      <c r="D5483" s="280" t="s">
        <v>1772</v>
      </c>
      <c r="E5483" s="280" t="s">
        <v>3462</v>
      </c>
      <c r="F5483" s="280" t="s">
        <v>663</v>
      </c>
      <c r="G5483" s="280" t="s">
        <v>673</v>
      </c>
      <c r="H5483" s="280" t="s">
        <v>673</v>
      </c>
      <c r="I5483" s="280" t="s">
        <v>1090</v>
      </c>
      <c r="J5483" s="280">
        <v>1.0000000000000001E-5</v>
      </c>
    </row>
    <row r="5484" spans="1:10" x14ac:dyDescent="0.3">
      <c r="A5484" s="281" t="s">
        <v>1785</v>
      </c>
      <c r="B5484" s="281" t="s">
        <v>3109</v>
      </c>
      <c r="C5484" s="281" t="s">
        <v>1768</v>
      </c>
      <c r="D5484" s="281" t="s">
        <v>1772</v>
      </c>
      <c r="E5484" s="281" t="s">
        <v>3462</v>
      </c>
      <c r="F5484" s="281" t="s">
        <v>663</v>
      </c>
      <c r="G5484" s="281" t="s">
        <v>673</v>
      </c>
      <c r="H5484" s="281" t="s">
        <v>673</v>
      </c>
      <c r="I5484" s="281" t="s">
        <v>1090</v>
      </c>
      <c r="J5484" s="281">
        <v>1.0000000000000001E-5</v>
      </c>
    </row>
    <row r="5485" spans="1:10" x14ac:dyDescent="0.3">
      <c r="A5485" s="280" t="s">
        <v>1785</v>
      </c>
      <c r="B5485" s="280" t="s">
        <v>3301</v>
      </c>
      <c r="C5485" s="280" t="s">
        <v>1768</v>
      </c>
      <c r="D5485" s="280" t="s">
        <v>1772</v>
      </c>
      <c r="E5485" s="280" t="s">
        <v>3462</v>
      </c>
      <c r="F5485" s="280" t="s">
        <v>663</v>
      </c>
      <c r="G5485" s="280" t="s">
        <v>673</v>
      </c>
      <c r="H5485" s="280" t="s">
        <v>673</v>
      </c>
      <c r="I5485" s="280" t="s">
        <v>1090</v>
      </c>
      <c r="J5485" s="280">
        <v>1.0000000000000001E-5</v>
      </c>
    </row>
    <row r="5486" spans="1:10" x14ac:dyDescent="0.3">
      <c r="A5486" s="281" t="s">
        <v>1785</v>
      </c>
      <c r="B5486" s="281" t="s">
        <v>3290</v>
      </c>
      <c r="C5486" s="281" t="s">
        <v>1768</v>
      </c>
      <c r="D5486" s="281" t="s">
        <v>1772</v>
      </c>
      <c r="E5486" s="281" t="s">
        <v>3462</v>
      </c>
      <c r="F5486" s="281" t="s">
        <v>663</v>
      </c>
      <c r="G5486" s="281" t="s">
        <v>673</v>
      </c>
      <c r="H5486" s="281" t="s">
        <v>673</v>
      </c>
      <c r="I5486" s="281" t="s">
        <v>1090</v>
      </c>
      <c r="J5486" s="281">
        <v>1.0000000000000001E-5</v>
      </c>
    </row>
    <row r="5487" spans="1:10" x14ac:dyDescent="0.3">
      <c r="A5487" s="280" t="s">
        <v>1785</v>
      </c>
      <c r="B5487" s="280" t="s">
        <v>3130</v>
      </c>
      <c r="C5487" s="280" t="s">
        <v>1768</v>
      </c>
      <c r="D5487" s="280" t="s">
        <v>1772</v>
      </c>
      <c r="E5487" s="280" t="s">
        <v>3462</v>
      </c>
      <c r="F5487" s="280" t="s">
        <v>663</v>
      </c>
      <c r="G5487" s="280" t="s">
        <v>673</v>
      </c>
      <c r="H5487" s="280" t="s">
        <v>673</v>
      </c>
      <c r="I5487" s="280" t="s">
        <v>1090</v>
      </c>
      <c r="J5487" s="280">
        <v>1.0000000000000001E-5</v>
      </c>
    </row>
    <row r="5488" spans="1:10" x14ac:dyDescent="0.3">
      <c r="A5488" s="281" t="s">
        <v>1785</v>
      </c>
      <c r="B5488" s="281" t="s">
        <v>3309</v>
      </c>
      <c r="C5488" s="281" t="s">
        <v>1768</v>
      </c>
      <c r="D5488" s="281" t="s">
        <v>1772</v>
      </c>
      <c r="E5488" s="281" t="s">
        <v>3462</v>
      </c>
      <c r="F5488" s="281" t="s">
        <v>663</v>
      </c>
      <c r="G5488" s="281" t="s">
        <v>673</v>
      </c>
      <c r="H5488" s="281" t="s">
        <v>673</v>
      </c>
      <c r="I5488" s="281" t="s">
        <v>1090</v>
      </c>
      <c r="J5488" s="281">
        <v>1.0000000000000001E-5</v>
      </c>
    </row>
    <row r="5489" spans="1:11" x14ac:dyDescent="0.3">
      <c r="A5489" s="280" t="s">
        <v>1785</v>
      </c>
      <c r="B5489" s="280" t="s">
        <v>3090</v>
      </c>
      <c r="C5489" s="280" t="s">
        <v>1768</v>
      </c>
      <c r="D5489" s="280" t="s">
        <v>1772</v>
      </c>
      <c r="E5489" s="280" t="s">
        <v>3462</v>
      </c>
      <c r="F5489" s="280" t="s">
        <v>663</v>
      </c>
      <c r="G5489" s="280" t="s">
        <v>673</v>
      </c>
      <c r="H5489" s="280" t="s">
        <v>673</v>
      </c>
      <c r="I5489" s="280" t="s">
        <v>1090</v>
      </c>
      <c r="J5489" s="280">
        <v>1.0000000000000001E-5</v>
      </c>
    </row>
    <row r="5490" spans="1:11" x14ac:dyDescent="0.3">
      <c r="A5490" s="281" t="s">
        <v>1785</v>
      </c>
      <c r="B5490" s="281" t="s">
        <v>3227</v>
      </c>
      <c r="C5490" s="281" t="s">
        <v>1768</v>
      </c>
      <c r="D5490" s="281" t="s">
        <v>1772</v>
      </c>
      <c r="E5490" s="281" t="s">
        <v>3462</v>
      </c>
      <c r="F5490" s="281" t="s">
        <v>663</v>
      </c>
      <c r="G5490" s="281" t="s">
        <v>673</v>
      </c>
      <c r="H5490" s="281" t="s">
        <v>673</v>
      </c>
      <c r="I5490" s="281" t="s">
        <v>1090</v>
      </c>
      <c r="J5490" s="281">
        <v>1.0000000000000001E-5</v>
      </c>
    </row>
    <row r="5491" spans="1:11" x14ac:dyDescent="0.3">
      <c r="A5491" s="280" t="s">
        <v>1785</v>
      </c>
      <c r="B5491" s="280" t="s">
        <v>3356</v>
      </c>
      <c r="C5491" s="280" t="s">
        <v>1768</v>
      </c>
      <c r="D5491" s="280" t="s">
        <v>1772</v>
      </c>
      <c r="E5491" s="280" t="s">
        <v>3462</v>
      </c>
      <c r="F5491" s="280" t="s">
        <v>663</v>
      </c>
      <c r="G5491" s="280" t="s">
        <v>673</v>
      </c>
      <c r="H5491" s="280" t="s">
        <v>673</v>
      </c>
      <c r="I5491" s="280" t="s">
        <v>1090</v>
      </c>
      <c r="J5491" s="280">
        <v>1.0000000000000001E-5</v>
      </c>
    </row>
    <row r="5492" spans="1:11" x14ac:dyDescent="0.3">
      <c r="A5492" s="281" t="s">
        <v>1785</v>
      </c>
      <c r="B5492" s="281" t="s">
        <v>3205</v>
      </c>
      <c r="C5492" s="281" t="s">
        <v>1768</v>
      </c>
      <c r="D5492" s="281" t="s">
        <v>1772</v>
      </c>
      <c r="E5492" s="281" t="s">
        <v>3462</v>
      </c>
      <c r="F5492" s="281" t="s">
        <v>663</v>
      </c>
      <c r="G5492" s="281" t="s">
        <v>673</v>
      </c>
      <c r="H5492" s="281" t="s">
        <v>673</v>
      </c>
      <c r="I5492" s="281" t="s">
        <v>1090</v>
      </c>
      <c r="J5492" s="281">
        <v>1.0000000000000001E-5</v>
      </c>
    </row>
    <row r="5493" spans="1:11" x14ac:dyDescent="0.3">
      <c r="A5493" s="280" t="s">
        <v>1785</v>
      </c>
      <c r="B5493" s="280" t="s">
        <v>3311</v>
      </c>
      <c r="C5493" s="280" t="s">
        <v>1768</v>
      </c>
      <c r="D5493" s="280" t="s">
        <v>1772</v>
      </c>
      <c r="E5493" s="280" t="s">
        <v>3462</v>
      </c>
      <c r="F5493" s="280" t="s">
        <v>663</v>
      </c>
      <c r="G5493" s="280" t="s">
        <v>673</v>
      </c>
      <c r="H5493" s="280" t="s">
        <v>673</v>
      </c>
      <c r="I5493" s="280" t="s">
        <v>1090</v>
      </c>
      <c r="J5493" s="280">
        <v>1.0000000000000001E-5</v>
      </c>
    </row>
    <row r="5494" spans="1:11" x14ac:dyDescent="0.3">
      <c r="A5494" s="281" t="s">
        <v>1785</v>
      </c>
      <c r="B5494" s="281" t="s">
        <v>3077</v>
      </c>
      <c r="C5494" s="281" t="s">
        <v>1768</v>
      </c>
      <c r="D5494" s="281" t="s">
        <v>1772</v>
      </c>
      <c r="E5494" s="281" t="s">
        <v>3462</v>
      </c>
      <c r="F5494" s="281" t="s">
        <v>663</v>
      </c>
      <c r="G5494" s="281" t="s">
        <v>673</v>
      </c>
      <c r="H5494" s="281" t="s">
        <v>673</v>
      </c>
      <c r="I5494" s="281" t="s">
        <v>1090</v>
      </c>
      <c r="J5494" s="281">
        <v>1.0000000000000001E-5</v>
      </c>
    </row>
    <row r="5495" spans="1:11" x14ac:dyDescent="0.3">
      <c r="A5495" s="280" t="s">
        <v>1785</v>
      </c>
      <c r="B5495" s="280" t="s">
        <v>3041</v>
      </c>
      <c r="C5495" s="280" t="s">
        <v>1768</v>
      </c>
      <c r="D5495" s="280" t="s">
        <v>1772</v>
      </c>
      <c r="E5495" s="280" t="s">
        <v>3462</v>
      </c>
      <c r="F5495" s="280" t="s">
        <v>663</v>
      </c>
      <c r="G5495" s="280" t="s">
        <v>673</v>
      </c>
      <c r="H5495" s="280" t="s">
        <v>673</v>
      </c>
      <c r="I5495" s="280" t="s">
        <v>1090</v>
      </c>
      <c r="J5495" s="280">
        <v>1.0000000000000001E-5</v>
      </c>
    </row>
    <row r="5496" spans="1:11" x14ac:dyDescent="0.3">
      <c r="A5496" s="281" t="s">
        <v>1785</v>
      </c>
      <c r="B5496" s="281" t="s">
        <v>3063</v>
      </c>
      <c r="C5496" s="281" t="s">
        <v>1768</v>
      </c>
      <c r="D5496" s="281" t="s">
        <v>1772</v>
      </c>
      <c r="E5496" s="281" t="s">
        <v>3462</v>
      </c>
      <c r="F5496" s="281" t="s">
        <v>663</v>
      </c>
      <c r="G5496" s="281" t="s">
        <v>673</v>
      </c>
      <c r="H5496" s="281" t="s">
        <v>673</v>
      </c>
      <c r="I5496" s="281" t="s">
        <v>1090</v>
      </c>
      <c r="J5496" s="281">
        <v>1.0000000000000001E-5</v>
      </c>
    </row>
    <row r="5497" spans="1:11" x14ac:dyDescent="0.3">
      <c r="A5497" s="280" t="s">
        <v>1785</v>
      </c>
      <c r="B5497" s="280" t="s">
        <v>3051</v>
      </c>
      <c r="C5497" s="280" t="s">
        <v>1768</v>
      </c>
      <c r="D5497" s="280" t="s">
        <v>1772</v>
      </c>
      <c r="E5497" s="280" t="s">
        <v>3462</v>
      </c>
      <c r="F5497" s="280" t="s">
        <v>663</v>
      </c>
      <c r="G5497" s="280" t="s">
        <v>673</v>
      </c>
      <c r="H5497" s="280" t="s">
        <v>673</v>
      </c>
      <c r="I5497" s="280" t="s">
        <v>1090</v>
      </c>
      <c r="J5497" s="280">
        <v>1.0000000000000001E-5</v>
      </c>
    </row>
    <row r="5498" spans="1:11" x14ac:dyDescent="0.3">
      <c r="A5498" s="281" t="s">
        <v>1785</v>
      </c>
      <c r="B5498" s="281" t="s">
        <v>3304</v>
      </c>
      <c r="C5498" s="281" t="s">
        <v>1768</v>
      </c>
      <c r="D5498" s="281" t="s">
        <v>1772</v>
      </c>
      <c r="E5498" s="281" t="s">
        <v>3462</v>
      </c>
      <c r="F5498" s="281" t="s">
        <v>663</v>
      </c>
      <c r="G5498" s="281" t="s">
        <v>673</v>
      </c>
      <c r="H5498" s="281" t="s">
        <v>673</v>
      </c>
      <c r="I5498" s="281" t="s">
        <v>1090</v>
      </c>
      <c r="J5498" s="281">
        <v>1.0000000000000001E-5</v>
      </c>
    </row>
    <row r="5499" spans="1:11" x14ac:dyDescent="0.3">
      <c r="A5499" s="280" t="s">
        <v>1785</v>
      </c>
      <c r="B5499" s="280" t="s">
        <v>3101</v>
      </c>
      <c r="C5499" s="280" t="s">
        <v>1768</v>
      </c>
      <c r="D5499" s="280" t="s">
        <v>1772</v>
      </c>
      <c r="E5499" s="280" t="s">
        <v>995</v>
      </c>
      <c r="F5499" s="280" t="s">
        <v>663</v>
      </c>
      <c r="G5499" s="280" t="s">
        <v>673</v>
      </c>
      <c r="H5499" s="280" t="s">
        <v>673</v>
      </c>
      <c r="I5499" s="280" t="s">
        <v>1090</v>
      </c>
      <c r="J5499" s="280">
        <v>6.0880589999999998E-3</v>
      </c>
    </row>
    <row r="5500" spans="1:11" x14ac:dyDescent="0.3">
      <c r="A5500" s="281" t="s">
        <v>1785</v>
      </c>
      <c r="B5500" s="281" t="s">
        <v>3101</v>
      </c>
      <c r="C5500" s="281" t="s">
        <v>1768</v>
      </c>
      <c r="D5500" s="281" t="s">
        <v>1772</v>
      </c>
      <c r="E5500" s="281" t="s">
        <v>995</v>
      </c>
      <c r="F5500" s="281" t="s">
        <v>663</v>
      </c>
      <c r="G5500" s="281" t="s">
        <v>673</v>
      </c>
      <c r="H5500" s="281" t="s">
        <v>673</v>
      </c>
      <c r="I5500" s="281" t="s">
        <v>1090</v>
      </c>
      <c r="J5500" s="281">
        <v>5.0937789999999997E-3</v>
      </c>
    </row>
    <row r="5501" spans="1:11" x14ac:dyDescent="0.3">
      <c r="A5501" s="280" t="s">
        <v>1785</v>
      </c>
      <c r="B5501" s="280" t="s">
        <v>3101</v>
      </c>
      <c r="C5501" s="280" t="s">
        <v>1768</v>
      </c>
      <c r="D5501" s="280" t="s">
        <v>1772</v>
      </c>
      <c r="E5501" s="280" t="s">
        <v>995</v>
      </c>
      <c r="F5501" s="280" t="s">
        <v>663</v>
      </c>
      <c r="G5501" s="280" t="s">
        <v>673</v>
      </c>
      <c r="H5501" s="280" t="s">
        <v>673</v>
      </c>
      <c r="I5501" s="280" t="s">
        <v>1090</v>
      </c>
      <c r="J5501" s="280">
        <v>6.0000000000000001E-3</v>
      </c>
    </row>
    <row r="5502" spans="1:11" x14ac:dyDescent="0.3">
      <c r="A5502" s="281" t="s">
        <v>1785</v>
      </c>
      <c r="B5502" s="281" t="s">
        <v>1787</v>
      </c>
      <c r="C5502" s="281" t="s">
        <v>1768</v>
      </c>
      <c r="D5502" s="281" t="s">
        <v>1788</v>
      </c>
      <c r="E5502" s="281" t="s">
        <v>3702</v>
      </c>
      <c r="F5502" s="281" t="s">
        <v>664</v>
      </c>
      <c r="G5502" s="281" t="s">
        <v>673</v>
      </c>
      <c r="H5502" s="281" t="s">
        <v>673</v>
      </c>
      <c r="I5502" s="281" t="s">
        <v>1090</v>
      </c>
      <c r="J5502" s="281">
        <v>0.84672530999999995</v>
      </c>
    </row>
    <row r="5503" spans="1:11" x14ac:dyDescent="0.3">
      <c r="A5503" s="280" t="s">
        <v>1785</v>
      </c>
      <c r="B5503" s="280" t="s">
        <v>3703</v>
      </c>
      <c r="C5503" s="280" t="s">
        <v>1768</v>
      </c>
      <c r="D5503" s="280" t="s">
        <v>1788</v>
      </c>
      <c r="E5503" s="280" t="s">
        <v>3704</v>
      </c>
      <c r="F5503" s="280" t="s">
        <v>664</v>
      </c>
      <c r="G5503" s="280" t="s">
        <v>673</v>
      </c>
      <c r="H5503" s="280" t="s">
        <v>673</v>
      </c>
      <c r="I5503" s="280" t="s">
        <v>1090</v>
      </c>
      <c r="J5503" s="280">
        <v>4.8497244000000002E-2</v>
      </c>
    </row>
    <row r="5504" spans="1:11" x14ac:dyDescent="0.3">
      <c r="A5504" s="281" t="s">
        <v>1785</v>
      </c>
      <c r="B5504" s="281" t="s">
        <v>3022</v>
      </c>
      <c r="C5504" s="281" t="s">
        <v>1768</v>
      </c>
      <c r="D5504" s="281" t="s">
        <v>1772</v>
      </c>
      <c r="E5504" s="281" t="s">
        <v>997</v>
      </c>
      <c r="F5504" s="281" t="s">
        <v>663</v>
      </c>
      <c r="G5504" s="281" t="s">
        <v>673</v>
      </c>
      <c r="H5504" s="281" t="s">
        <v>673</v>
      </c>
      <c r="I5504" s="281" t="s">
        <v>1090</v>
      </c>
      <c r="J5504" s="281">
        <v>5.9703299999999996E-4</v>
      </c>
      <c r="K5504" s="370"/>
    </row>
    <row r="5505" spans="1:13" x14ac:dyDescent="0.3">
      <c r="A5505" s="280" t="s">
        <v>1785</v>
      </c>
      <c r="B5505" s="280" t="s">
        <v>3022</v>
      </c>
      <c r="C5505" s="280" t="s">
        <v>1768</v>
      </c>
      <c r="D5505" s="280" t="s">
        <v>1772</v>
      </c>
      <c r="E5505" s="280" t="s">
        <v>997</v>
      </c>
      <c r="F5505" s="280" t="s">
        <v>663</v>
      </c>
      <c r="G5505" s="280" t="s">
        <v>673</v>
      </c>
      <c r="H5505" s="280" t="s">
        <v>673</v>
      </c>
      <c r="I5505" s="280" t="s">
        <v>1090</v>
      </c>
      <c r="J5505" s="280">
        <v>5.9703299999999996E-4</v>
      </c>
      <c r="M5505" s="361"/>
    </row>
    <row r="5506" spans="1:13" x14ac:dyDescent="0.3">
      <c r="A5506" s="281" t="s">
        <v>1785</v>
      </c>
      <c r="B5506" s="281" t="s">
        <v>3045</v>
      </c>
      <c r="C5506" s="281" t="s">
        <v>1768</v>
      </c>
      <c r="D5506" s="281" t="s">
        <v>1772</v>
      </c>
      <c r="E5506" s="281" t="s">
        <v>997</v>
      </c>
      <c r="F5506" s="281" t="s">
        <v>663</v>
      </c>
      <c r="G5506" s="281" t="s">
        <v>673</v>
      </c>
      <c r="H5506" s="281" t="s">
        <v>673</v>
      </c>
      <c r="I5506" s="281" t="s">
        <v>1090</v>
      </c>
      <c r="J5506" s="281">
        <v>3.2215000000000002E-5</v>
      </c>
      <c r="M5506" s="361"/>
    </row>
    <row r="5507" spans="1:13" x14ac:dyDescent="0.3">
      <c r="A5507" s="280" t="s">
        <v>1785</v>
      </c>
      <c r="B5507" s="280" t="s">
        <v>3045</v>
      </c>
      <c r="C5507" s="280" t="s">
        <v>1768</v>
      </c>
      <c r="D5507" s="280" t="s">
        <v>1772</v>
      </c>
      <c r="E5507" s="280" t="s">
        <v>997</v>
      </c>
      <c r="F5507" s="280" t="s">
        <v>663</v>
      </c>
      <c r="G5507" s="280" t="s">
        <v>673</v>
      </c>
      <c r="H5507" s="280" t="s">
        <v>673</v>
      </c>
      <c r="I5507" s="280" t="s">
        <v>1090</v>
      </c>
      <c r="J5507" s="280">
        <v>8.8589999999999994E-6</v>
      </c>
      <c r="M5507" s="361"/>
    </row>
    <row r="5508" spans="1:13" x14ac:dyDescent="0.3">
      <c r="A5508" s="281" t="s">
        <v>1785</v>
      </c>
      <c r="B5508" s="281" t="s">
        <v>3045</v>
      </c>
      <c r="C5508" s="281" t="s">
        <v>1768</v>
      </c>
      <c r="D5508" s="281" t="s">
        <v>1772</v>
      </c>
      <c r="E5508" s="281" t="s">
        <v>997</v>
      </c>
      <c r="F5508" s="281" t="s">
        <v>663</v>
      </c>
      <c r="G5508" s="281" t="s">
        <v>673</v>
      </c>
      <c r="H5508" s="281" t="s">
        <v>673</v>
      </c>
      <c r="I5508" s="281" t="s">
        <v>1090</v>
      </c>
      <c r="J5508" s="281">
        <v>8.884E-6</v>
      </c>
    </row>
    <row r="5509" spans="1:13" x14ac:dyDescent="0.3">
      <c r="A5509" s="280" t="s">
        <v>1785</v>
      </c>
      <c r="B5509" s="280" t="s">
        <v>3045</v>
      </c>
      <c r="C5509" s="280" t="s">
        <v>1768</v>
      </c>
      <c r="D5509" s="280" t="s">
        <v>1772</v>
      </c>
      <c r="E5509" s="280" t="s">
        <v>997</v>
      </c>
      <c r="F5509" s="280" t="s">
        <v>663</v>
      </c>
      <c r="G5509" s="280" t="s">
        <v>673</v>
      </c>
      <c r="H5509" s="280" t="s">
        <v>673</v>
      </c>
      <c r="I5509" s="280" t="s">
        <v>1090</v>
      </c>
      <c r="J5509" s="280">
        <v>9.0359999999999995E-6</v>
      </c>
    </row>
    <row r="5510" spans="1:13" x14ac:dyDescent="0.3">
      <c r="A5510" s="281" t="s">
        <v>1785</v>
      </c>
      <c r="B5510" s="281" t="s">
        <v>3045</v>
      </c>
      <c r="C5510" s="281" t="s">
        <v>1768</v>
      </c>
      <c r="D5510" s="281" t="s">
        <v>1772</v>
      </c>
      <c r="E5510" s="281" t="s">
        <v>997</v>
      </c>
      <c r="F5510" s="281" t="s">
        <v>663</v>
      </c>
      <c r="G5510" s="281" t="s">
        <v>673</v>
      </c>
      <c r="H5510" s="281" t="s">
        <v>673</v>
      </c>
      <c r="I5510" s="281" t="s">
        <v>1090</v>
      </c>
      <c r="J5510" s="281">
        <v>2.4358999999999998E-5</v>
      </c>
    </row>
    <row r="5511" spans="1:13" x14ac:dyDescent="0.3">
      <c r="A5511" s="280" t="s">
        <v>1785</v>
      </c>
      <c r="B5511" s="280" t="s">
        <v>3045</v>
      </c>
      <c r="C5511" s="280" t="s">
        <v>1768</v>
      </c>
      <c r="D5511" s="280" t="s">
        <v>1772</v>
      </c>
      <c r="E5511" s="280" t="s">
        <v>997</v>
      </c>
      <c r="F5511" s="280" t="s">
        <v>663</v>
      </c>
      <c r="G5511" s="280" t="s">
        <v>673</v>
      </c>
      <c r="H5511" s="280" t="s">
        <v>673</v>
      </c>
      <c r="I5511" s="280" t="s">
        <v>1090</v>
      </c>
      <c r="J5511" s="280">
        <v>1.9344E-5</v>
      </c>
    </row>
    <row r="5512" spans="1:13" x14ac:dyDescent="0.3">
      <c r="A5512" s="281" t="s">
        <v>1785</v>
      </c>
      <c r="B5512" s="281" t="s">
        <v>3045</v>
      </c>
      <c r="C5512" s="281" t="s">
        <v>1768</v>
      </c>
      <c r="D5512" s="281" t="s">
        <v>1772</v>
      </c>
      <c r="E5512" s="281" t="s">
        <v>997</v>
      </c>
      <c r="F5512" s="281" t="s">
        <v>663</v>
      </c>
      <c r="G5512" s="281" t="s">
        <v>673</v>
      </c>
      <c r="H5512" s="281" t="s">
        <v>673</v>
      </c>
      <c r="I5512" s="281" t="s">
        <v>1090</v>
      </c>
      <c r="J5512" s="281">
        <v>2.7081E-5</v>
      </c>
    </row>
    <row r="5513" spans="1:13" x14ac:dyDescent="0.3">
      <c r="A5513" s="280" t="s">
        <v>1785</v>
      </c>
      <c r="B5513" s="280" t="s">
        <v>3045</v>
      </c>
      <c r="C5513" s="280" t="s">
        <v>1768</v>
      </c>
      <c r="D5513" s="280" t="s">
        <v>1772</v>
      </c>
      <c r="E5513" s="280" t="s">
        <v>997</v>
      </c>
      <c r="F5513" s="280" t="s">
        <v>663</v>
      </c>
      <c r="G5513" s="280" t="s">
        <v>673</v>
      </c>
      <c r="H5513" s="280" t="s">
        <v>673</v>
      </c>
      <c r="I5513" s="280" t="s">
        <v>1090</v>
      </c>
      <c r="J5513" s="280">
        <v>4.0664999999999998E-5</v>
      </c>
    </row>
    <row r="5514" spans="1:13" x14ac:dyDescent="0.3">
      <c r="A5514" s="281" t="s">
        <v>1785</v>
      </c>
      <c r="B5514" s="281" t="s">
        <v>3045</v>
      </c>
      <c r="C5514" s="281" t="s">
        <v>1768</v>
      </c>
      <c r="D5514" s="281" t="s">
        <v>1772</v>
      </c>
      <c r="E5514" s="281" t="s">
        <v>997</v>
      </c>
      <c r="F5514" s="281" t="s">
        <v>663</v>
      </c>
      <c r="G5514" s="281" t="s">
        <v>673</v>
      </c>
      <c r="H5514" s="281" t="s">
        <v>673</v>
      </c>
      <c r="I5514" s="281" t="s">
        <v>1090</v>
      </c>
      <c r="J5514" s="281">
        <v>3.4174000000000002E-5</v>
      </c>
    </row>
    <row r="5515" spans="1:13" x14ac:dyDescent="0.3">
      <c r="A5515" s="280" t="s">
        <v>1785</v>
      </c>
      <c r="B5515" s="280" t="s">
        <v>3060</v>
      </c>
      <c r="C5515" s="280" t="s">
        <v>1768</v>
      </c>
      <c r="D5515" s="280" t="s">
        <v>1772</v>
      </c>
      <c r="E5515" s="280" t="s">
        <v>997</v>
      </c>
      <c r="F5515" s="280" t="s">
        <v>663</v>
      </c>
      <c r="G5515" s="280" t="s">
        <v>673</v>
      </c>
      <c r="H5515" s="280" t="s">
        <v>673</v>
      </c>
      <c r="I5515" s="280" t="s">
        <v>1090</v>
      </c>
      <c r="J5515" s="280">
        <v>2.24231E-4</v>
      </c>
    </row>
    <row r="5516" spans="1:13" x14ac:dyDescent="0.3">
      <c r="A5516" s="281" t="s">
        <v>1785</v>
      </c>
      <c r="B5516" s="281" t="s">
        <v>3060</v>
      </c>
      <c r="C5516" s="281" t="s">
        <v>1768</v>
      </c>
      <c r="D5516" s="281" t="s">
        <v>1772</v>
      </c>
      <c r="E5516" s="281" t="s">
        <v>997</v>
      </c>
      <c r="F5516" s="281" t="s">
        <v>663</v>
      </c>
      <c r="G5516" s="281" t="s">
        <v>673</v>
      </c>
      <c r="H5516" s="281" t="s">
        <v>673</v>
      </c>
      <c r="I5516" s="281" t="s">
        <v>1090</v>
      </c>
      <c r="J5516" s="281">
        <v>3.1388E-4</v>
      </c>
    </row>
    <row r="5517" spans="1:13" x14ac:dyDescent="0.3">
      <c r="A5517" s="280" t="s">
        <v>1785</v>
      </c>
      <c r="B5517" s="280" t="s">
        <v>3060</v>
      </c>
      <c r="C5517" s="280" t="s">
        <v>1768</v>
      </c>
      <c r="D5517" s="280" t="s">
        <v>1772</v>
      </c>
      <c r="E5517" s="280" t="s">
        <v>997</v>
      </c>
      <c r="F5517" s="280" t="s">
        <v>663</v>
      </c>
      <c r="G5517" s="280" t="s">
        <v>673</v>
      </c>
      <c r="H5517" s="280" t="s">
        <v>673</v>
      </c>
      <c r="I5517" s="280" t="s">
        <v>1090</v>
      </c>
      <c r="J5517" s="280">
        <v>4.1772499999999998E-4</v>
      </c>
    </row>
    <row r="5518" spans="1:13" x14ac:dyDescent="0.3">
      <c r="A5518" s="281" t="s">
        <v>1785</v>
      </c>
      <c r="B5518" s="281" t="s">
        <v>3060</v>
      </c>
      <c r="C5518" s="281" t="s">
        <v>1768</v>
      </c>
      <c r="D5518" s="281" t="s">
        <v>1772</v>
      </c>
      <c r="E5518" s="281" t="s">
        <v>997</v>
      </c>
      <c r="F5518" s="281" t="s">
        <v>663</v>
      </c>
      <c r="G5518" s="281" t="s">
        <v>673</v>
      </c>
      <c r="H5518" s="281" t="s">
        <v>673</v>
      </c>
      <c r="I5518" s="281" t="s">
        <v>1090</v>
      </c>
      <c r="J5518" s="281">
        <v>4.3788300000000002E-4</v>
      </c>
    </row>
    <row r="5519" spans="1:13" x14ac:dyDescent="0.3">
      <c r="A5519" s="280" t="s">
        <v>1785</v>
      </c>
      <c r="B5519" s="280" t="s">
        <v>3060</v>
      </c>
      <c r="C5519" s="280" t="s">
        <v>1768</v>
      </c>
      <c r="D5519" s="280" t="s">
        <v>1772</v>
      </c>
      <c r="E5519" s="280" t="s">
        <v>997</v>
      </c>
      <c r="F5519" s="280" t="s">
        <v>663</v>
      </c>
      <c r="G5519" s="280" t="s">
        <v>673</v>
      </c>
      <c r="H5519" s="280" t="s">
        <v>673</v>
      </c>
      <c r="I5519" s="280" t="s">
        <v>1090</v>
      </c>
      <c r="J5519" s="280">
        <v>1.1545170000000001E-3</v>
      </c>
    </row>
    <row r="5520" spans="1:13" x14ac:dyDescent="0.3">
      <c r="A5520" s="281" t="s">
        <v>1785</v>
      </c>
      <c r="B5520" s="281" t="s">
        <v>3060</v>
      </c>
      <c r="C5520" s="281" t="s">
        <v>1768</v>
      </c>
      <c r="D5520" s="281" t="s">
        <v>1772</v>
      </c>
      <c r="E5520" s="281" t="s">
        <v>997</v>
      </c>
      <c r="F5520" s="281" t="s">
        <v>663</v>
      </c>
      <c r="G5520" s="281" t="s">
        <v>673</v>
      </c>
      <c r="H5520" s="281" t="s">
        <v>673</v>
      </c>
      <c r="I5520" s="281" t="s">
        <v>1090</v>
      </c>
      <c r="J5520" s="281">
        <v>3.5733999999999999E-4</v>
      </c>
    </row>
    <row r="5521" spans="1:10" x14ac:dyDescent="0.3">
      <c r="A5521" s="280" t="s">
        <v>1785</v>
      </c>
      <c r="B5521" s="280" t="s">
        <v>3096</v>
      </c>
      <c r="C5521" s="280" t="s">
        <v>1768</v>
      </c>
      <c r="D5521" s="280" t="s">
        <v>1772</v>
      </c>
      <c r="E5521" s="280" t="s">
        <v>997</v>
      </c>
      <c r="F5521" s="280" t="s">
        <v>663</v>
      </c>
      <c r="G5521" s="280" t="s">
        <v>673</v>
      </c>
      <c r="H5521" s="280" t="s">
        <v>673</v>
      </c>
      <c r="I5521" s="280" t="s">
        <v>1090</v>
      </c>
      <c r="J5521" s="280">
        <v>1.4292999999999999E-4</v>
      </c>
    </row>
    <row r="5522" spans="1:10" x14ac:dyDescent="0.3">
      <c r="A5522" s="281" t="s">
        <v>1785</v>
      </c>
      <c r="B5522" s="281" t="s">
        <v>3096</v>
      </c>
      <c r="C5522" s="281" t="s">
        <v>1768</v>
      </c>
      <c r="D5522" s="281" t="s">
        <v>1772</v>
      </c>
      <c r="E5522" s="281" t="s">
        <v>997</v>
      </c>
      <c r="F5522" s="281" t="s">
        <v>663</v>
      </c>
      <c r="G5522" s="281" t="s">
        <v>673</v>
      </c>
      <c r="H5522" s="281" t="s">
        <v>673</v>
      </c>
      <c r="I5522" s="281" t="s">
        <v>1090</v>
      </c>
      <c r="J5522" s="281">
        <v>2.34634E-4</v>
      </c>
    </row>
    <row r="5523" spans="1:10" x14ac:dyDescent="0.3">
      <c r="A5523" s="280" t="s">
        <v>1785</v>
      </c>
      <c r="B5523" s="280" t="s">
        <v>3096</v>
      </c>
      <c r="C5523" s="280" t="s">
        <v>1768</v>
      </c>
      <c r="D5523" s="280" t="s">
        <v>1772</v>
      </c>
      <c r="E5523" s="280" t="s">
        <v>997</v>
      </c>
      <c r="F5523" s="280" t="s">
        <v>663</v>
      </c>
      <c r="G5523" s="280" t="s">
        <v>673</v>
      </c>
      <c r="H5523" s="280" t="s">
        <v>673</v>
      </c>
      <c r="I5523" s="280" t="s">
        <v>1090</v>
      </c>
      <c r="J5523" s="280">
        <v>3.29742E-4</v>
      </c>
    </row>
    <row r="5524" spans="1:10" x14ac:dyDescent="0.3">
      <c r="A5524" s="281" t="s">
        <v>1785</v>
      </c>
      <c r="B5524" s="281" t="s">
        <v>3096</v>
      </c>
      <c r="C5524" s="281" t="s">
        <v>1768</v>
      </c>
      <c r="D5524" s="281" t="s">
        <v>1772</v>
      </c>
      <c r="E5524" s="281" t="s">
        <v>997</v>
      </c>
      <c r="F5524" s="281" t="s">
        <v>663</v>
      </c>
      <c r="G5524" s="281" t="s">
        <v>673</v>
      </c>
      <c r="H5524" s="281" t="s">
        <v>673</v>
      </c>
      <c r="I5524" s="281" t="s">
        <v>1090</v>
      </c>
      <c r="J5524" s="281">
        <v>1.4687000000000001E-4</v>
      </c>
    </row>
    <row r="5525" spans="1:10" x14ac:dyDescent="0.3">
      <c r="A5525" s="280" t="s">
        <v>1785</v>
      </c>
      <c r="B5525" s="280" t="s">
        <v>3096</v>
      </c>
      <c r="C5525" s="280" t="s">
        <v>1768</v>
      </c>
      <c r="D5525" s="280" t="s">
        <v>1772</v>
      </c>
      <c r="E5525" s="280" t="s">
        <v>997</v>
      </c>
      <c r="F5525" s="280" t="s">
        <v>663</v>
      </c>
      <c r="G5525" s="280" t="s">
        <v>673</v>
      </c>
      <c r="H5525" s="280" t="s">
        <v>673</v>
      </c>
      <c r="I5525" s="280" t="s">
        <v>1090</v>
      </c>
      <c r="J5525" s="280">
        <v>6.1734000000000002E-5</v>
      </c>
    </row>
    <row r="5526" spans="1:10" x14ac:dyDescent="0.3">
      <c r="A5526" s="281" t="s">
        <v>1785</v>
      </c>
      <c r="B5526" s="281" t="s">
        <v>3096</v>
      </c>
      <c r="C5526" s="281" t="s">
        <v>1768</v>
      </c>
      <c r="D5526" s="281" t="s">
        <v>1772</v>
      </c>
      <c r="E5526" s="281" t="s">
        <v>997</v>
      </c>
      <c r="F5526" s="281" t="s">
        <v>663</v>
      </c>
      <c r="G5526" s="281" t="s">
        <v>673</v>
      </c>
      <c r="H5526" s="281" t="s">
        <v>673</v>
      </c>
      <c r="I5526" s="281" t="s">
        <v>1090</v>
      </c>
      <c r="J5526" s="281">
        <v>8.7223000000000002E-5</v>
      </c>
    </row>
    <row r="5527" spans="1:10" x14ac:dyDescent="0.3">
      <c r="A5527" s="280" t="s">
        <v>1785</v>
      </c>
      <c r="B5527" s="280" t="s">
        <v>3096</v>
      </c>
      <c r="C5527" s="280" t="s">
        <v>1768</v>
      </c>
      <c r="D5527" s="280" t="s">
        <v>1772</v>
      </c>
      <c r="E5527" s="280" t="s">
        <v>997</v>
      </c>
      <c r="F5527" s="280" t="s">
        <v>663</v>
      </c>
      <c r="G5527" s="280" t="s">
        <v>673</v>
      </c>
      <c r="H5527" s="280" t="s">
        <v>673</v>
      </c>
      <c r="I5527" s="280" t="s">
        <v>1090</v>
      </c>
      <c r="J5527" s="280">
        <v>9.4211999999999999E-5</v>
      </c>
    </row>
    <row r="5528" spans="1:10" x14ac:dyDescent="0.3">
      <c r="A5528" s="281" t="s">
        <v>1785</v>
      </c>
      <c r="B5528" s="281" t="s">
        <v>3096</v>
      </c>
      <c r="C5528" s="281" t="s">
        <v>1768</v>
      </c>
      <c r="D5528" s="281" t="s">
        <v>1772</v>
      </c>
      <c r="E5528" s="281" t="s">
        <v>997</v>
      </c>
      <c r="F5528" s="281" t="s">
        <v>663</v>
      </c>
      <c r="G5528" s="281" t="s">
        <v>673</v>
      </c>
      <c r="H5528" s="281" t="s">
        <v>673</v>
      </c>
      <c r="I5528" s="281" t="s">
        <v>1090</v>
      </c>
      <c r="J5528" s="281">
        <v>7.4747999999999997E-5</v>
      </c>
    </row>
    <row r="5529" spans="1:10" x14ac:dyDescent="0.3">
      <c r="A5529" s="280" t="s">
        <v>1785</v>
      </c>
      <c r="B5529" s="280" t="s">
        <v>3096</v>
      </c>
      <c r="C5529" s="280" t="s">
        <v>1768</v>
      </c>
      <c r="D5529" s="280" t="s">
        <v>1772</v>
      </c>
      <c r="E5529" s="280" t="s">
        <v>997</v>
      </c>
      <c r="F5529" s="280" t="s">
        <v>663</v>
      </c>
      <c r="G5529" s="280" t="s">
        <v>673</v>
      </c>
      <c r="H5529" s="280" t="s">
        <v>673</v>
      </c>
      <c r="I5529" s="280" t="s">
        <v>1090</v>
      </c>
      <c r="J5529" s="280">
        <v>5.9942999999999999E-5</v>
      </c>
    </row>
    <row r="5530" spans="1:10" x14ac:dyDescent="0.3">
      <c r="A5530" s="281" t="s">
        <v>1785</v>
      </c>
      <c r="B5530" s="281" t="s">
        <v>3096</v>
      </c>
      <c r="C5530" s="281" t="s">
        <v>1768</v>
      </c>
      <c r="D5530" s="281" t="s">
        <v>1772</v>
      </c>
      <c r="E5530" s="281" t="s">
        <v>997</v>
      </c>
      <c r="F5530" s="281" t="s">
        <v>663</v>
      </c>
      <c r="G5530" s="281" t="s">
        <v>673</v>
      </c>
      <c r="H5530" s="281" t="s">
        <v>673</v>
      </c>
      <c r="I5530" s="281" t="s">
        <v>1090</v>
      </c>
      <c r="J5530" s="281">
        <v>7.9642999999999996E-5</v>
      </c>
    </row>
    <row r="5531" spans="1:10" x14ac:dyDescent="0.3">
      <c r="A5531" s="280" t="s">
        <v>1785</v>
      </c>
      <c r="B5531" s="280" t="s">
        <v>3096</v>
      </c>
      <c r="C5531" s="280" t="s">
        <v>1768</v>
      </c>
      <c r="D5531" s="280" t="s">
        <v>1772</v>
      </c>
      <c r="E5531" s="280" t="s">
        <v>997</v>
      </c>
      <c r="F5531" s="280" t="s">
        <v>663</v>
      </c>
      <c r="G5531" s="280" t="s">
        <v>673</v>
      </c>
      <c r="H5531" s="280" t="s">
        <v>673</v>
      </c>
      <c r="I5531" s="280" t="s">
        <v>1090</v>
      </c>
      <c r="J5531" s="280">
        <v>5.2061999999999997E-5</v>
      </c>
    </row>
    <row r="5532" spans="1:10" x14ac:dyDescent="0.3">
      <c r="A5532" s="281" t="s">
        <v>1785</v>
      </c>
      <c r="B5532" s="281" t="s">
        <v>3096</v>
      </c>
      <c r="C5532" s="281" t="s">
        <v>1768</v>
      </c>
      <c r="D5532" s="281" t="s">
        <v>1772</v>
      </c>
      <c r="E5532" s="281" t="s">
        <v>997</v>
      </c>
      <c r="F5532" s="281" t="s">
        <v>663</v>
      </c>
      <c r="G5532" s="281" t="s">
        <v>673</v>
      </c>
      <c r="H5532" s="281" t="s">
        <v>673</v>
      </c>
      <c r="I5532" s="281" t="s">
        <v>1090</v>
      </c>
      <c r="J5532" s="281">
        <v>8.9147000000000006E-5</v>
      </c>
    </row>
    <row r="5533" spans="1:10" x14ac:dyDescent="0.3">
      <c r="A5533" s="280" t="s">
        <v>1785</v>
      </c>
      <c r="B5533" s="280" t="s">
        <v>1810</v>
      </c>
      <c r="C5533" s="280" t="s">
        <v>1768</v>
      </c>
      <c r="D5533" s="280" t="s">
        <v>1772</v>
      </c>
      <c r="E5533" s="280" t="s">
        <v>997</v>
      </c>
      <c r="F5533" s="280" t="s">
        <v>663</v>
      </c>
      <c r="G5533" s="280" t="s">
        <v>673</v>
      </c>
      <c r="H5533" s="280" t="s">
        <v>673</v>
      </c>
      <c r="I5533" s="280" t="s">
        <v>1090</v>
      </c>
      <c r="J5533" s="280">
        <v>1.1320309999999999E-3</v>
      </c>
    </row>
    <row r="5534" spans="1:10" x14ac:dyDescent="0.3">
      <c r="A5534" s="281" t="s">
        <v>1785</v>
      </c>
      <c r="B5534" s="281" t="s">
        <v>1810</v>
      </c>
      <c r="C5534" s="281" t="s">
        <v>1768</v>
      </c>
      <c r="D5534" s="281" t="s">
        <v>1772</v>
      </c>
      <c r="E5534" s="281" t="s">
        <v>997</v>
      </c>
      <c r="F5534" s="281" t="s">
        <v>663</v>
      </c>
      <c r="G5534" s="281" t="s">
        <v>673</v>
      </c>
      <c r="H5534" s="281" t="s">
        <v>673</v>
      </c>
      <c r="I5534" s="281" t="s">
        <v>1090</v>
      </c>
      <c r="J5534" s="281">
        <v>3.3359399999999999E-4</v>
      </c>
    </row>
    <row r="5535" spans="1:10" x14ac:dyDescent="0.3">
      <c r="A5535" s="280" t="s">
        <v>1785</v>
      </c>
      <c r="B5535" s="280" t="s">
        <v>1810</v>
      </c>
      <c r="C5535" s="280" t="s">
        <v>1768</v>
      </c>
      <c r="D5535" s="280" t="s">
        <v>1772</v>
      </c>
      <c r="E5535" s="280" t="s">
        <v>997</v>
      </c>
      <c r="F5535" s="280" t="s">
        <v>663</v>
      </c>
      <c r="G5535" s="280" t="s">
        <v>673</v>
      </c>
      <c r="H5535" s="280" t="s">
        <v>673</v>
      </c>
      <c r="I5535" s="280" t="s">
        <v>1090</v>
      </c>
      <c r="J5535" s="280">
        <v>1.044531E-3</v>
      </c>
    </row>
    <row r="5536" spans="1:10" x14ac:dyDescent="0.3">
      <c r="A5536" s="281" t="s">
        <v>1785</v>
      </c>
      <c r="B5536" s="281" t="s">
        <v>1810</v>
      </c>
      <c r="C5536" s="281" t="s">
        <v>1768</v>
      </c>
      <c r="D5536" s="281" t="s">
        <v>1772</v>
      </c>
      <c r="E5536" s="281" t="s">
        <v>997</v>
      </c>
      <c r="F5536" s="281" t="s">
        <v>663</v>
      </c>
      <c r="G5536" s="281" t="s">
        <v>673</v>
      </c>
      <c r="H5536" s="281" t="s">
        <v>673</v>
      </c>
      <c r="I5536" s="281" t="s">
        <v>1090</v>
      </c>
      <c r="J5536" s="281">
        <v>1.2468749999999999E-3</v>
      </c>
    </row>
    <row r="5537" spans="1:10" x14ac:dyDescent="0.3">
      <c r="A5537" s="280" t="s">
        <v>1785</v>
      </c>
      <c r="B5537" s="280" t="s">
        <v>1810</v>
      </c>
      <c r="C5537" s="280" t="s">
        <v>1768</v>
      </c>
      <c r="D5537" s="280" t="s">
        <v>1772</v>
      </c>
      <c r="E5537" s="280" t="s">
        <v>997</v>
      </c>
      <c r="F5537" s="280" t="s">
        <v>663</v>
      </c>
      <c r="G5537" s="280" t="s">
        <v>673</v>
      </c>
      <c r="H5537" s="280" t="s">
        <v>673</v>
      </c>
      <c r="I5537" s="280" t="s">
        <v>1090</v>
      </c>
      <c r="J5537" s="280">
        <v>5.9390599999999995E-4</v>
      </c>
    </row>
    <row r="5538" spans="1:10" x14ac:dyDescent="0.3">
      <c r="A5538" s="281" t="s">
        <v>1785</v>
      </c>
      <c r="B5538" s="281" t="s">
        <v>1810</v>
      </c>
      <c r="C5538" s="281" t="s">
        <v>1768</v>
      </c>
      <c r="D5538" s="281" t="s">
        <v>1772</v>
      </c>
      <c r="E5538" s="281" t="s">
        <v>997</v>
      </c>
      <c r="F5538" s="281" t="s">
        <v>663</v>
      </c>
      <c r="G5538" s="281" t="s">
        <v>673</v>
      </c>
      <c r="H5538" s="281" t="s">
        <v>673</v>
      </c>
      <c r="I5538" s="281" t="s">
        <v>1090</v>
      </c>
      <c r="J5538" s="281">
        <v>7.2734399999999999E-4</v>
      </c>
    </row>
    <row r="5539" spans="1:10" x14ac:dyDescent="0.3">
      <c r="A5539" s="280" t="s">
        <v>1785</v>
      </c>
      <c r="B5539" s="280" t="s">
        <v>1810</v>
      </c>
      <c r="C5539" s="280" t="s">
        <v>1768</v>
      </c>
      <c r="D5539" s="280" t="s">
        <v>1772</v>
      </c>
      <c r="E5539" s="280" t="s">
        <v>997</v>
      </c>
      <c r="F5539" s="280" t="s">
        <v>663</v>
      </c>
      <c r="G5539" s="280" t="s">
        <v>673</v>
      </c>
      <c r="H5539" s="280" t="s">
        <v>673</v>
      </c>
      <c r="I5539" s="280" t="s">
        <v>1090</v>
      </c>
      <c r="J5539" s="280">
        <v>1.678906E-3</v>
      </c>
    </row>
    <row r="5540" spans="1:10" x14ac:dyDescent="0.3">
      <c r="A5540" s="281" t="s">
        <v>1785</v>
      </c>
      <c r="B5540" s="281" t="s">
        <v>1810</v>
      </c>
      <c r="C5540" s="281" t="s">
        <v>1768</v>
      </c>
      <c r="D5540" s="281" t="s">
        <v>1772</v>
      </c>
      <c r="E5540" s="281" t="s">
        <v>997</v>
      </c>
      <c r="F5540" s="281" t="s">
        <v>663</v>
      </c>
      <c r="G5540" s="281" t="s">
        <v>673</v>
      </c>
      <c r="H5540" s="281" t="s">
        <v>673</v>
      </c>
      <c r="I5540" s="281" t="s">
        <v>1090</v>
      </c>
      <c r="J5540" s="281">
        <v>1.5695310000000001E-3</v>
      </c>
    </row>
    <row r="5541" spans="1:10" x14ac:dyDescent="0.3">
      <c r="A5541" s="280" t="s">
        <v>1785</v>
      </c>
      <c r="B5541" s="280" t="s">
        <v>1810</v>
      </c>
      <c r="C5541" s="280" t="s">
        <v>1768</v>
      </c>
      <c r="D5541" s="280" t="s">
        <v>1772</v>
      </c>
      <c r="E5541" s="280" t="s">
        <v>997</v>
      </c>
      <c r="F5541" s="280" t="s">
        <v>663</v>
      </c>
      <c r="G5541" s="280" t="s">
        <v>673</v>
      </c>
      <c r="H5541" s="280" t="s">
        <v>673</v>
      </c>
      <c r="I5541" s="280" t="s">
        <v>1090</v>
      </c>
      <c r="J5541" s="280">
        <v>7.4921899999999997E-4</v>
      </c>
    </row>
    <row r="5542" spans="1:10" x14ac:dyDescent="0.3">
      <c r="A5542" s="281" t="s">
        <v>1785</v>
      </c>
      <c r="B5542" s="281" t="s">
        <v>1810</v>
      </c>
      <c r="C5542" s="281" t="s">
        <v>1768</v>
      </c>
      <c r="D5542" s="281" t="s">
        <v>1772</v>
      </c>
      <c r="E5542" s="281" t="s">
        <v>997</v>
      </c>
      <c r="F5542" s="281" t="s">
        <v>663</v>
      </c>
      <c r="G5542" s="281" t="s">
        <v>673</v>
      </c>
      <c r="H5542" s="281" t="s">
        <v>673</v>
      </c>
      <c r="I5542" s="281" t="s">
        <v>1090</v>
      </c>
      <c r="J5542" s="281">
        <v>1.6337700000000001E-3</v>
      </c>
    </row>
    <row r="5543" spans="1:10" x14ac:dyDescent="0.3">
      <c r="A5543" s="280" t="s">
        <v>1785</v>
      </c>
      <c r="B5543" s="280" t="s">
        <v>1810</v>
      </c>
      <c r="C5543" s="280" t="s">
        <v>1768</v>
      </c>
      <c r="D5543" s="280" t="s">
        <v>1772</v>
      </c>
      <c r="E5543" s="280" t="s">
        <v>997</v>
      </c>
      <c r="F5543" s="280" t="s">
        <v>663</v>
      </c>
      <c r="G5543" s="280" t="s">
        <v>673</v>
      </c>
      <c r="H5543" s="280" t="s">
        <v>673</v>
      </c>
      <c r="I5543" s="280" t="s">
        <v>1090</v>
      </c>
      <c r="J5543" s="280">
        <v>2.491044E-3</v>
      </c>
    </row>
    <row r="5544" spans="1:10" x14ac:dyDescent="0.3">
      <c r="A5544" s="281" t="s">
        <v>1785</v>
      </c>
      <c r="B5544" s="281" t="s">
        <v>1810</v>
      </c>
      <c r="C5544" s="281" t="s">
        <v>1768</v>
      </c>
      <c r="D5544" s="281" t="s">
        <v>1772</v>
      </c>
      <c r="E5544" s="281" t="s">
        <v>997</v>
      </c>
      <c r="F5544" s="281" t="s">
        <v>663</v>
      </c>
      <c r="G5544" s="281" t="s">
        <v>673</v>
      </c>
      <c r="H5544" s="281" t="s">
        <v>673</v>
      </c>
      <c r="I5544" s="281" t="s">
        <v>1090</v>
      </c>
      <c r="J5544" s="281">
        <v>1.466342E-3</v>
      </c>
    </row>
    <row r="5545" spans="1:10" x14ac:dyDescent="0.3">
      <c r="A5545" s="280" t="s">
        <v>1785</v>
      </c>
      <c r="B5545" s="280" t="s">
        <v>1810</v>
      </c>
      <c r="C5545" s="280" t="s">
        <v>1768</v>
      </c>
      <c r="D5545" s="280" t="s">
        <v>1772</v>
      </c>
      <c r="E5545" s="280" t="s">
        <v>997</v>
      </c>
      <c r="F5545" s="280" t="s">
        <v>663</v>
      </c>
      <c r="G5545" s="280" t="s">
        <v>673</v>
      </c>
      <c r="H5545" s="280" t="s">
        <v>673</v>
      </c>
      <c r="I5545" s="280" t="s">
        <v>1090</v>
      </c>
      <c r="J5545" s="280">
        <v>1.541349E-3</v>
      </c>
    </row>
    <row r="5546" spans="1:10" x14ac:dyDescent="0.3">
      <c r="A5546" s="281" t="s">
        <v>1785</v>
      </c>
      <c r="B5546" s="281" t="s">
        <v>1810</v>
      </c>
      <c r="C5546" s="281" t="s">
        <v>1768</v>
      </c>
      <c r="D5546" s="281" t="s">
        <v>1772</v>
      </c>
      <c r="E5546" s="281" t="s">
        <v>997</v>
      </c>
      <c r="F5546" s="281" t="s">
        <v>663</v>
      </c>
      <c r="G5546" s="281" t="s">
        <v>673</v>
      </c>
      <c r="H5546" s="281" t="s">
        <v>673</v>
      </c>
      <c r="I5546" s="281" t="s">
        <v>1090</v>
      </c>
      <c r="J5546" s="281">
        <v>2.280429E-3</v>
      </c>
    </row>
    <row r="5547" spans="1:10" x14ac:dyDescent="0.3">
      <c r="A5547" s="280" t="s">
        <v>1785</v>
      </c>
      <c r="B5547" s="280" t="s">
        <v>1810</v>
      </c>
      <c r="C5547" s="280" t="s">
        <v>1768</v>
      </c>
      <c r="D5547" s="280" t="s">
        <v>1772</v>
      </c>
      <c r="E5547" s="280" t="s">
        <v>997</v>
      </c>
      <c r="F5547" s="280" t="s">
        <v>663</v>
      </c>
      <c r="G5547" s="280" t="s">
        <v>673</v>
      </c>
      <c r="H5547" s="280" t="s">
        <v>673</v>
      </c>
      <c r="I5547" s="280" t="s">
        <v>1090</v>
      </c>
      <c r="J5547" s="280">
        <v>3.2955879999999999E-3</v>
      </c>
    </row>
    <row r="5548" spans="1:10" x14ac:dyDescent="0.3">
      <c r="A5548" s="281" t="s">
        <v>1785</v>
      </c>
      <c r="B5548" s="281" t="s">
        <v>1810</v>
      </c>
      <c r="C5548" s="281" t="s">
        <v>1768</v>
      </c>
      <c r="D5548" s="281" t="s">
        <v>1772</v>
      </c>
      <c r="E5548" s="281" t="s">
        <v>997</v>
      </c>
      <c r="F5548" s="281" t="s">
        <v>663</v>
      </c>
      <c r="G5548" s="281" t="s">
        <v>673</v>
      </c>
      <c r="H5548" s="281" t="s">
        <v>673</v>
      </c>
      <c r="I5548" s="281" t="s">
        <v>1090</v>
      </c>
      <c r="J5548" s="281">
        <v>2.9065079999999999E-3</v>
      </c>
    </row>
    <row r="5549" spans="1:10" x14ac:dyDescent="0.3">
      <c r="A5549" s="280" t="s">
        <v>1785</v>
      </c>
      <c r="B5549" s="280" t="s">
        <v>1810</v>
      </c>
      <c r="C5549" s="280" t="s">
        <v>1768</v>
      </c>
      <c r="D5549" s="280" t="s">
        <v>1772</v>
      </c>
      <c r="E5549" s="280" t="s">
        <v>997</v>
      </c>
      <c r="F5549" s="280" t="s">
        <v>663</v>
      </c>
      <c r="G5549" s="280" t="s">
        <v>673</v>
      </c>
      <c r="H5549" s="280" t="s">
        <v>673</v>
      </c>
      <c r="I5549" s="280" t="s">
        <v>1090</v>
      </c>
      <c r="J5549" s="280">
        <v>2.8240090000000002E-3</v>
      </c>
    </row>
    <row r="5550" spans="1:10" x14ac:dyDescent="0.3">
      <c r="A5550" s="281" t="s">
        <v>1785</v>
      </c>
      <c r="B5550" s="281" t="s">
        <v>1810</v>
      </c>
      <c r="C5550" s="281" t="s">
        <v>1768</v>
      </c>
      <c r="D5550" s="281" t="s">
        <v>1772</v>
      </c>
      <c r="E5550" s="281" t="s">
        <v>997</v>
      </c>
      <c r="F5550" s="281" t="s">
        <v>663</v>
      </c>
      <c r="G5550" s="281" t="s">
        <v>673</v>
      </c>
      <c r="H5550" s="281" t="s">
        <v>673</v>
      </c>
      <c r="I5550" s="281" t="s">
        <v>1090</v>
      </c>
      <c r="J5550" s="281">
        <v>1.15392E-4</v>
      </c>
    </row>
    <row r="5551" spans="1:10" x14ac:dyDescent="0.3">
      <c r="A5551" s="280" t="s">
        <v>1785</v>
      </c>
      <c r="B5551" s="280" t="s">
        <v>1810</v>
      </c>
      <c r="C5551" s="280" t="s">
        <v>1768</v>
      </c>
      <c r="D5551" s="280" t="s">
        <v>1772</v>
      </c>
      <c r="E5551" s="280" t="s">
        <v>997</v>
      </c>
      <c r="F5551" s="280" t="s">
        <v>663</v>
      </c>
      <c r="G5551" s="280" t="s">
        <v>673</v>
      </c>
      <c r="H5551" s="280" t="s">
        <v>673</v>
      </c>
      <c r="I5551" s="280" t="s">
        <v>1090</v>
      </c>
      <c r="J5551" s="280">
        <v>1.7048899999999999E-4</v>
      </c>
    </row>
    <row r="5552" spans="1:10" x14ac:dyDescent="0.3">
      <c r="A5552" s="281" t="s">
        <v>1785</v>
      </c>
      <c r="B5552" s="281" t="s">
        <v>1810</v>
      </c>
      <c r="C5552" s="281" t="s">
        <v>1768</v>
      </c>
      <c r="D5552" s="281" t="s">
        <v>1772</v>
      </c>
      <c r="E5552" s="281" t="s">
        <v>997</v>
      </c>
      <c r="F5552" s="281" t="s">
        <v>663</v>
      </c>
      <c r="G5552" s="281" t="s">
        <v>673</v>
      </c>
      <c r="H5552" s="281" t="s">
        <v>673</v>
      </c>
      <c r="I5552" s="281" t="s">
        <v>1090</v>
      </c>
      <c r="J5552" s="281">
        <v>3.93356E-3</v>
      </c>
    </row>
    <row r="5553" spans="1:10" x14ac:dyDescent="0.3">
      <c r="A5553" s="280" t="s">
        <v>1785</v>
      </c>
      <c r="B5553" s="280" t="s">
        <v>130</v>
      </c>
      <c r="C5553" s="280" t="s">
        <v>1768</v>
      </c>
      <c r="D5553" s="280" t="s">
        <v>1772</v>
      </c>
      <c r="E5553" s="280" t="s">
        <v>997</v>
      </c>
      <c r="F5553" s="280" t="s">
        <v>663</v>
      </c>
      <c r="G5553" s="280" t="s">
        <v>673</v>
      </c>
      <c r="H5553" s="280" t="s">
        <v>673</v>
      </c>
      <c r="I5553" s="280" t="s">
        <v>1090</v>
      </c>
      <c r="J5553" s="280">
        <v>2.3169670000000001E-3</v>
      </c>
    </row>
    <row r="5554" spans="1:10" x14ac:dyDescent="0.3">
      <c r="A5554" s="281" t="s">
        <v>1785</v>
      </c>
      <c r="B5554" s="281" t="s">
        <v>130</v>
      </c>
      <c r="C5554" s="281" t="s">
        <v>1768</v>
      </c>
      <c r="D5554" s="281" t="s">
        <v>1772</v>
      </c>
      <c r="E5554" s="281" t="s">
        <v>997</v>
      </c>
      <c r="F5554" s="281" t="s">
        <v>663</v>
      </c>
      <c r="G5554" s="281" t="s">
        <v>673</v>
      </c>
      <c r="H5554" s="281" t="s">
        <v>673</v>
      </c>
      <c r="I5554" s="281" t="s">
        <v>1090</v>
      </c>
      <c r="J5554" s="281">
        <v>3.0287499999999998E-4</v>
      </c>
    </row>
    <row r="5555" spans="1:10" x14ac:dyDescent="0.3">
      <c r="A5555" s="280" t="s">
        <v>1785</v>
      </c>
      <c r="B5555" s="280" t="s">
        <v>130</v>
      </c>
      <c r="C5555" s="280" t="s">
        <v>1768</v>
      </c>
      <c r="D5555" s="280" t="s">
        <v>1772</v>
      </c>
      <c r="E5555" s="280" t="s">
        <v>997</v>
      </c>
      <c r="F5555" s="280" t="s">
        <v>663</v>
      </c>
      <c r="G5555" s="280" t="s">
        <v>673</v>
      </c>
      <c r="H5555" s="280" t="s">
        <v>673</v>
      </c>
      <c r="I5555" s="280" t="s">
        <v>1090</v>
      </c>
      <c r="J5555" s="280">
        <v>2.05439E-4</v>
      </c>
    </row>
    <row r="5556" spans="1:10" x14ac:dyDescent="0.3">
      <c r="A5556" s="281" t="s">
        <v>1785</v>
      </c>
      <c r="B5556" s="281" t="s">
        <v>3117</v>
      </c>
      <c r="C5556" s="281" t="s">
        <v>1768</v>
      </c>
      <c r="D5556" s="281" t="s">
        <v>1772</v>
      </c>
      <c r="E5556" s="281" t="s">
        <v>997</v>
      </c>
      <c r="F5556" s="281" t="s">
        <v>663</v>
      </c>
      <c r="G5556" s="281" t="s">
        <v>673</v>
      </c>
      <c r="H5556" s="281" t="s">
        <v>673</v>
      </c>
      <c r="I5556" s="281" t="s">
        <v>1090</v>
      </c>
      <c r="J5556" s="281">
        <v>1.8186999999999999E-4</v>
      </c>
    </row>
    <row r="5557" spans="1:10" x14ac:dyDescent="0.3">
      <c r="A5557" s="280" t="s">
        <v>1785</v>
      </c>
      <c r="B5557" s="280" t="s">
        <v>3117</v>
      </c>
      <c r="C5557" s="280" t="s">
        <v>1768</v>
      </c>
      <c r="D5557" s="280" t="s">
        <v>1772</v>
      </c>
      <c r="E5557" s="280" t="s">
        <v>997</v>
      </c>
      <c r="F5557" s="280" t="s">
        <v>663</v>
      </c>
      <c r="G5557" s="280" t="s">
        <v>673</v>
      </c>
      <c r="H5557" s="280" t="s">
        <v>673</v>
      </c>
      <c r="I5557" s="280" t="s">
        <v>1090</v>
      </c>
      <c r="J5557" s="280">
        <v>2.3660400000000001E-4</v>
      </c>
    </row>
    <row r="5558" spans="1:10" x14ac:dyDescent="0.3">
      <c r="A5558" s="281" t="s">
        <v>1785</v>
      </c>
      <c r="B5558" s="281" t="s">
        <v>3117</v>
      </c>
      <c r="C5558" s="281" t="s">
        <v>1768</v>
      </c>
      <c r="D5558" s="281" t="s">
        <v>1772</v>
      </c>
      <c r="E5558" s="281" t="s">
        <v>997</v>
      </c>
      <c r="F5558" s="281" t="s">
        <v>663</v>
      </c>
      <c r="G5558" s="281" t="s">
        <v>673</v>
      </c>
      <c r="H5558" s="281" t="s">
        <v>673</v>
      </c>
      <c r="I5558" s="281" t="s">
        <v>1090</v>
      </c>
      <c r="J5558" s="281">
        <v>2.3143299999999999E-4</v>
      </c>
    </row>
    <row r="5559" spans="1:10" x14ac:dyDescent="0.3">
      <c r="A5559" s="280" t="s">
        <v>1785</v>
      </c>
      <c r="B5559" s="280" t="s">
        <v>3117</v>
      </c>
      <c r="C5559" s="280" t="s">
        <v>1768</v>
      </c>
      <c r="D5559" s="280" t="s">
        <v>1772</v>
      </c>
      <c r="E5559" s="280" t="s">
        <v>997</v>
      </c>
      <c r="F5559" s="280" t="s">
        <v>663</v>
      </c>
      <c r="G5559" s="280" t="s">
        <v>673</v>
      </c>
      <c r="H5559" s="280" t="s">
        <v>673</v>
      </c>
      <c r="I5559" s="280" t="s">
        <v>1090</v>
      </c>
      <c r="J5559" s="280">
        <v>1.7019600000000001E-4</v>
      </c>
    </row>
    <row r="5560" spans="1:10" x14ac:dyDescent="0.3">
      <c r="A5560" s="281" t="s">
        <v>1785</v>
      </c>
      <c r="B5560" s="281" t="s">
        <v>3117</v>
      </c>
      <c r="C5560" s="281" t="s">
        <v>1768</v>
      </c>
      <c r="D5560" s="281" t="s">
        <v>1772</v>
      </c>
      <c r="E5560" s="281" t="s">
        <v>997</v>
      </c>
      <c r="F5560" s="281" t="s">
        <v>663</v>
      </c>
      <c r="G5560" s="281" t="s">
        <v>673</v>
      </c>
      <c r="H5560" s="281" t="s">
        <v>673</v>
      </c>
      <c r="I5560" s="281" t="s">
        <v>1090</v>
      </c>
      <c r="J5560" s="281">
        <v>2.0669300000000001E-4</v>
      </c>
    </row>
    <row r="5561" spans="1:10" x14ac:dyDescent="0.3">
      <c r="A5561" s="280" t="s">
        <v>1785</v>
      </c>
      <c r="B5561" s="280" t="s">
        <v>3117</v>
      </c>
      <c r="C5561" s="280" t="s">
        <v>1768</v>
      </c>
      <c r="D5561" s="280" t="s">
        <v>1772</v>
      </c>
      <c r="E5561" s="280" t="s">
        <v>997</v>
      </c>
      <c r="F5561" s="280" t="s">
        <v>663</v>
      </c>
      <c r="G5561" s="280" t="s">
        <v>673</v>
      </c>
      <c r="H5561" s="280" t="s">
        <v>673</v>
      </c>
      <c r="I5561" s="280" t="s">
        <v>1090</v>
      </c>
      <c r="J5561" s="280">
        <v>2.3875400000000001E-4</v>
      </c>
    </row>
    <row r="5562" spans="1:10" x14ac:dyDescent="0.3">
      <c r="A5562" s="281" t="s">
        <v>1785</v>
      </c>
      <c r="B5562" s="281" t="s">
        <v>3117</v>
      </c>
      <c r="C5562" s="281" t="s">
        <v>1768</v>
      </c>
      <c r="D5562" s="281" t="s">
        <v>1772</v>
      </c>
      <c r="E5562" s="281" t="s">
        <v>997</v>
      </c>
      <c r="F5562" s="281" t="s">
        <v>663</v>
      </c>
      <c r="G5562" s="281" t="s">
        <v>673</v>
      </c>
      <c r="H5562" s="281" t="s">
        <v>673</v>
      </c>
      <c r="I5562" s="281" t="s">
        <v>1090</v>
      </c>
      <c r="J5562" s="281">
        <v>3.5822000000000002E-4</v>
      </c>
    </row>
    <row r="5563" spans="1:10" x14ac:dyDescent="0.3">
      <c r="A5563" s="280" t="s">
        <v>1785</v>
      </c>
      <c r="B5563" s="280" t="s">
        <v>3117</v>
      </c>
      <c r="C5563" s="280" t="s">
        <v>1768</v>
      </c>
      <c r="D5563" s="280" t="s">
        <v>1772</v>
      </c>
      <c r="E5563" s="280" t="s">
        <v>997</v>
      </c>
      <c r="F5563" s="280" t="s">
        <v>663</v>
      </c>
      <c r="G5563" s="280" t="s">
        <v>673</v>
      </c>
      <c r="H5563" s="280" t="s">
        <v>673</v>
      </c>
      <c r="I5563" s="280" t="s">
        <v>1090</v>
      </c>
      <c r="J5563" s="280">
        <v>1.6800499999999999E-4</v>
      </c>
    </row>
    <row r="5564" spans="1:10" x14ac:dyDescent="0.3">
      <c r="A5564" s="281" t="s">
        <v>1785</v>
      </c>
      <c r="B5564" s="281" t="s">
        <v>3117</v>
      </c>
      <c r="C5564" s="281" t="s">
        <v>1768</v>
      </c>
      <c r="D5564" s="281" t="s">
        <v>1772</v>
      </c>
      <c r="E5564" s="281" t="s">
        <v>997</v>
      </c>
      <c r="F5564" s="281" t="s">
        <v>663</v>
      </c>
      <c r="G5564" s="281" t="s">
        <v>673</v>
      </c>
      <c r="H5564" s="281" t="s">
        <v>673</v>
      </c>
      <c r="I5564" s="281" t="s">
        <v>1090</v>
      </c>
      <c r="J5564" s="281">
        <v>2.39053E-4</v>
      </c>
    </row>
    <row r="5565" spans="1:10" x14ac:dyDescent="0.3">
      <c r="A5565" s="280" t="s">
        <v>1785</v>
      </c>
      <c r="B5565" s="280" t="s">
        <v>3117</v>
      </c>
      <c r="C5565" s="280" t="s">
        <v>1768</v>
      </c>
      <c r="D5565" s="280" t="s">
        <v>1772</v>
      </c>
      <c r="E5565" s="280" t="s">
        <v>997</v>
      </c>
      <c r="F5565" s="280" t="s">
        <v>663</v>
      </c>
      <c r="G5565" s="280" t="s">
        <v>673</v>
      </c>
      <c r="H5565" s="280" t="s">
        <v>673</v>
      </c>
      <c r="I5565" s="280" t="s">
        <v>1090</v>
      </c>
      <c r="J5565" s="280">
        <v>1.9904999999999999E-4</v>
      </c>
    </row>
    <row r="5566" spans="1:10" x14ac:dyDescent="0.3">
      <c r="A5566" s="281" t="s">
        <v>1785</v>
      </c>
      <c r="B5566" s="281" t="s">
        <v>3117</v>
      </c>
      <c r="C5566" s="281" t="s">
        <v>1768</v>
      </c>
      <c r="D5566" s="281" t="s">
        <v>1772</v>
      </c>
      <c r="E5566" s="281" t="s">
        <v>997</v>
      </c>
      <c r="F5566" s="281" t="s">
        <v>663</v>
      </c>
      <c r="G5566" s="281" t="s">
        <v>673</v>
      </c>
      <c r="H5566" s="281" t="s">
        <v>673</v>
      </c>
      <c r="I5566" s="281" t="s">
        <v>1090</v>
      </c>
      <c r="J5566" s="281">
        <v>2.1211099999999999E-4</v>
      </c>
    </row>
    <row r="5567" spans="1:10" x14ac:dyDescent="0.3">
      <c r="A5567" s="280" t="s">
        <v>1785</v>
      </c>
      <c r="B5567" s="280" t="s">
        <v>3117</v>
      </c>
      <c r="C5567" s="280" t="s">
        <v>1768</v>
      </c>
      <c r="D5567" s="280" t="s">
        <v>1772</v>
      </c>
      <c r="E5567" s="280" t="s">
        <v>997</v>
      </c>
      <c r="F5567" s="280" t="s">
        <v>663</v>
      </c>
      <c r="G5567" s="280" t="s">
        <v>673</v>
      </c>
      <c r="H5567" s="280" t="s">
        <v>673</v>
      </c>
      <c r="I5567" s="280" t="s">
        <v>1090</v>
      </c>
      <c r="J5567" s="280">
        <v>5.0234980000000004E-3</v>
      </c>
    </row>
    <row r="5568" spans="1:10" x14ac:dyDescent="0.3">
      <c r="A5568" s="281" t="s">
        <v>1785</v>
      </c>
      <c r="B5568" s="281" t="s">
        <v>3117</v>
      </c>
      <c r="C5568" s="281" t="s">
        <v>1768</v>
      </c>
      <c r="D5568" s="281" t="s">
        <v>1772</v>
      </c>
      <c r="E5568" s="281" t="s">
        <v>997</v>
      </c>
      <c r="F5568" s="281" t="s">
        <v>663</v>
      </c>
      <c r="G5568" s="281" t="s">
        <v>673</v>
      </c>
      <c r="H5568" s="281" t="s">
        <v>673</v>
      </c>
      <c r="I5568" s="281" t="s">
        <v>1090</v>
      </c>
      <c r="J5568" s="281">
        <v>4.744875E-3</v>
      </c>
    </row>
    <row r="5569" spans="1:10" x14ac:dyDescent="0.3">
      <c r="A5569" s="280" t="s">
        <v>1785</v>
      </c>
      <c r="B5569" s="280" t="s">
        <v>3117</v>
      </c>
      <c r="C5569" s="280" t="s">
        <v>1768</v>
      </c>
      <c r="D5569" s="280" t="s">
        <v>1772</v>
      </c>
      <c r="E5569" s="280" t="s">
        <v>997</v>
      </c>
      <c r="F5569" s="280" t="s">
        <v>663</v>
      </c>
      <c r="G5569" s="280" t="s">
        <v>673</v>
      </c>
      <c r="H5569" s="280" t="s">
        <v>673</v>
      </c>
      <c r="I5569" s="280" t="s">
        <v>1090</v>
      </c>
      <c r="J5569" s="280">
        <v>4.0848560000000004E-3</v>
      </c>
    </row>
    <row r="5570" spans="1:10" x14ac:dyDescent="0.3">
      <c r="A5570" s="281" t="s">
        <v>1785</v>
      </c>
      <c r="B5570" s="281" t="s">
        <v>3117</v>
      </c>
      <c r="C5570" s="281" t="s">
        <v>1768</v>
      </c>
      <c r="D5570" s="281" t="s">
        <v>1772</v>
      </c>
      <c r="E5570" s="281" t="s">
        <v>997</v>
      </c>
      <c r="F5570" s="281" t="s">
        <v>663</v>
      </c>
      <c r="G5570" s="281" t="s">
        <v>673</v>
      </c>
      <c r="H5570" s="281" t="s">
        <v>673</v>
      </c>
      <c r="I5570" s="281" t="s">
        <v>1090</v>
      </c>
      <c r="J5570" s="281">
        <v>1.262726E-3</v>
      </c>
    </row>
    <row r="5571" spans="1:10" x14ac:dyDescent="0.3">
      <c r="A5571" s="280" t="s">
        <v>1785</v>
      </c>
      <c r="B5571" s="280" t="s">
        <v>3117</v>
      </c>
      <c r="C5571" s="280" t="s">
        <v>1768</v>
      </c>
      <c r="D5571" s="280" t="s">
        <v>1772</v>
      </c>
      <c r="E5571" s="280" t="s">
        <v>997</v>
      </c>
      <c r="F5571" s="280" t="s">
        <v>663</v>
      </c>
      <c r="G5571" s="280" t="s">
        <v>673</v>
      </c>
      <c r="H5571" s="280" t="s">
        <v>673</v>
      </c>
      <c r="I5571" s="280" t="s">
        <v>1090</v>
      </c>
      <c r="J5571" s="280">
        <v>2.02115E-4</v>
      </c>
    </row>
    <row r="5572" spans="1:10" x14ac:dyDescent="0.3">
      <c r="A5572" s="281" t="s">
        <v>1785</v>
      </c>
      <c r="B5572" s="281" t="s">
        <v>3117</v>
      </c>
      <c r="C5572" s="281" t="s">
        <v>1768</v>
      </c>
      <c r="D5572" s="281" t="s">
        <v>1772</v>
      </c>
      <c r="E5572" s="281" t="s">
        <v>997</v>
      </c>
      <c r="F5572" s="281" t="s">
        <v>663</v>
      </c>
      <c r="G5572" s="281" t="s">
        <v>673</v>
      </c>
      <c r="H5572" s="281" t="s">
        <v>673</v>
      </c>
      <c r="I5572" s="281" t="s">
        <v>1090</v>
      </c>
      <c r="J5572" s="281">
        <v>1.81175E-4</v>
      </c>
    </row>
    <row r="5573" spans="1:10" x14ac:dyDescent="0.3">
      <c r="A5573" s="280" t="s">
        <v>1785</v>
      </c>
      <c r="B5573" s="280" t="s">
        <v>3117</v>
      </c>
      <c r="C5573" s="280" t="s">
        <v>1768</v>
      </c>
      <c r="D5573" s="280" t="s">
        <v>1772</v>
      </c>
      <c r="E5573" s="280" t="s">
        <v>997</v>
      </c>
      <c r="F5573" s="280" t="s">
        <v>663</v>
      </c>
      <c r="G5573" s="280" t="s">
        <v>673</v>
      </c>
      <c r="H5573" s="280" t="s">
        <v>673</v>
      </c>
      <c r="I5573" s="280" t="s">
        <v>1090</v>
      </c>
      <c r="J5573" s="280">
        <v>3.2703700000000002E-4</v>
      </c>
    </row>
    <row r="5574" spans="1:10" x14ac:dyDescent="0.3">
      <c r="A5574" s="281" t="s">
        <v>1785</v>
      </c>
      <c r="B5574" s="281" t="s">
        <v>3117</v>
      </c>
      <c r="C5574" s="281" t="s">
        <v>1768</v>
      </c>
      <c r="D5574" s="281" t="s">
        <v>1772</v>
      </c>
      <c r="E5574" s="281" t="s">
        <v>997</v>
      </c>
      <c r="F5574" s="281" t="s">
        <v>663</v>
      </c>
      <c r="G5574" s="281" t="s">
        <v>673</v>
      </c>
      <c r="H5574" s="281" t="s">
        <v>673</v>
      </c>
      <c r="I5574" s="281" t="s">
        <v>1090</v>
      </c>
      <c r="J5574" s="281">
        <v>2.7463500000000002E-4</v>
      </c>
    </row>
    <row r="5575" spans="1:10" x14ac:dyDescent="0.3">
      <c r="A5575" s="280" t="s">
        <v>1785</v>
      </c>
      <c r="B5575" s="280" t="s">
        <v>3117</v>
      </c>
      <c r="C5575" s="280" t="s">
        <v>1768</v>
      </c>
      <c r="D5575" s="280" t="s">
        <v>1772</v>
      </c>
      <c r="E5575" s="280" t="s">
        <v>997</v>
      </c>
      <c r="F5575" s="280" t="s">
        <v>663</v>
      </c>
      <c r="G5575" s="280" t="s">
        <v>673</v>
      </c>
      <c r="H5575" s="280" t="s">
        <v>673</v>
      </c>
      <c r="I5575" s="280" t="s">
        <v>1090</v>
      </c>
      <c r="J5575" s="280">
        <v>1.9104899999999999E-4</v>
      </c>
    </row>
    <row r="5576" spans="1:10" x14ac:dyDescent="0.3">
      <c r="A5576" s="281" t="s">
        <v>1785</v>
      </c>
      <c r="B5576" s="281" t="s">
        <v>3117</v>
      </c>
      <c r="C5576" s="281" t="s">
        <v>1768</v>
      </c>
      <c r="D5576" s="281" t="s">
        <v>1772</v>
      </c>
      <c r="E5576" s="281" t="s">
        <v>997</v>
      </c>
      <c r="F5576" s="281" t="s">
        <v>663</v>
      </c>
      <c r="G5576" s="281" t="s">
        <v>673</v>
      </c>
      <c r="H5576" s="281" t="s">
        <v>673</v>
      </c>
      <c r="I5576" s="281" t="s">
        <v>1090</v>
      </c>
      <c r="J5576" s="281">
        <v>5.8184999999999997E-4</v>
      </c>
    </row>
    <row r="5577" spans="1:10" x14ac:dyDescent="0.3">
      <c r="A5577" s="280" t="s">
        <v>1785</v>
      </c>
      <c r="B5577" s="280" t="s">
        <v>3117</v>
      </c>
      <c r="C5577" s="280" t="s">
        <v>1768</v>
      </c>
      <c r="D5577" s="280" t="s">
        <v>1772</v>
      </c>
      <c r="E5577" s="280" t="s">
        <v>997</v>
      </c>
      <c r="F5577" s="280" t="s">
        <v>663</v>
      </c>
      <c r="G5577" s="280" t="s">
        <v>673</v>
      </c>
      <c r="H5577" s="280" t="s">
        <v>673</v>
      </c>
      <c r="I5577" s="280" t="s">
        <v>1090</v>
      </c>
      <c r="J5577" s="280">
        <v>4.42939E-4</v>
      </c>
    </row>
    <row r="5578" spans="1:10" x14ac:dyDescent="0.3">
      <c r="A5578" s="281" t="s">
        <v>1785</v>
      </c>
      <c r="B5578" s="281" t="s">
        <v>3117</v>
      </c>
      <c r="C5578" s="281" t="s">
        <v>1768</v>
      </c>
      <c r="D5578" s="281" t="s">
        <v>1772</v>
      </c>
      <c r="E5578" s="281" t="s">
        <v>997</v>
      </c>
      <c r="F5578" s="281" t="s">
        <v>663</v>
      </c>
      <c r="G5578" s="281" t="s">
        <v>673</v>
      </c>
      <c r="H5578" s="281" t="s">
        <v>673</v>
      </c>
      <c r="I5578" s="281" t="s">
        <v>1090</v>
      </c>
      <c r="J5578" s="281">
        <v>5.1010499999999996E-4</v>
      </c>
    </row>
    <row r="5579" spans="1:10" x14ac:dyDescent="0.3">
      <c r="A5579" s="280" t="s">
        <v>1785</v>
      </c>
      <c r="B5579" s="280" t="s">
        <v>3117</v>
      </c>
      <c r="C5579" s="280" t="s">
        <v>1768</v>
      </c>
      <c r="D5579" s="280" t="s">
        <v>1772</v>
      </c>
      <c r="E5579" s="280" t="s">
        <v>997</v>
      </c>
      <c r="F5579" s="280" t="s">
        <v>663</v>
      </c>
      <c r="G5579" s="280" t="s">
        <v>673</v>
      </c>
      <c r="H5579" s="280" t="s">
        <v>673</v>
      </c>
      <c r="I5579" s="280" t="s">
        <v>1090</v>
      </c>
      <c r="J5579" s="280">
        <v>3.5822000000000002E-4</v>
      </c>
    </row>
    <row r="5580" spans="1:10" x14ac:dyDescent="0.3">
      <c r="A5580" s="281" t="s">
        <v>1785</v>
      </c>
      <c r="B5580" s="281" t="s">
        <v>3117</v>
      </c>
      <c r="C5580" s="281" t="s">
        <v>1768</v>
      </c>
      <c r="D5580" s="281" t="s">
        <v>1772</v>
      </c>
      <c r="E5580" s="281" t="s">
        <v>997</v>
      </c>
      <c r="F5580" s="281" t="s">
        <v>663</v>
      </c>
      <c r="G5580" s="281" t="s">
        <v>673</v>
      </c>
      <c r="H5580" s="281" t="s">
        <v>673</v>
      </c>
      <c r="I5580" s="281" t="s">
        <v>1090</v>
      </c>
      <c r="J5580" s="281">
        <v>1.852E-4</v>
      </c>
    </row>
    <row r="5581" spans="1:10" x14ac:dyDescent="0.3">
      <c r="A5581" s="280" t="s">
        <v>1785</v>
      </c>
      <c r="B5581" s="280" t="s">
        <v>3117</v>
      </c>
      <c r="C5581" s="280" t="s">
        <v>1768</v>
      </c>
      <c r="D5581" s="280" t="s">
        <v>1772</v>
      </c>
      <c r="E5581" s="280" t="s">
        <v>997</v>
      </c>
      <c r="F5581" s="280" t="s">
        <v>663</v>
      </c>
      <c r="G5581" s="280" t="s">
        <v>673</v>
      </c>
      <c r="H5581" s="280" t="s">
        <v>673</v>
      </c>
      <c r="I5581" s="280" t="s">
        <v>1090</v>
      </c>
      <c r="J5581" s="280">
        <v>1.9039400000000001E-4</v>
      </c>
    </row>
    <row r="5582" spans="1:10" x14ac:dyDescent="0.3">
      <c r="A5582" s="281" t="s">
        <v>1785</v>
      </c>
      <c r="B5582" s="281" t="s">
        <v>3117</v>
      </c>
      <c r="C5582" s="281" t="s">
        <v>1768</v>
      </c>
      <c r="D5582" s="281" t="s">
        <v>1772</v>
      </c>
      <c r="E5582" s="281" t="s">
        <v>997</v>
      </c>
      <c r="F5582" s="281" t="s">
        <v>663</v>
      </c>
      <c r="G5582" s="281" t="s">
        <v>673</v>
      </c>
      <c r="H5582" s="281" t="s">
        <v>673</v>
      </c>
      <c r="I5582" s="281" t="s">
        <v>1090</v>
      </c>
      <c r="J5582" s="281">
        <v>1.3128799999999999E-4</v>
      </c>
    </row>
    <row r="5583" spans="1:10" x14ac:dyDescent="0.3">
      <c r="A5583" s="280" t="s">
        <v>1785</v>
      </c>
      <c r="B5583" s="280" t="s">
        <v>3117</v>
      </c>
      <c r="C5583" s="280" t="s">
        <v>1768</v>
      </c>
      <c r="D5583" s="280" t="s">
        <v>1772</v>
      </c>
      <c r="E5583" s="280" t="s">
        <v>997</v>
      </c>
      <c r="F5583" s="280" t="s">
        <v>663</v>
      </c>
      <c r="G5583" s="280" t="s">
        <v>673</v>
      </c>
      <c r="H5583" s="280" t="s">
        <v>673</v>
      </c>
      <c r="I5583" s="280" t="s">
        <v>1090</v>
      </c>
      <c r="J5583" s="280">
        <v>1.5940799999999999E-4</v>
      </c>
    </row>
    <row r="5584" spans="1:10" x14ac:dyDescent="0.3">
      <c r="A5584" s="281" t="s">
        <v>1785</v>
      </c>
      <c r="B5584" s="281" t="s">
        <v>3117</v>
      </c>
      <c r="C5584" s="281" t="s">
        <v>1768</v>
      </c>
      <c r="D5584" s="281" t="s">
        <v>1772</v>
      </c>
      <c r="E5584" s="281" t="s">
        <v>997</v>
      </c>
      <c r="F5584" s="281" t="s">
        <v>663</v>
      </c>
      <c r="G5584" s="281" t="s">
        <v>673</v>
      </c>
      <c r="H5584" s="281" t="s">
        <v>673</v>
      </c>
      <c r="I5584" s="281" t="s">
        <v>1090</v>
      </c>
      <c r="J5584" s="281">
        <v>2.1493200000000001E-4</v>
      </c>
    </row>
    <row r="5585" spans="1:10" x14ac:dyDescent="0.3">
      <c r="A5585" s="280" t="s">
        <v>1785</v>
      </c>
      <c r="B5585" s="280" t="s">
        <v>3117</v>
      </c>
      <c r="C5585" s="280" t="s">
        <v>1768</v>
      </c>
      <c r="D5585" s="280" t="s">
        <v>1772</v>
      </c>
      <c r="E5585" s="280" t="s">
        <v>997</v>
      </c>
      <c r="F5585" s="280" t="s">
        <v>663</v>
      </c>
      <c r="G5585" s="280" t="s">
        <v>673</v>
      </c>
      <c r="H5585" s="280" t="s">
        <v>673</v>
      </c>
      <c r="I5585" s="280" t="s">
        <v>1090</v>
      </c>
      <c r="J5585" s="280">
        <v>1.4388399999999999E-4</v>
      </c>
    </row>
    <row r="5586" spans="1:10" x14ac:dyDescent="0.3">
      <c r="A5586" s="281" t="s">
        <v>1785</v>
      </c>
      <c r="B5586" s="281" t="s">
        <v>3117</v>
      </c>
      <c r="C5586" s="281" t="s">
        <v>1768</v>
      </c>
      <c r="D5586" s="281" t="s">
        <v>1772</v>
      </c>
      <c r="E5586" s="281" t="s">
        <v>997</v>
      </c>
      <c r="F5586" s="281" t="s">
        <v>663</v>
      </c>
      <c r="G5586" s="281" t="s">
        <v>673</v>
      </c>
      <c r="H5586" s="281" t="s">
        <v>673</v>
      </c>
      <c r="I5586" s="281" t="s">
        <v>1090</v>
      </c>
      <c r="J5586" s="281">
        <v>3.5821999999999998E-3</v>
      </c>
    </row>
    <row r="5587" spans="1:10" x14ac:dyDescent="0.3">
      <c r="A5587" s="280" t="s">
        <v>1785</v>
      </c>
      <c r="B5587" s="280" t="s">
        <v>3117</v>
      </c>
      <c r="C5587" s="280" t="s">
        <v>1768</v>
      </c>
      <c r="D5587" s="280" t="s">
        <v>1772</v>
      </c>
      <c r="E5587" s="280" t="s">
        <v>997</v>
      </c>
      <c r="F5587" s="280" t="s">
        <v>663</v>
      </c>
      <c r="G5587" s="280" t="s">
        <v>673</v>
      </c>
      <c r="H5587" s="280" t="s">
        <v>673</v>
      </c>
      <c r="I5587" s="280" t="s">
        <v>1090</v>
      </c>
      <c r="J5587" s="280">
        <v>1.2532719999999999E-3</v>
      </c>
    </row>
    <row r="5588" spans="1:10" x14ac:dyDescent="0.3">
      <c r="A5588" s="281" t="s">
        <v>1785</v>
      </c>
      <c r="B5588" s="281" t="s">
        <v>3117</v>
      </c>
      <c r="C5588" s="281" t="s">
        <v>1768</v>
      </c>
      <c r="D5588" s="281" t="s">
        <v>1772</v>
      </c>
      <c r="E5588" s="281" t="s">
        <v>997</v>
      </c>
      <c r="F5588" s="281" t="s">
        <v>663</v>
      </c>
      <c r="G5588" s="281" t="s">
        <v>673</v>
      </c>
      <c r="H5588" s="281" t="s">
        <v>673</v>
      </c>
      <c r="I5588" s="281" t="s">
        <v>1090</v>
      </c>
      <c r="J5588" s="281">
        <v>1.2067270000000001E-3</v>
      </c>
    </row>
    <row r="5589" spans="1:10" x14ac:dyDescent="0.3">
      <c r="A5589" s="280" t="s">
        <v>1785</v>
      </c>
      <c r="B5589" s="280" t="s">
        <v>3117</v>
      </c>
      <c r="C5589" s="280" t="s">
        <v>1768</v>
      </c>
      <c r="D5589" s="280" t="s">
        <v>1772</v>
      </c>
      <c r="E5589" s="280" t="s">
        <v>997</v>
      </c>
      <c r="F5589" s="280" t="s">
        <v>663</v>
      </c>
      <c r="G5589" s="280" t="s">
        <v>673</v>
      </c>
      <c r="H5589" s="280" t="s">
        <v>673</v>
      </c>
      <c r="I5589" s="280" t="s">
        <v>1090</v>
      </c>
      <c r="J5589" s="280">
        <v>3.29742E-4</v>
      </c>
    </row>
    <row r="5590" spans="1:10" x14ac:dyDescent="0.3">
      <c r="A5590" s="281" t="s">
        <v>1785</v>
      </c>
      <c r="B5590" s="281" t="s">
        <v>3117</v>
      </c>
      <c r="C5590" s="281" t="s">
        <v>1768</v>
      </c>
      <c r="D5590" s="281" t="s">
        <v>1772</v>
      </c>
      <c r="E5590" s="281" t="s">
        <v>997</v>
      </c>
      <c r="F5590" s="281" t="s">
        <v>663</v>
      </c>
      <c r="G5590" s="281" t="s">
        <v>673</v>
      </c>
      <c r="H5590" s="281" t="s">
        <v>673</v>
      </c>
      <c r="I5590" s="281" t="s">
        <v>1090</v>
      </c>
      <c r="J5590" s="281">
        <v>2.3881299999999999E-4</v>
      </c>
    </row>
    <row r="5591" spans="1:10" x14ac:dyDescent="0.3">
      <c r="A5591" s="280" t="s">
        <v>1785</v>
      </c>
      <c r="B5591" s="280" t="s">
        <v>3117</v>
      </c>
      <c r="C5591" s="280" t="s">
        <v>1768</v>
      </c>
      <c r="D5591" s="280" t="s">
        <v>1772</v>
      </c>
      <c r="E5591" s="280" t="s">
        <v>997</v>
      </c>
      <c r="F5591" s="280" t="s">
        <v>663</v>
      </c>
      <c r="G5591" s="280" t="s">
        <v>673</v>
      </c>
      <c r="H5591" s="280" t="s">
        <v>673</v>
      </c>
      <c r="I5591" s="280" t="s">
        <v>1090</v>
      </c>
      <c r="J5591" s="280">
        <v>2.02991E-4</v>
      </c>
    </row>
    <row r="5592" spans="1:10" x14ac:dyDescent="0.3">
      <c r="A5592" s="281" t="s">
        <v>1785</v>
      </c>
      <c r="B5592" s="281" t="s">
        <v>3119</v>
      </c>
      <c r="C5592" s="281" t="s">
        <v>1768</v>
      </c>
      <c r="D5592" s="281" t="s">
        <v>1772</v>
      </c>
      <c r="E5592" s="281" t="s">
        <v>997</v>
      </c>
      <c r="F5592" s="281" t="s">
        <v>663</v>
      </c>
      <c r="G5592" s="281" t="s">
        <v>673</v>
      </c>
      <c r="H5592" s="281" t="s">
        <v>673</v>
      </c>
      <c r="I5592" s="281" t="s">
        <v>1090</v>
      </c>
      <c r="J5592" s="281">
        <v>1.8690699999999999E-4</v>
      </c>
    </row>
    <row r="5593" spans="1:10" x14ac:dyDescent="0.3">
      <c r="A5593" s="280" t="s">
        <v>1785</v>
      </c>
      <c r="B5593" s="280" t="s">
        <v>3119</v>
      </c>
      <c r="C5593" s="280" t="s">
        <v>1768</v>
      </c>
      <c r="D5593" s="280" t="s">
        <v>1772</v>
      </c>
      <c r="E5593" s="280" t="s">
        <v>997</v>
      </c>
      <c r="F5593" s="280" t="s">
        <v>663</v>
      </c>
      <c r="G5593" s="280" t="s">
        <v>673</v>
      </c>
      <c r="H5593" s="280" t="s">
        <v>673</v>
      </c>
      <c r="I5593" s="280" t="s">
        <v>1090</v>
      </c>
      <c r="J5593" s="280">
        <v>2.20316E-4</v>
      </c>
    </row>
    <row r="5594" spans="1:10" x14ac:dyDescent="0.3">
      <c r="A5594" s="281" t="s">
        <v>1785</v>
      </c>
      <c r="B5594" s="281" t="s">
        <v>3119</v>
      </c>
      <c r="C5594" s="281" t="s">
        <v>1768</v>
      </c>
      <c r="D5594" s="281" t="s">
        <v>1772</v>
      </c>
      <c r="E5594" s="281" t="s">
        <v>997</v>
      </c>
      <c r="F5594" s="281" t="s">
        <v>663</v>
      </c>
      <c r="G5594" s="281" t="s">
        <v>673</v>
      </c>
      <c r="H5594" s="281" t="s">
        <v>673</v>
      </c>
      <c r="I5594" s="281" t="s">
        <v>1090</v>
      </c>
      <c r="J5594" s="281">
        <v>2.3895599999999999E-4</v>
      </c>
    </row>
    <row r="5595" spans="1:10" x14ac:dyDescent="0.3">
      <c r="A5595" s="280" t="s">
        <v>1785</v>
      </c>
      <c r="B5595" s="280" t="s">
        <v>3119</v>
      </c>
      <c r="C5595" s="280" t="s">
        <v>1768</v>
      </c>
      <c r="D5595" s="280" t="s">
        <v>1772</v>
      </c>
      <c r="E5595" s="280" t="s">
        <v>997</v>
      </c>
      <c r="F5595" s="280" t="s">
        <v>663</v>
      </c>
      <c r="G5595" s="280" t="s">
        <v>673</v>
      </c>
      <c r="H5595" s="280" t="s">
        <v>673</v>
      </c>
      <c r="I5595" s="280" t="s">
        <v>1090</v>
      </c>
      <c r="J5595" s="280">
        <v>3.7849500000000001E-4</v>
      </c>
    </row>
    <row r="5596" spans="1:10" x14ac:dyDescent="0.3">
      <c r="A5596" s="281" t="s">
        <v>1785</v>
      </c>
      <c r="B5596" s="281" t="s">
        <v>3119</v>
      </c>
      <c r="C5596" s="281" t="s">
        <v>1768</v>
      </c>
      <c r="D5596" s="281" t="s">
        <v>1772</v>
      </c>
      <c r="E5596" s="281" t="s">
        <v>997</v>
      </c>
      <c r="F5596" s="281" t="s">
        <v>663</v>
      </c>
      <c r="G5596" s="281" t="s">
        <v>673</v>
      </c>
      <c r="H5596" s="281" t="s">
        <v>673</v>
      </c>
      <c r="I5596" s="281" t="s">
        <v>1090</v>
      </c>
      <c r="J5596" s="281">
        <v>3.1967600000000002E-4</v>
      </c>
    </row>
    <row r="5597" spans="1:10" x14ac:dyDescent="0.3">
      <c r="A5597" s="280" t="s">
        <v>1785</v>
      </c>
      <c r="B5597" s="280" t="s">
        <v>3119</v>
      </c>
      <c r="C5597" s="280" t="s">
        <v>1768</v>
      </c>
      <c r="D5597" s="280" t="s">
        <v>1772</v>
      </c>
      <c r="E5597" s="280" t="s">
        <v>997</v>
      </c>
      <c r="F5597" s="280" t="s">
        <v>663</v>
      </c>
      <c r="G5597" s="280" t="s">
        <v>673</v>
      </c>
      <c r="H5597" s="280" t="s">
        <v>673</v>
      </c>
      <c r="I5597" s="280" t="s">
        <v>1090</v>
      </c>
      <c r="J5597" s="280">
        <v>4.17613E-4</v>
      </c>
    </row>
    <row r="5598" spans="1:10" x14ac:dyDescent="0.3">
      <c r="A5598" s="281" t="s">
        <v>1785</v>
      </c>
      <c r="B5598" s="281" t="s">
        <v>3710</v>
      </c>
      <c r="C5598" s="281" t="s">
        <v>1768</v>
      </c>
      <c r="D5598" s="281" t="s">
        <v>1772</v>
      </c>
      <c r="E5598" s="281" t="s">
        <v>997</v>
      </c>
      <c r="F5598" s="281" t="s">
        <v>663</v>
      </c>
      <c r="G5598" s="281" t="s">
        <v>673</v>
      </c>
      <c r="H5598" s="281" t="s">
        <v>673</v>
      </c>
      <c r="I5598" s="281" t="s">
        <v>1090</v>
      </c>
      <c r="J5598" s="281">
        <v>4.46954E-4</v>
      </c>
    </row>
    <row r="5599" spans="1:10" x14ac:dyDescent="0.3">
      <c r="A5599" s="280" t="s">
        <v>1785</v>
      </c>
      <c r="B5599" s="280" t="s">
        <v>3710</v>
      </c>
      <c r="C5599" s="280" t="s">
        <v>1768</v>
      </c>
      <c r="D5599" s="280" t="s">
        <v>1772</v>
      </c>
      <c r="E5599" s="280" t="s">
        <v>997</v>
      </c>
      <c r="F5599" s="280" t="s">
        <v>663</v>
      </c>
      <c r="G5599" s="280" t="s">
        <v>673</v>
      </c>
      <c r="H5599" s="280" t="s">
        <v>673</v>
      </c>
      <c r="I5599" s="280" t="s">
        <v>1090</v>
      </c>
      <c r="J5599" s="280">
        <v>5.1666500000000003E-4</v>
      </c>
    </row>
    <row r="5600" spans="1:10" x14ac:dyDescent="0.3">
      <c r="A5600" s="281" t="s">
        <v>1785</v>
      </c>
      <c r="B5600" s="281" t="s">
        <v>3710</v>
      </c>
      <c r="C5600" s="281" t="s">
        <v>1768</v>
      </c>
      <c r="D5600" s="281" t="s">
        <v>1772</v>
      </c>
      <c r="E5600" s="281" t="s">
        <v>997</v>
      </c>
      <c r="F5600" s="281" t="s">
        <v>663</v>
      </c>
      <c r="G5600" s="281" t="s">
        <v>673</v>
      </c>
      <c r="H5600" s="281" t="s">
        <v>673</v>
      </c>
      <c r="I5600" s="281" t="s">
        <v>1090</v>
      </c>
      <c r="J5600" s="281">
        <v>3.3036E-5</v>
      </c>
    </row>
    <row r="5601" spans="1:10" x14ac:dyDescent="0.3">
      <c r="A5601" s="280" t="s">
        <v>1785</v>
      </c>
      <c r="B5601" s="280" t="s">
        <v>3710</v>
      </c>
      <c r="C5601" s="280" t="s">
        <v>1768</v>
      </c>
      <c r="D5601" s="280" t="s">
        <v>1772</v>
      </c>
      <c r="E5601" s="280" t="s">
        <v>997</v>
      </c>
      <c r="F5601" s="280" t="s">
        <v>663</v>
      </c>
      <c r="G5601" s="280" t="s">
        <v>673</v>
      </c>
      <c r="H5601" s="280" t="s">
        <v>673</v>
      </c>
      <c r="I5601" s="280" t="s">
        <v>1090</v>
      </c>
      <c r="J5601" s="280">
        <v>4.4832599999999998E-4</v>
      </c>
    </row>
    <row r="5602" spans="1:10" x14ac:dyDescent="0.3">
      <c r="A5602" s="281" t="s">
        <v>1785</v>
      </c>
      <c r="B5602" s="281" t="s">
        <v>3710</v>
      </c>
      <c r="C5602" s="281" t="s">
        <v>1768</v>
      </c>
      <c r="D5602" s="281" t="s">
        <v>1772</v>
      </c>
      <c r="E5602" s="281" t="s">
        <v>997</v>
      </c>
      <c r="F5602" s="281" t="s">
        <v>663</v>
      </c>
      <c r="G5602" s="281" t="s">
        <v>673</v>
      </c>
      <c r="H5602" s="281" t="s">
        <v>673</v>
      </c>
      <c r="I5602" s="281" t="s">
        <v>1090</v>
      </c>
      <c r="J5602" s="281">
        <v>6.4151400000000004E-4</v>
      </c>
    </row>
    <row r="5603" spans="1:10" x14ac:dyDescent="0.3">
      <c r="A5603" s="280" t="s">
        <v>1785</v>
      </c>
      <c r="B5603" s="280" t="s">
        <v>3710</v>
      </c>
      <c r="C5603" s="280" t="s">
        <v>1768</v>
      </c>
      <c r="D5603" s="280" t="s">
        <v>1772</v>
      </c>
      <c r="E5603" s="280" t="s">
        <v>997</v>
      </c>
      <c r="F5603" s="280" t="s">
        <v>663</v>
      </c>
      <c r="G5603" s="280" t="s">
        <v>673</v>
      </c>
      <c r="H5603" s="280" t="s">
        <v>673</v>
      </c>
      <c r="I5603" s="280" t="s">
        <v>1090</v>
      </c>
      <c r="J5603" s="280">
        <v>4.2897999999999998E-4</v>
      </c>
    </row>
    <row r="5604" spans="1:10" x14ac:dyDescent="0.3">
      <c r="A5604" s="281" t="s">
        <v>1785</v>
      </c>
      <c r="B5604" s="281" t="s">
        <v>3710</v>
      </c>
      <c r="C5604" s="281" t="s">
        <v>1768</v>
      </c>
      <c r="D5604" s="281" t="s">
        <v>1772</v>
      </c>
      <c r="E5604" s="281" t="s">
        <v>997</v>
      </c>
      <c r="F5604" s="281" t="s">
        <v>663</v>
      </c>
      <c r="G5604" s="281" t="s">
        <v>673</v>
      </c>
      <c r="H5604" s="281" t="s">
        <v>673</v>
      </c>
      <c r="I5604" s="281" t="s">
        <v>1090</v>
      </c>
      <c r="J5604" s="281">
        <v>1.6675899999999999E-4</v>
      </c>
    </row>
    <row r="5605" spans="1:10" x14ac:dyDescent="0.3">
      <c r="A5605" s="280" t="s">
        <v>1785</v>
      </c>
      <c r="B5605" s="280" t="s">
        <v>199</v>
      </c>
      <c r="C5605" s="280" t="s">
        <v>1768</v>
      </c>
      <c r="D5605" s="280" t="s">
        <v>1772</v>
      </c>
      <c r="E5605" s="280" t="s">
        <v>997</v>
      </c>
      <c r="F5605" s="280" t="s">
        <v>663</v>
      </c>
      <c r="G5605" s="280" t="s">
        <v>673</v>
      </c>
      <c r="H5605" s="280" t="s">
        <v>673</v>
      </c>
      <c r="I5605" s="280" t="s">
        <v>1090</v>
      </c>
      <c r="J5605" s="280">
        <v>7.7984000000000004E-5</v>
      </c>
    </row>
    <row r="5606" spans="1:10" x14ac:dyDescent="0.3">
      <c r="A5606" s="281" t="s">
        <v>1785</v>
      </c>
      <c r="B5606" s="281" t="s">
        <v>199</v>
      </c>
      <c r="C5606" s="281" t="s">
        <v>1768</v>
      </c>
      <c r="D5606" s="281" t="s">
        <v>1772</v>
      </c>
      <c r="E5606" s="281" t="s">
        <v>997</v>
      </c>
      <c r="F5606" s="281" t="s">
        <v>663</v>
      </c>
      <c r="G5606" s="281" t="s">
        <v>673</v>
      </c>
      <c r="H5606" s="281" t="s">
        <v>673</v>
      </c>
      <c r="I5606" s="281" t="s">
        <v>1090</v>
      </c>
      <c r="J5606" s="281">
        <v>9.8869000000000005E-5</v>
      </c>
    </row>
    <row r="5607" spans="1:10" x14ac:dyDescent="0.3">
      <c r="A5607" s="280" t="s">
        <v>1785</v>
      </c>
      <c r="B5607" s="280" t="s">
        <v>199</v>
      </c>
      <c r="C5607" s="280" t="s">
        <v>1768</v>
      </c>
      <c r="D5607" s="280" t="s">
        <v>1772</v>
      </c>
      <c r="E5607" s="280" t="s">
        <v>997</v>
      </c>
      <c r="F5607" s="280" t="s">
        <v>663</v>
      </c>
      <c r="G5607" s="280" t="s">
        <v>673</v>
      </c>
      <c r="H5607" s="280" t="s">
        <v>673</v>
      </c>
      <c r="I5607" s="280" t="s">
        <v>1090</v>
      </c>
      <c r="J5607" s="280">
        <v>8.8480000000000007E-5</v>
      </c>
    </row>
    <row r="5608" spans="1:10" x14ac:dyDescent="0.3">
      <c r="A5608" s="281" t="s">
        <v>1785</v>
      </c>
      <c r="B5608" s="281" t="s">
        <v>199</v>
      </c>
      <c r="C5608" s="281" t="s">
        <v>1768</v>
      </c>
      <c r="D5608" s="281" t="s">
        <v>1772</v>
      </c>
      <c r="E5608" s="281" t="s">
        <v>997</v>
      </c>
      <c r="F5608" s="281" t="s">
        <v>663</v>
      </c>
      <c r="G5608" s="281" t="s">
        <v>673</v>
      </c>
      <c r="H5608" s="281" t="s">
        <v>673</v>
      </c>
      <c r="I5608" s="281" t="s">
        <v>1090</v>
      </c>
      <c r="J5608" s="281">
        <v>5.5404E-5</v>
      </c>
    </row>
    <row r="5609" spans="1:10" x14ac:dyDescent="0.3">
      <c r="A5609" s="280" t="s">
        <v>1785</v>
      </c>
      <c r="B5609" s="280" t="s">
        <v>199</v>
      </c>
      <c r="C5609" s="280" t="s">
        <v>1768</v>
      </c>
      <c r="D5609" s="280" t="s">
        <v>1772</v>
      </c>
      <c r="E5609" s="280" t="s">
        <v>997</v>
      </c>
      <c r="F5609" s="280" t="s">
        <v>663</v>
      </c>
      <c r="G5609" s="280" t="s">
        <v>673</v>
      </c>
      <c r="H5609" s="280" t="s">
        <v>673</v>
      </c>
      <c r="I5609" s="280" t="s">
        <v>1090</v>
      </c>
      <c r="J5609" s="280">
        <v>3.9224999999999998E-5</v>
      </c>
    </row>
    <row r="5610" spans="1:10" x14ac:dyDescent="0.3">
      <c r="A5610" s="281" t="s">
        <v>1785</v>
      </c>
      <c r="B5610" s="281" t="s">
        <v>3151</v>
      </c>
      <c r="C5610" s="281" t="s">
        <v>1768</v>
      </c>
      <c r="D5610" s="281" t="s">
        <v>1772</v>
      </c>
      <c r="E5610" s="281" t="s">
        <v>997</v>
      </c>
      <c r="F5610" s="281" t="s">
        <v>663</v>
      </c>
      <c r="G5610" s="281" t="s">
        <v>673</v>
      </c>
      <c r="H5610" s="281" t="s">
        <v>673</v>
      </c>
      <c r="I5610" s="281" t="s">
        <v>1090</v>
      </c>
      <c r="J5610" s="281">
        <v>3.4518800000000002E-4</v>
      </c>
    </row>
    <row r="5611" spans="1:10" x14ac:dyDescent="0.3">
      <c r="A5611" s="280" t="s">
        <v>1785</v>
      </c>
      <c r="B5611" s="280" t="s">
        <v>3151</v>
      </c>
      <c r="C5611" s="280" t="s">
        <v>1768</v>
      </c>
      <c r="D5611" s="280" t="s">
        <v>1772</v>
      </c>
      <c r="E5611" s="280" t="s">
        <v>997</v>
      </c>
      <c r="F5611" s="280" t="s">
        <v>663</v>
      </c>
      <c r="G5611" s="280" t="s">
        <v>673</v>
      </c>
      <c r="H5611" s="280" t="s">
        <v>673</v>
      </c>
      <c r="I5611" s="280" t="s">
        <v>1090</v>
      </c>
      <c r="J5611" s="280">
        <v>4.3252999999999998E-4</v>
      </c>
    </row>
    <row r="5612" spans="1:10" x14ac:dyDescent="0.3">
      <c r="A5612" s="281" t="s">
        <v>1785</v>
      </c>
      <c r="B5612" s="281" t="s">
        <v>3151</v>
      </c>
      <c r="C5612" s="281" t="s">
        <v>1768</v>
      </c>
      <c r="D5612" s="281" t="s">
        <v>1772</v>
      </c>
      <c r="E5612" s="281" t="s">
        <v>997</v>
      </c>
      <c r="F5612" s="281" t="s">
        <v>663</v>
      </c>
      <c r="G5612" s="281" t="s">
        <v>673</v>
      </c>
      <c r="H5612" s="281" t="s">
        <v>673</v>
      </c>
      <c r="I5612" s="281" t="s">
        <v>1090</v>
      </c>
      <c r="J5612" s="281">
        <v>3.8914800000000002E-4</v>
      </c>
    </row>
    <row r="5613" spans="1:10" x14ac:dyDescent="0.3">
      <c r="A5613" s="280" t="s">
        <v>1785</v>
      </c>
      <c r="B5613" s="280" t="s">
        <v>3151</v>
      </c>
      <c r="C5613" s="280" t="s">
        <v>1768</v>
      </c>
      <c r="D5613" s="280" t="s">
        <v>1772</v>
      </c>
      <c r="E5613" s="280" t="s">
        <v>997</v>
      </c>
      <c r="F5613" s="280" t="s">
        <v>663</v>
      </c>
      <c r="G5613" s="280" t="s">
        <v>673</v>
      </c>
      <c r="H5613" s="280" t="s">
        <v>673</v>
      </c>
      <c r="I5613" s="280" t="s">
        <v>1090</v>
      </c>
      <c r="J5613" s="280">
        <v>6.3317099999999997E-4</v>
      </c>
    </row>
    <row r="5614" spans="1:10" x14ac:dyDescent="0.3">
      <c r="A5614" s="281" t="s">
        <v>1785</v>
      </c>
      <c r="B5614" s="281" t="s">
        <v>3151</v>
      </c>
      <c r="C5614" s="281" t="s">
        <v>1768</v>
      </c>
      <c r="D5614" s="281" t="s">
        <v>1772</v>
      </c>
      <c r="E5614" s="281" t="s">
        <v>997</v>
      </c>
      <c r="F5614" s="281" t="s">
        <v>663</v>
      </c>
      <c r="G5614" s="281" t="s">
        <v>673</v>
      </c>
      <c r="H5614" s="281" t="s">
        <v>673</v>
      </c>
      <c r="I5614" s="281" t="s">
        <v>1090</v>
      </c>
      <c r="J5614" s="281">
        <v>1.1431E-3</v>
      </c>
    </row>
    <row r="5615" spans="1:10" x14ac:dyDescent="0.3">
      <c r="A5615" s="280" t="s">
        <v>1785</v>
      </c>
      <c r="B5615" s="280" t="s">
        <v>3151</v>
      </c>
      <c r="C5615" s="280" t="s">
        <v>1768</v>
      </c>
      <c r="D5615" s="280" t="s">
        <v>1772</v>
      </c>
      <c r="E5615" s="280" t="s">
        <v>997</v>
      </c>
      <c r="F5615" s="280" t="s">
        <v>663</v>
      </c>
      <c r="G5615" s="280" t="s">
        <v>673</v>
      </c>
      <c r="H5615" s="280" t="s">
        <v>673</v>
      </c>
      <c r="I5615" s="280" t="s">
        <v>1090</v>
      </c>
      <c r="J5615" s="280">
        <v>3.8893E-4</v>
      </c>
    </row>
    <row r="5616" spans="1:10" x14ac:dyDescent="0.3">
      <c r="A5616" s="281" t="s">
        <v>1785</v>
      </c>
      <c r="B5616" s="281" t="s">
        <v>3151</v>
      </c>
      <c r="C5616" s="281" t="s">
        <v>1768</v>
      </c>
      <c r="D5616" s="281" t="s">
        <v>1772</v>
      </c>
      <c r="E5616" s="281" t="s">
        <v>997</v>
      </c>
      <c r="F5616" s="281" t="s">
        <v>663</v>
      </c>
      <c r="G5616" s="281" t="s">
        <v>673</v>
      </c>
      <c r="H5616" s="281" t="s">
        <v>673</v>
      </c>
      <c r="I5616" s="281" t="s">
        <v>1090</v>
      </c>
      <c r="J5616" s="281">
        <v>4.3862000000000003E-4</v>
      </c>
    </row>
    <row r="5617" spans="1:10" x14ac:dyDescent="0.3">
      <c r="A5617" s="280" t="s">
        <v>1785</v>
      </c>
      <c r="B5617" s="280" t="s">
        <v>3151</v>
      </c>
      <c r="C5617" s="280" t="s">
        <v>1768</v>
      </c>
      <c r="D5617" s="280" t="s">
        <v>1772</v>
      </c>
      <c r="E5617" s="280" t="s">
        <v>997</v>
      </c>
      <c r="F5617" s="280" t="s">
        <v>663</v>
      </c>
      <c r="G5617" s="280" t="s">
        <v>673</v>
      </c>
      <c r="H5617" s="280" t="s">
        <v>673</v>
      </c>
      <c r="I5617" s="280" t="s">
        <v>1090</v>
      </c>
      <c r="J5617" s="280">
        <v>4.71492E-4</v>
      </c>
    </row>
    <row r="5618" spans="1:10" x14ac:dyDescent="0.3">
      <c r="A5618" s="281" t="s">
        <v>1785</v>
      </c>
      <c r="B5618" s="281" t="s">
        <v>3151</v>
      </c>
      <c r="C5618" s="281" t="s">
        <v>1768</v>
      </c>
      <c r="D5618" s="281" t="s">
        <v>1772</v>
      </c>
      <c r="E5618" s="281" t="s">
        <v>997</v>
      </c>
      <c r="F5618" s="281" t="s">
        <v>663</v>
      </c>
      <c r="G5618" s="281" t="s">
        <v>673</v>
      </c>
      <c r="H5618" s="281" t="s">
        <v>673</v>
      </c>
      <c r="I5618" s="281" t="s">
        <v>1090</v>
      </c>
      <c r="J5618" s="281">
        <v>3.6998499999999998E-4</v>
      </c>
    </row>
    <row r="5619" spans="1:10" x14ac:dyDescent="0.3">
      <c r="A5619" s="280" t="s">
        <v>1785</v>
      </c>
      <c r="B5619" s="280" t="s">
        <v>3151</v>
      </c>
      <c r="C5619" s="280" t="s">
        <v>1768</v>
      </c>
      <c r="D5619" s="280" t="s">
        <v>1772</v>
      </c>
      <c r="E5619" s="280" t="s">
        <v>997</v>
      </c>
      <c r="F5619" s="280" t="s">
        <v>663</v>
      </c>
      <c r="G5619" s="280" t="s">
        <v>673</v>
      </c>
      <c r="H5619" s="280" t="s">
        <v>673</v>
      </c>
      <c r="I5619" s="280" t="s">
        <v>1090</v>
      </c>
      <c r="J5619" s="280">
        <v>4.7406500000000002E-4</v>
      </c>
    </row>
    <row r="5620" spans="1:10" x14ac:dyDescent="0.3">
      <c r="A5620" s="281" t="s">
        <v>1785</v>
      </c>
      <c r="B5620" s="281" t="s">
        <v>3151</v>
      </c>
      <c r="C5620" s="281" t="s">
        <v>1768</v>
      </c>
      <c r="D5620" s="281" t="s">
        <v>1772</v>
      </c>
      <c r="E5620" s="281" t="s">
        <v>997</v>
      </c>
      <c r="F5620" s="281" t="s">
        <v>663</v>
      </c>
      <c r="G5620" s="281" t="s">
        <v>673</v>
      </c>
      <c r="H5620" s="281" t="s">
        <v>673</v>
      </c>
      <c r="I5620" s="281" t="s">
        <v>1090</v>
      </c>
      <c r="J5620" s="281">
        <v>5.5242599999999996E-4</v>
      </c>
    </row>
    <row r="5621" spans="1:10" x14ac:dyDescent="0.3">
      <c r="A5621" s="280" t="s">
        <v>1785</v>
      </c>
      <c r="B5621" s="280" t="s">
        <v>3151</v>
      </c>
      <c r="C5621" s="280" t="s">
        <v>1768</v>
      </c>
      <c r="D5621" s="280" t="s">
        <v>1772</v>
      </c>
      <c r="E5621" s="280" t="s">
        <v>997</v>
      </c>
      <c r="F5621" s="280" t="s">
        <v>663</v>
      </c>
      <c r="G5621" s="280" t="s">
        <v>673</v>
      </c>
      <c r="H5621" s="280" t="s">
        <v>673</v>
      </c>
      <c r="I5621" s="280" t="s">
        <v>1090</v>
      </c>
      <c r="J5621" s="280">
        <v>4.4467900000000002E-4</v>
      </c>
    </row>
    <row r="5622" spans="1:10" x14ac:dyDescent="0.3">
      <c r="A5622" s="281" t="s">
        <v>1785</v>
      </c>
      <c r="B5622" s="281" t="s">
        <v>3151</v>
      </c>
      <c r="C5622" s="281" t="s">
        <v>1768</v>
      </c>
      <c r="D5622" s="281" t="s">
        <v>1772</v>
      </c>
      <c r="E5622" s="281" t="s">
        <v>997</v>
      </c>
      <c r="F5622" s="281" t="s">
        <v>663</v>
      </c>
      <c r="G5622" s="281" t="s">
        <v>673</v>
      </c>
      <c r="H5622" s="281" t="s">
        <v>673</v>
      </c>
      <c r="I5622" s="281" t="s">
        <v>1090</v>
      </c>
      <c r="J5622" s="281">
        <v>3.8802800000000001E-4</v>
      </c>
    </row>
    <row r="5623" spans="1:10" x14ac:dyDescent="0.3">
      <c r="A5623" s="280" t="s">
        <v>1785</v>
      </c>
      <c r="B5623" s="280" t="s">
        <v>3151</v>
      </c>
      <c r="C5623" s="280" t="s">
        <v>1768</v>
      </c>
      <c r="D5623" s="280" t="s">
        <v>1772</v>
      </c>
      <c r="E5623" s="280" t="s">
        <v>997</v>
      </c>
      <c r="F5623" s="280" t="s">
        <v>663</v>
      </c>
      <c r="G5623" s="280" t="s">
        <v>673</v>
      </c>
      <c r="H5623" s="280" t="s">
        <v>673</v>
      </c>
      <c r="I5623" s="280" t="s">
        <v>1090</v>
      </c>
      <c r="J5623" s="280">
        <v>3.5232800000000001E-4</v>
      </c>
    </row>
    <row r="5624" spans="1:10" x14ac:dyDescent="0.3">
      <c r="A5624" s="281" t="s">
        <v>1785</v>
      </c>
      <c r="B5624" s="281" t="s">
        <v>3151</v>
      </c>
      <c r="C5624" s="281" t="s">
        <v>1768</v>
      </c>
      <c r="D5624" s="281" t="s">
        <v>1772</v>
      </c>
      <c r="E5624" s="281" t="s">
        <v>997</v>
      </c>
      <c r="F5624" s="281" t="s">
        <v>663</v>
      </c>
      <c r="G5624" s="281" t="s">
        <v>673</v>
      </c>
      <c r="H5624" s="281" t="s">
        <v>673</v>
      </c>
      <c r="I5624" s="281" t="s">
        <v>1090</v>
      </c>
      <c r="J5624" s="281">
        <v>5.2442600000000004E-4</v>
      </c>
    </row>
    <row r="5625" spans="1:10" x14ac:dyDescent="0.3">
      <c r="A5625" s="280" t="s">
        <v>1785</v>
      </c>
      <c r="B5625" s="280" t="s">
        <v>3352</v>
      </c>
      <c r="C5625" s="280" t="s">
        <v>1768</v>
      </c>
      <c r="D5625" s="280" t="s">
        <v>1772</v>
      </c>
      <c r="E5625" s="280" t="s">
        <v>997</v>
      </c>
      <c r="F5625" s="280" t="s">
        <v>663</v>
      </c>
      <c r="G5625" s="280" t="s">
        <v>673</v>
      </c>
      <c r="H5625" s="280" t="s">
        <v>673</v>
      </c>
      <c r="I5625" s="280" t="s">
        <v>1090</v>
      </c>
      <c r="J5625" s="280">
        <v>3.1823999999999999E-5</v>
      </c>
    </row>
    <row r="5626" spans="1:10" x14ac:dyDescent="0.3">
      <c r="A5626" s="281" t="s">
        <v>1785</v>
      </c>
      <c r="B5626" s="281" t="s">
        <v>3352</v>
      </c>
      <c r="C5626" s="281" t="s">
        <v>1768</v>
      </c>
      <c r="D5626" s="281" t="s">
        <v>1772</v>
      </c>
      <c r="E5626" s="281" t="s">
        <v>997</v>
      </c>
      <c r="F5626" s="281" t="s">
        <v>663</v>
      </c>
      <c r="G5626" s="281" t="s">
        <v>673</v>
      </c>
      <c r="H5626" s="281" t="s">
        <v>673</v>
      </c>
      <c r="I5626" s="281" t="s">
        <v>1090</v>
      </c>
      <c r="J5626" s="281">
        <v>4.0331999999999999E-5</v>
      </c>
    </row>
    <row r="5627" spans="1:10" x14ac:dyDescent="0.3">
      <c r="A5627" s="280" t="s">
        <v>1785</v>
      </c>
      <c r="B5627" s="280" t="s">
        <v>3352</v>
      </c>
      <c r="C5627" s="280" t="s">
        <v>1768</v>
      </c>
      <c r="D5627" s="280" t="s">
        <v>1772</v>
      </c>
      <c r="E5627" s="280" t="s">
        <v>997</v>
      </c>
      <c r="F5627" s="280" t="s">
        <v>663</v>
      </c>
      <c r="G5627" s="280" t="s">
        <v>673</v>
      </c>
      <c r="H5627" s="280" t="s">
        <v>673</v>
      </c>
      <c r="I5627" s="280" t="s">
        <v>1090</v>
      </c>
      <c r="J5627" s="280">
        <v>1.2663299999999999E-4</v>
      </c>
    </row>
    <row r="5628" spans="1:10" x14ac:dyDescent="0.3">
      <c r="A5628" s="281" t="s">
        <v>1785</v>
      </c>
      <c r="B5628" s="281" t="s">
        <v>3352</v>
      </c>
      <c r="C5628" s="281" t="s">
        <v>1768</v>
      </c>
      <c r="D5628" s="281" t="s">
        <v>1772</v>
      </c>
      <c r="E5628" s="281" t="s">
        <v>997</v>
      </c>
      <c r="F5628" s="281" t="s">
        <v>663</v>
      </c>
      <c r="G5628" s="281" t="s">
        <v>673</v>
      </c>
      <c r="H5628" s="281" t="s">
        <v>673</v>
      </c>
      <c r="I5628" s="281" t="s">
        <v>1090</v>
      </c>
      <c r="J5628" s="281">
        <v>5.3545000000000003E-5</v>
      </c>
    </row>
    <row r="5629" spans="1:10" x14ac:dyDescent="0.3">
      <c r="A5629" s="280" t="s">
        <v>1785</v>
      </c>
      <c r="B5629" s="280" t="s">
        <v>3352</v>
      </c>
      <c r="C5629" s="280" t="s">
        <v>1768</v>
      </c>
      <c r="D5629" s="280" t="s">
        <v>1772</v>
      </c>
      <c r="E5629" s="280" t="s">
        <v>997</v>
      </c>
      <c r="F5629" s="280" t="s">
        <v>663</v>
      </c>
      <c r="G5629" s="280" t="s">
        <v>673</v>
      </c>
      <c r="H5629" s="280" t="s">
        <v>673</v>
      </c>
      <c r="I5629" s="280" t="s">
        <v>1090</v>
      </c>
      <c r="J5629" s="280">
        <v>1.85515E-4</v>
      </c>
    </row>
    <row r="5630" spans="1:10" x14ac:dyDescent="0.3">
      <c r="A5630" s="281" t="s">
        <v>1785</v>
      </c>
      <c r="B5630" s="281" t="s">
        <v>3352</v>
      </c>
      <c r="C5630" s="281" t="s">
        <v>1768</v>
      </c>
      <c r="D5630" s="281" t="s">
        <v>1772</v>
      </c>
      <c r="E5630" s="281" t="s">
        <v>997</v>
      </c>
      <c r="F5630" s="281" t="s">
        <v>663</v>
      </c>
      <c r="G5630" s="281" t="s">
        <v>673</v>
      </c>
      <c r="H5630" s="281" t="s">
        <v>673</v>
      </c>
      <c r="I5630" s="281" t="s">
        <v>1090</v>
      </c>
      <c r="J5630" s="281">
        <v>1.86529E-4</v>
      </c>
    </row>
    <row r="5631" spans="1:10" x14ac:dyDescent="0.3">
      <c r="A5631" s="280" t="s">
        <v>1785</v>
      </c>
      <c r="B5631" s="280" t="s">
        <v>3352</v>
      </c>
      <c r="C5631" s="280" t="s">
        <v>1768</v>
      </c>
      <c r="D5631" s="280" t="s">
        <v>1772</v>
      </c>
      <c r="E5631" s="280" t="s">
        <v>997</v>
      </c>
      <c r="F5631" s="280" t="s">
        <v>663</v>
      </c>
      <c r="G5631" s="280" t="s">
        <v>673</v>
      </c>
      <c r="H5631" s="280" t="s">
        <v>673</v>
      </c>
      <c r="I5631" s="280" t="s">
        <v>1090</v>
      </c>
      <c r="J5631" s="280">
        <v>2.0848000000000001E-4</v>
      </c>
    </row>
    <row r="5632" spans="1:10" x14ac:dyDescent="0.3">
      <c r="A5632" s="281" t="s">
        <v>1785</v>
      </c>
      <c r="B5632" s="281" t="s">
        <v>3352</v>
      </c>
      <c r="C5632" s="281" t="s">
        <v>1768</v>
      </c>
      <c r="D5632" s="281" t="s">
        <v>1772</v>
      </c>
      <c r="E5632" s="281" t="s">
        <v>997</v>
      </c>
      <c r="F5632" s="281" t="s">
        <v>663</v>
      </c>
      <c r="G5632" s="281" t="s">
        <v>673</v>
      </c>
      <c r="H5632" s="281" t="s">
        <v>673</v>
      </c>
      <c r="I5632" s="281" t="s">
        <v>1090</v>
      </c>
      <c r="J5632" s="281">
        <v>2.80377E-4</v>
      </c>
    </row>
    <row r="5633" spans="1:10" x14ac:dyDescent="0.3">
      <c r="A5633" s="280" t="s">
        <v>1785</v>
      </c>
      <c r="B5633" s="280" t="s">
        <v>3352</v>
      </c>
      <c r="C5633" s="280" t="s">
        <v>1768</v>
      </c>
      <c r="D5633" s="280" t="s">
        <v>1772</v>
      </c>
      <c r="E5633" s="280" t="s">
        <v>997</v>
      </c>
      <c r="F5633" s="280" t="s">
        <v>663</v>
      </c>
      <c r="G5633" s="280" t="s">
        <v>673</v>
      </c>
      <c r="H5633" s="280" t="s">
        <v>673</v>
      </c>
      <c r="I5633" s="280" t="s">
        <v>1090</v>
      </c>
      <c r="J5633" s="280">
        <v>3.2377699999999997E-4</v>
      </c>
    </row>
    <row r="5634" spans="1:10" x14ac:dyDescent="0.3">
      <c r="A5634" s="281" t="s">
        <v>1785</v>
      </c>
      <c r="B5634" s="281" t="s">
        <v>3352</v>
      </c>
      <c r="C5634" s="281" t="s">
        <v>1768</v>
      </c>
      <c r="D5634" s="281" t="s">
        <v>1772</v>
      </c>
      <c r="E5634" s="281" t="s">
        <v>997</v>
      </c>
      <c r="F5634" s="281" t="s">
        <v>663</v>
      </c>
      <c r="G5634" s="281" t="s">
        <v>673</v>
      </c>
      <c r="H5634" s="281" t="s">
        <v>673</v>
      </c>
      <c r="I5634" s="281" t="s">
        <v>1090</v>
      </c>
      <c r="J5634" s="281">
        <v>7.6340000000000004E-5</v>
      </c>
    </row>
    <row r="5635" spans="1:10" x14ac:dyDescent="0.3">
      <c r="A5635" s="280" t="s">
        <v>1785</v>
      </c>
      <c r="B5635" s="280" t="s">
        <v>3363</v>
      </c>
      <c r="C5635" s="280" t="s">
        <v>1768</v>
      </c>
      <c r="D5635" s="280" t="s">
        <v>1772</v>
      </c>
      <c r="E5635" s="280" t="s">
        <v>997</v>
      </c>
      <c r="F5635" s="280" t="s">
        <v>663</v>
      </c>
      <c r="G5635" s="280" t="s">
        <v>673</v>
      </c>
      <c r="H5635" s="280" t="s">
        <v>673</v>
      </c>
      <c r="I5635" s="280" t="s">
        <v>1090</v>
      </c>
      <c r="J5635" s="280">
        <v>2.449508E-3</v>
      </c>
    </row>
    <row r="5636" spans="1:10" x14ac:dyDescent="0.3">
      <c r="A5636" s="281" t="s">
        <v>1785</v>
      </c>
      <c r="B5636" s="281" t="s">
        <v>3363</v>
      </c>
      <c r="C5636" s="281" t="s">
        <v>1768</v>
      </c>
      <c r="D5636" s="281" t="s">
        <v>1772</v>
      </c>
      <c r="E5636" s="281" t="s">
        <v>997</v>
      </c>
      <c r="F5636" s="281" t="s">
        <v>663</v>
      </c>
      <c r="G5636" s="281" t="s">
        <v>673</v>
      </c>
      <c r="H5636" s="281" t="s">
        <v>673</v>
      </c>
      <c r="I5636" s="281" t="s">
        <v>1090</v>
      </c>
      <c r="J5636" s="281">
        <v>3.0370312999999999E-2</v>
      </c>
    </row>
    <row r="5637" spans="1:10" x14ac:dyDescent="0.3">
      <c r="A5637" s="280" t="s">
        <v>1785</v>
      </c>
      <c r="B5637" s="280" t="s">
        <v>3363</v>
      </c>
      <c r="C5637" s="280" t="s">
        <v>1768</v>
      </c>
      <c r="D5637" s="280" t="s">
        <v>1772</v>
      </c>
      <c r="E5637" s="280" t="s">
        <v>997</v>
      </c>
      <c r="F5637" s="280" t="s">
        <v>663</v>
      </c>
      <c r="G5637" s="280" t="s">
        <v>673</v>
      </c>
      <c r="H5637" s="280" t="s">
        <v>673</v>
      </c>
      <c r="I5637" s="280" t="s">
        <v>1090</v>
      </c>
      <c r="J5637" s="280">
        <v>7.8846009999999998E-3</v>
      </c>
    </row>
    <row r="5638" spans="1:10" x14ac:dyDescent="0.3">
      <c r="A5638" s="281" t="s">
        <v>1785</v>
      </c>
      <c r="B5638" s="281" t="s">
        <v>3363</v>
      </c>
      <c r="C5638" s="281" t="s">
        <v>1768</v>
      </c>
      <c r="D5638" s="281" t="s">
        <v>1772</v>
      </c>
      <c r="E5638" s="281" t="s">
        <v>997</v>
      </c>
      <c r="F5638" s="281" t="s">
        <v>663</v>
      </c>
      <c r="G5638" s="281" t="s">
        <v>673</v>
      </c>
      <c r="H5638" s="281" t="s">
        <v>673</v>
      </c>
      <c r="I5638" s="281" t="s">
        <v>1090</v>
      </c>
      <c r="J5638" s="281">
        <v>3.5399390000000002E-3</v>
      </c>
    </row>
    <row r="5639" spans="1:10" x14ac:dyDescent="0.3">
      <c r="A5639" s="280" t="s">
        <v>1785</v>
      </c>
      <c r="B5639" s="280" t="s">
        <v>3363</v>
      </c>
      <c r="C5639" s="280" t="s">
        <v>1768</v>
      </c>
      <c r="D5639" s="280" t="s">
        <v>1772</v>
      </c>
      <c r="E5639" s="280" t="s">
        <v>997</v>
      </c>
      <c r="F5639" s="280" t="s">
        <v>663</v>
      </c>
      <c r="G5639" s="280" t="s">
        <v>673</v>
      </c>
      <c r="H5639" s="280" t="s">
        <v>673</v>
      </c>
      <c r="I5639" s="280" t="s">
        <v>1090</v>
      </c>
      <c r="J5639" s="280">
        <v>3.9066090000000001E-3</v>
      </c>
    </row>
    <row r="5640" spans="1:10" x14ac:dyDescent="0.3">
      <c r="A5640" s="281" t="s">
        <v>1785</v>
      </c>
      <c r="B5640" s="281" t="s">
        <v>3363</v>
      </c>
      <c r="C5640" s="281" t="s">
        <v>1768</v>
      </c>
      <c r="D5640" s="281" t="s">
        <v>1772</v>
      </c>
      <c r="E5640" s="281" t="s">
        <v>997</v>
      </c>
      <c r="F5640" s="281" t="s">
        <v>663</v>
      </c>
      <c r="G5640" s="281" t="s">
        <v>673</v>
      </c>
      <c r="H5640" s="281" t="s">
        <v>673</v>
      </c>
      <c r="I5640" s="281" t="s">
        <v>1090</v>
      </c>
      <c r="J5640" s="281">
        <v>4.437875E-3</v>
      </c>
    </row>
    <row r="5641" spans="1:10" x14ac:dyDescent="0.3">
      <c r="A5641" s="280" t="s">
        <v>1785</v>
      </c>
      <c r="B5641" s="280" t="s">
        <v>3363</v>
      </c>
      <c r="C5641" s="280" t="s">
        <v>1768</v>
      </c>
      <c r="D5641" s="280" t="s">
        <v>1772</v>
      </c>
      <c r="E5641" s="280" t="s">
        <v>997</v>
      </c>
      <c r="F5641" s="280" t="s">
        <v>663</v>
      </c>
      <c r="G5641" s="280" t="s">
        <v>673</v>
      </c>
      <c r="H5641" s="280" t="s">
        <v>673</v>
      </c>
      <c r="I5641" s="280" t="s">
        <v>1090</v>
      </c>
      <c r="J5641" s="280">
        <v>3.452016E-3</v>
      </c>
    </row>
    <row r="5642" spans="1:10" x14ac:dyDescent="0.3">
      <c r="A5642" s="281" t="s">
        <v>1785</v>
      </c>
      <c r="B5642" s="281" t="s">
        <v>3363</v>
      </c>
      <c r="C5642" s="281" t="s">
        <v>1768</v>
      </c>
      <c r="D5642" s="281" t="s">
        <v>1772</v>
      </c>
      <c r="E5642" s="281" t="s">
        <v>997</v>
      </c>
      <c r="F5642" s="281" t="s">
        <v>663</v>
      </c>
      <c r="G5642" s="281" t="s">
        <v>673</v>
      </c>
      <c r="H5642" s="281" t="s">
        <v>673</v>
      </c>
      <c r="I5642" s="281" t="s">
        <v>1090</v>
      </c>
      <c r="J5642" s="281">
        <v>2.4237339999999999E-3</v>
      </c>
    </row>
    <row r="5643" spans="1:10" x14ac:dyDescent="0.3">
      <c r="A5643" s="280" t="s">
        <v>1785</v>
      </c>
      <c r="B5643" s="280" t="s">
        <v>3363</v>
      </c>
      <c r="C5643" s="280" t="s">
        <v>1768</v>
      </c>
      <c r="D5643" s="280" t="s">
        <v>1772</v>
      </c>
      <c r="E5643" s="280" t="s">
        <v>997</v>
      </c>
      <c r="F5643" s="280" t="s">
        <v>663</v>
      </c>
      <c r="G5643" s="280" t="s">
        <v>673</v>
      </c>
      <c r="H5643" s="280" t="s">
        <v>673</v>
      </c>
      <c r="I5643" s="280" t="s">
        <v>1090</v>
      </c>
      <c r="J5643" s="280">
        <v>2.5946020000000001E-3</v>
      </c>
    </row>
    <row r="5644" spans="1:10" x14ac:dyDescent="0.3">
      <c r="A5644" s="281" t="s">
        <v>1785</v>
      </c>
      <c r="B5644" s="281" t="s">
        <v>3363</v>
      </c>
      <c r="C5644" s="281" t="s">
        <v>1768</v>
      </c>
      <c r="D5644" s="281" t="s">
        <v>1772</v>
      </c>
      <c r="E5644" s="281" t="s">
        <v>997</v>
      </c>
      <c r="F5644" s="281" t="s">
        <v>663</v>
      </c>
      <c r="G5644" s="281" t="s">
        <v>673</v>
      </c>
      <c r="H5644" s="281" t="s">
        <v>673</v>
      </c>
      <c r="I5644" s="281" t="s">
        <v>1090</v>
      </c>
      <c r="J5644" s="281">
        <v>2.5075399999999999E-3</v>
      </c>
    </row>
    <row r="5645" spans="1:10" x14ac:dyDescent="0.3">
      <c r="A5645" s="280" t="s">
        <v>1785</v>
      </c>
      <c r="B5645" s="280" t="s">
        <v>3363</v>
      </c>
      <c r="C5645" s="280" t="s">
        <v>1768</v>
      </c>
      <c r="D5645" s="280" t="s">
        <v>1772</v>
      </c>
      <c r="E5645" s="280" t="s">
        <v>997</v>
      </c>
      <c r="F5645" s="280" t="s">
        <v>663</v>
      </c>
      <c r="G5645" s="280" t="s">
        <v>673</v>
      </c>
      <c r="H5645" s="280" t="s">
        <v>673</v>
      </c>
      <c r="I5645" s="280" t="s">
        <v>1090</v>
      </c>
      <c r="J5645" s="280">
        <v>1.7503464E-2</v>
      </c>
    </row>
    <row r="5646" spans="1:10" x14ac:dyDescent="0.3">
      <c r="A5646" s="281" t="s">
        <v>1785</v>
      </c>
      <c r="B5646" s="281" t="s">
        <v>3709</v>
      </c>
      <c r="C5646" s="281" t="s">
        <v>1768</v>
      </c>
      <c r="D5646" s="281" t="s">
        <v>1772</v>
      </c>
      <c r="E5646" s="281" t="s">
        <v>997</v>
      </c>
      <c r="F5646" s="281" t="s">
        <v>663</v>
      </c>
      <c r="G5646" s="281" t="s">
        <v>673</v>
      </c>
      <c r="H5646" s="281" t="s">
        <v>673</v>
      </c>
      <c r="I5646" s="281" t="s">
        <v>1090</v>
      </c>
      <c r="J5646" s="281">
        <v>1.44721E-4</v>
      </c>
    </row>
    <row r="5647" spans="1:10" x14ac:dyDescent="0.3">
      <c r="A5647" s="280" t="s">
        <v>1785</v>
      </c>
      <c r="B5647" s="280" t="s">
        <v>3709</v>
      </c>
      <c r="C5647" s="280" t="s">
        <v>1768</v>
      </c>
      <c r="D5647" s="280" t="s">
        <v>1772</v>
      </c>
      <c r="E5647" s="280" t="s">
        <v>997</v>
      </c>
      <c r="F5647" s="280" t="s">
        <v>663</v>
      </c>
      <c r="G5647" s="280" t="s">
        <v>673</v>
      </c>
      <c r="H5647" s="280" t="s">
        <v>673</v>
      </c>
      <c r="I5647" s="280" t="s">
        <v>1090</v>
      </c>
      <c r="J5647" s="280">
        <v>1.85558E-4</v>
      </c>
    </row>
    <row r="5648" spans="1:10" x14ac:dyDescent="0.3">
      <c r="A5648" s="281" t="s">
        <v>1785</v>
      </c>
      <c r="B5648" s="281" t="s">
        <v>3709</v>
      </c>
      <c r="C5648" s="281" t="s">
        <v>1768</v>
      </c>
      <c r="D5648" s="281" t="s">
        <v>1772</v>
      </c>
      <c r="E5648" s="281" t="s">
        <v>997</v>
      </c>
      <c r="F5648" s="281" t="s">
        <v>663</v>
      </c>
      <c r="G5648" s="281" t="s">
        <v>673</v>
      </c>
      <c r="H5648" s="281" t="s">
        <v>673</v>
      </c>
      <c r="I5648" s="281" t="s">
        <v>1090</v>
      </c>
      <c r="J5648" s="281">
        <v>2.2806599999999999E-4</v>
      </c>
    </row>
    <row r="5649" spans="1:10" x14ac:dyDescent="0.3">
      <c r="A5649" s="280" t="s">
        <v>1785</v>
      </c>
      <c r="B5649" s="280" t="s">
        <v>3709</v>
      </c>
      <c r="C5649" s="280" t="s">
        <v>1768</v>
      </c>
      <c r="D5649" s="280" t="s">
        <v>1772</v>
      </c>
      <c r="E5649" s="280" t="s">
        <v>997</v>
      </c>
      <c r="F5649" s="280" t="s">
        <v>663</v>
      </c>
      <c r="G5649" s="280" t="s">
        <v>673</v>
      </c>
      <c r="H5649" s="280" t="s">
        <v>673</v>
      </c>
      <c r="I5649" s="280" t="s">
        <v>1090</v>
      </c>
      <c r="J5649" s="280">
        <v>2.3178599999999999E-4</v>
      </c>
    </row>
    <row r="5650" spans="1:10" x14ac:dyDescent="0.3">
      <c r="A5650" s="281" t="s">
        <v>1785</v>
      </c>
      <c r="B5650" s="281" t="s">
        <v>3709</v>
      </c>
      <c r="C5650" s="281" t="s">
        <v>1768</v>
      </c>
      <c r="D5650" s="281" t="s">
        <v>1772</v>
      </c>
      <c r="E5650" s="281" t="s">
        <v>997</v>
      </c>
      <c r="F5650" s="281" t="s">
        <v>663</v>
      </c>
      <c r="G5650" s="281" t="s">
        <v>673</v>
      </c>
      <c r="H5650" s="281" t="s">
        <v>673</v>
      </c>
      <c r="I5650" s="281" t="s">
        <v>1090</v>
      </c>
      <c r="J5650" s="281">
        <v>1.8579100000000001E-4</v>
      </c>
    </row>
    <row r="5651" spans="1:10" x14ac:dyDescent="0.3">
      <c r="A5651" s="280" t="s">
        <v>1785</v>
      </c>
      <c r="B5651" s="280" t="s">
        <v>3709</v>
      </c>
      <c r="C5651" s="280" t="s">
        <v>1768</v>
      </c>
      <c r="D5651" s="280" t="s">
        <v>1772</v>
      </c>
      <c r="E5651" s="280" t="s">
        <v>997</v>
      </c>
      <c r="F5651" s="280" t="s">
        <v>663</v>
      </c>
      <c r="G5651" s="280" t="s">
        <v>673</v>
      </c>
      <c r="H5651" s="280" t="s">
        <v>673</v>
      </c>
      <c r="I5651" s="280" t="s">
        <v>1090</v>
      </c>
      <c r="J5651" s="280">
        <v>3.6787400000000002E-4</v>
      </c>
    </row>
    <row r="5652" spans="1:10" x14ac:dyDescent="0.3">
      <c r="A5652" s="281" t="s">
        <v>1785</v>
      </c>
      <c r="B5652" s="281" t="s">
        <v>3224</v>
      </c>
      <c r="C5652" s="281" t="s">
        <v>1768</v>
      </c>
      <c r="D5652" s="281" t="s">
        <v>1772</v>
      </c>
      <c r="E5652" s="281" t="s">
        <v>997</v>
      </c>
      <c r="F5652" s="281" t="s">
        <v>663</v>
      </c>
      <c r="G5652" s="281" t="s">
        <v>673</v>
      </c>
      <c r="H5652" s="281" t="s">
        <v>673</v>
      </c>
      <c r="I5652" s="281" t="s">
        <v>1090</v>
      </c>
      <c r="J5652" s="281">
        <v>3.321E-4</v>
      </c>
    </row>
    <row r="5653" spans="1:10" x14ac:dyDescent="0.3">
      <c r="A5653" s="280" t="s">
        <v>1785</v>
      </c>
      <c r="B5653" s="280" t="s">
        <v>3224</v>
      </c>
      <c r="C5653" s="280" t="s">
        <v>1768</v>
      </c>
      <c r="D5653" s="280" t="s">
        <v>1772</v>
      </c>
      <c r="E5653" s="280" t="s">
        <v>997</v>
      </c>
      <c r="F5653" s="280" t="s">
        <v>663</v>
      </c>
      <c r="G5653" s="280" t="s">
        <v>673</v>
      </c>
      <c r="H5653" s="280" t="s">
        <v>673</v>
      </c>
      <c r="I5653" s="280" t="s">
        <v>1090</v>
      </c>
      <c r="J5653" s="280">
        <v>2.8350000000000001E-4</v>
      </c>
    </row>
    <row r="5654" spans="1:10" x14ac:dyDescent="0.3">
      <c r="A5654" s="281" t="s">
        <v>1785</v>
      </c>
      <c r="B5654" s="281" t="s">
        <v>3224</v>
      </c>
      <c r="C5654" s="281" t="s">
        <v>1768</v>
      </c>
      <c r="D5654" s="281" t="s">
        <v>1772</v>
      </c>
      <c r="E5654" s="281" t="s">
        <v>997</v>
      </c>
      <c r="F5654" s="281" t="s">
        <v>663</v>
      </c>
      <c r="G5654" s="281" t="s">
        <v>673</v>
      </c>
      <c r="H5654" s="281" t="s">
        <v>673</v>
      </c>
      <c r="I5654" s="281" t="s">
        <v>1090</v>
      </c>
      <c r="J5654" s="281">
        <v>3.0032E-5</v>
      </c>
    </row>
    <row r="5655" spans="1:10" x14ac:dyDescent="0.3">
      <c r="A5655" s="280" t="s">
        <v>1785</v>
      </c>
      <c r="B5655" s="280" t="s">
        <v>3224</v>
      </c>
      <c r="C5655" s="280" t="s">
        <v>1768</v>
      </c>
      <c r="D5655" s="280" t="s">
        <v>1772</v>
      </c>
      <c r="E5655" s="280" t="s">
        <v>997</v>
      </c>
      <c r="F5655" s="280" t="s">
        <v>663</v>
      </c>
      <c r="G5655" s="280" t="s">
        <v>673</v>
      </c>
      <c r="H5655" s="280" t="s">
        <v>673</v>
      </c>
      <c r="I5655" s="280" t="s">
        <v>1090</v>
      </c>
      <c r="J5655" s="280">
        <v>2.5227000000000001E-5</v>
      </c>
    </row>
    <row r="5656" spans="1:10" x14ac:dyDescent="0.3">
      <c r="A5656" s="281" t="s">
        <v>1785</v>
      </c>
      <c r="B5656" s="281" t="s">
        <v>3224</v>
      </c>
      <c r="C5656" s="281" t="s">
        <v>1768</v>
      </c>
      <c r="D5656" s="281" t="s">
        <v>1772</v>
      </c>
      <c r="E5656" s="281" t="s">
        <v>997</v>
      </c>
      <c r="F5656" s="281" t="s">
        <v>663</v>
      </c>
      <c r="G5656" s="281" t="s">
        <v>673</v>
      </c>
      <c r="H5656" s="281" t="s">
        <v>673</v>
      </c>
      <c r="I5656" s="281" t="s">
        <v>1090</v>
      </c>
      <c r="J5656" s="281">
        <v>1.9219999999999999E-5</v>
      </c>
    </row>
    <row r="5657" spans="1:10" x14ac:dyDescent="0.3">
      <c r="A5657" s="280" t="s">
        <v>1785</v>
      </c>
      <c r="B5657" s="280" t="s">
        <v>3224</v>
      </c>
      <c r="C5657" s="280" t="s">
        <v>1768</v>
      </c>
      <c r="D5657" s="280" t="s">
        <v>1772</v>
      </c>
      <c r="E5657" s="280" t="s">
        <v>997</v>
      </c>
      <c r="F5657" s="280" t="s">
        <v>663</v>
      </c>
      <c r="G5657" s="280" t="s">
        <v>673</v>
      </c>
      <c r="H5657" s="280" t="s">
        <v>673</v>
      </c>
      <c r="I5657" s="280" t="s">
        <v>1090</v>
      </c>
      <c r="J5657" s="280">
        <v>3.0032E-5</v>
      </c>
    </row>
    <row r="5658" spans="1:10" x14ac:dyDescent="0.3">
      <c r="A5658" s="281" t="s">
        <v>1785</v>
      </c>
      <c r="B5658" s="281" t="s">
        <v>3383</v>
      </c>
      <c r="C5658" s="281" t="s">
        <v>1768</v>
      </c>
      <c r="D5658" s="281" t="s">
        <v>1772</v>
      </c>
      <c r="E5658" s="281" t="s">
        <v>997</v>
      </c>
      <c r="F5658" s="281" t="s">
        <v>663</v>
      </c>
      <c r="G5658" s="281" t="s">
        <v>673</v>
      </c>
      <c r="H5658" s="281" t="s">
        <v>673</v>
      </c>
      <c r="I5658" s="281" t="s">
        <v>1090</v>
      </c>
      <c r="J5658" s="281">
        <v>2.3893300000000001E-4</v>
      </c>
    </row>
    <row r="5659" spans="1:10" x14ac:dyDescent="0.3">
      <c r="A5659" s="280" t="s">
        <v>1785</v>
      </c>
      <c r="B5659" s="280" t="s">
        <v>3713</v>
      </c>
      <c r="C5659" s="280" t="s">
        <v>1768</v>
      </c>
      <c r="D5659" s="280" t="s">
        <v>23</v>
      </c>
      <c r="E5659" s="280" t="s">
        <v>3714</v>
      </c>
      <c r="F5659" s="280" t="s">
        <v>664</v>
      </c>
      <c r="G5659" s="280" t="s">
        <v>673</v>
      </c>
      <c r="H5659" s="280" t="s">
        <v>673</v>
      </c>
      <c r="I5659" s="280" t="s">
        <v>1090</v>
      </c>
      <c r="J5659" s="280">
        <v>0.13688251000000001</v>
      </c>
    </row>
    <row r="5660" spans="1:10" x14ac:dyDescent="0.3">
      <c r="A5660" s="66"/>
      <c r="B5660" s="66"/>
      <c r="C5660" s="66"/>
      <c r="D5660" s="66" t="s">
        <v>0</v>
      </c>
      <c r="E5660" s="66"/>
      <c r="F5660" s="66"/>
      <c r="G5660" s="66"/>
      <c r="H5660" s="66"/>
      <c r="I5660" s="66"/>
      <c r="J5660" s="66">
        <f>SUM(J4:J5659)</f>
        <v>383.50147541938139</v>
      </c>
    </row>
  </sheetData>
  <sortState xmlns:xlrd2="http://schemas.microsoft.com/office/spreadsheetml/2017/richdata2" ref="A4:B1495">
    <sortCondition ref="B1:B1495"/>
  </sortState>
  <pageMargins left="0.7" right="0.7" top="0.75" bottom="0.75" header="0.3" footer="0.3"/>
  <pageSetup paperSize="9" orientation="portrait" horizontalDpi="0"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K171"/>
  <sheetViews>
    <sheetView zoomScale="80" zoomScaleNormal="80" workbookViewId="0">
      <selection activeCell="D2" sqref="D2"/>
    </sheetView>
  </sheetViews>
  <sheetFormatPr baseColWidth="10" defaultColWidth="11.5703125" defaultRowHeight="13.5" x14ac:dyDescent="0.3"/>
  <cols>
    <col min="1" max="1" width="10.42578125" style="22" customWidth="1"/>
    <col min="2" max="2" width="11.7109375" style="22" bestFit="1" customWidth="1"/>
    <col min="3" max="3" width="16" style="22" customWidth="1"/>
    <col min="4" max="4" width="61.28515625" style="22" bestFit="1" customWidth="1"/>
    <col min="5" max="5" width="20.140625" style="22" customWidth="1"/>
    <col min="6" max="7" width="12.42578125" style="22" bestFit="1" customWidth="1"/>
    <col min="8" max="8" width="12.28515625" style="22" bestFit="1" customWidth="1"/>
    <col min="9" max="9" width="34.42578125" style="22" bestFit="1" customWidth="1"/>
    <col min="10" max="10" width="28.5703125" style="22" bestFit="1" customWidth="1"/>
    <col min="11" max="16384" width="11.5703125" style="22"/>
  </cols>
  <sheetData>
    <row r="1" spans="1:10" ht="15" x14ac:dyDescent="0.3">
      <c r="A1" s="2" t="s">
        <v>4375</v>
      </c>
    </row>
    <row r="2" spans="1:10" x14ac:dyDescent="0.3">
      <c r="A2" s="21"/>
    </row>
    <row r="3" spans="1:10" x14ac:dyDescent="0.3">
      <c r="A3" s="21" t="s">
        <v>2172</v>
      </c>
    </row>
    <row r="4" spans="1:10" ht="27.75" thickBot="1" x14ac:dyDescent="0.35">
      <c r="A4" s="279" t="s">
        <v>1860</v>
      </c>
      <c r="B4" s="279" t="s">
        <v>1861</v>
      </c>
      <c r="C4" s="279" t="s">
        <v>1862</v>
      </c>
      <c r="D4" s="279" t="s">
        <v>1863</v>
      </c>
      <c r="E4" s="279" t="s">
        <v>1864</v>
      </c>
      <c r="F4" s="279" t="s">
        <v>870</v>
      </c>
      <c r="G4" s="279" t="s">
        <v>871</v>
      </c>
      <c r="H4" s="279" t="s">
        <v>1865</v>
      </c>
      <c r="I4" s="279" t="s">
        <v>1866</v>
      </c>
      <c r="J4" s="279" t="s">
        <v>1867</v>
      </c>
    </row>
    <row r="5" spans="1:10" ht="15" x14ac:dyDescent="0.35">
      <c r="A5" s="292">
        <v>1</v>
      </c>
      <c r="B5" s="292">
        <v>3141</v>
      </c>
      <c r="C5" s="292" t="s">
        <v>1868</v>
      </c>
      <c r="D5" s="292" t="s">
        <v>284</v>
      </c>
      <c r="E5" s="293">
        <v>43328.453472222202</v>
      </c>
      <c r="F5" s="293">
        <v>44148</v>
      </c>
      <c r="G5" s="293">
        <v>45242</v>
      </c>
      <c r="H5" s="292">
        <v>160.55950000000001</v>
      </c>
      <c r="I5" s="292" t="s">
        <v>1431</v>
      </c>
      <c r="J5" s="292" t="s">
        <v>1869</v>
      </c>
    </row>
    <row r="6" spans="1:10" ht="15" x14ac:dyDescent="0.35">
      <c r="A6" s="1">
        <v>2</v>
      </c>
      <c r="B6" s="1">
        <v>3841</v>
      </c>
      <c r="C6" s="1" t="s">
        <v>1870</v>
      </c>
      <c r="D6" s="1" t="s">
        <v>151</v>
      </c>
      <c r="E6" s="294">
        <v>44004.340277777803</v>
      </c>
      <c r="F6" s="294">
        <v>44159</v>
      </c>
      <c r="G6" s="294">
        <v>45253</v>
      </c>
      <c r="H6" s="1">
        <v>76.832999999999998</v>
      </c>
      <c r="I6" s="1" t="s">
        <v>1437</v>
      </c>
      <c r="J6" s="1" t="s">
        <v>1871</v>
      </c>
    </row>
    <row r="7" spans="1:10" ht="15" x14ac:dyDescent="0.35">
      <c r="A7" s="292">
        <v>3</v>
      </c>
      <c r="B7" s="292">
        <v>3618</v>
      </c>
      <c r="C7" s="292" t="s">
        <v>1872</v>
      </c>
      <c r="D7" s="292" t="s">
        <v>69</v>
      </c>
      <c r="E7" s="293">
        <v>43768.5</v>
      </c>
      <c r="F7" s="293">
        <v>44148</v>
      </c>
      <c r="G7" s="293">
        <v>45242</v>
      </c>
      <c r="H7" s="292">
        <v>11.0214</v>
      </c>
      <c r="I7" s="292" t="s">
        <v>1427</v>
      </c>
      <c r="J7" s="292" t="s">
        <v>1873</v>
      </c>
    </row>
    <row r="8" spans="1:10" ht="15" x14ac:dyDescent="0.35">
      <c r="A8" s="1">
        <v>4</v>
      </c>
      <c r="B8" s="1">
        <v>3351</v>
      </c>
      <c r="C8" s="1" t="s">
        <v>1874</v>
      </c>
      <c r="D8" s="1" t="s">
        <v>1875</v>
      </c>
      <c r="E8" s="294">
        <v>43446.377083333296</v>
      </c>
      <c r="F8" s="294">
        <v>43896</v>
      </c>
      <c r="G8" s="294">
        <v>44990</v>
      </c>
      <c r="H8" s="1">
        <v>183.24340000000001</v>
      </c>
      <c r="I8" s="1" t="s">
        <v>1876</v>
      </c>
      <c r="J8" s="1" t="s">
        <v>1877</v>
      </c>
    </row>
    <row r="9" spans="1:10" ht="15" x14ac:dyDescent="0.35">
      <c r="A9" s="292">
        <v>5</v>
      </c>
      <c r="B9" s="292">
        <v>3955</v>
      </c>
      <c r="C9" s="292" t="s">
        <v>1878</v>
      </c>
      <c r="D9" s="292" t="s">
        <v>1879</v>
      </c>
      <c r="E9" s="293">
        <v>44092.472222222197</v>
      </c>
      <c r="F9" s="293">
        <v>44118</v>
      </c>
      <c r="G9" s="293">
        <v>45212</v>
      </c>
      <c r="H9" s="292">
        <v>121.928</v>
      </c>
      <c r="I9" s="292" t="s">
        <v>1880</v>
      </c>
      <c r="J9" s="292" t="s">
        <v>1881</v>
      </c>
    </row>
    <row r="10" spans="1:10" ht="15" x14ac:dyDescent="0.35">
      <c r="A10" s="1">
        <v>6</v>
      </c>
      <c r="B10" s="1">
        <v>3523</v>
      </c>
      <c r="C10" s="1" t="s">
        <v>1882</v>
      </c>
      <c r="D10" s="1" t="s">
        <v>283</v>
      </c>
      <c r="E10" s="294">
        <v>43661.383333333302</v>
      </c>
      <c r="F10" s="294">
        <v>44155</v>
      </c>
      <c r="G10" s="294">
        <v>45249</v>
      </c>
      <c r="H10" s="1">
        <v>57.349699999999999</v>
      </c>
      <c r="I10" s="1" t="s">
        <v>1880</v>
      </c>
      <c r="J10" s="1" t="s">
        <v>1881</v>
      </c>
    </row>
    <row r="11" spans="1:10" ht="15" x14ac:dyDescent="0.35">
      <c r="A11" s="292">
        <v>7</v>
      </c>
      <c r="B11" s="292">
        <v>2834</v>
      </c>
      <c r="C11" s="292" t="s">
        <v>1883</v>
      </c>
      <c r="D11" s="292" t="s">
        <v>1846</v>
      </c>
      <c r="E11" s="293">
        <v>43270.431944444397</v>
      </c>
      <c r="F11" s="293">
        <v>43928</v>
      </c>
      <c r="G11" s="293">
        <v>45022</v>
      </c>
      <c r="H11" s="292">
        <v>159.27979999999999</v>
      </c>
      <c r="I11" s="292" t="s">
        <v>1438</v>
      </c>
      <c r="J11" s="292" t="s">
        <v>1881</v>
      </c>
    </row>
    <row r="12" spans="1:10" ht="15" x14ac:dyDescent="0.35">
      <c r="A12" s="1">
        <v>8</v>
      </c>
      <c r="B12" s="1">
        <v>3323</v>
      </c>
      <c r="C12" s="1" t="s">
        <v>1884</v>
      </c>
      <c r="D12" s="1" t="s">
        <v>1885</v>
      </c>
      <c r="E12" s="294">
        <v>43423.4284722222</v>
      </c>
      <c r="F12" s="294">
        <v>44063</v>
      </c>
      <c r="G12" s="294">
        <v>45157</v>
      </c>
      <c r="H12" s="1">
        <v>32.656700000000001</v>
      </c>
      <c r="I12" s="1" t="s">
        <v>1431</v>
      </c>
      <c r="J12" s="1" t="s">
        <v>1886</v>
      </c>
    </row>
    <row r="13" spans="1:10" ht="15" x14ac:dyDescent="0.35">
      <c r="A13" s="292">
        <v>9</v>
      </c>
      <c r="B13" s="292">
        <v>3557</v>
      </c>
      <c r="C13" s="292" t="s">
        <v>1887</v>
      </c>
      <c r="D13" s="292" t="s">
        <v>1888</v>
      </c>
      <c r="E13" s="293">
        <v>43732.408333333296</v>
      </c>
      <c r="F13" s="293">
        <v>44148</v>
      </c>
      <c r="G13" s="293">
        <v>45242</v>
      </c>
      <c r="H13" s="292">
        <v>99.967799999999997</v>
      </c>
      <c r="I13" s="292" t="s">
        <v>1889</v>
      </c>
      <c r="J13" s="292" t="s">
        <v>1890</v>
      </c>
    </row>
    <row r="14" spans="1:10" ht="15" x14ac:dyDescent="0.35">
      <c r="A14" s="1">
        <v>10</v>
      </c>
      <c r="B14" s="1">
        <v>3256</v>
      </c>
      <c r="C14" s="1" t="s">
        <v>1891</v>
      </c>
      <c r="D14" s="1" t="s">
        <v>301</v>
      </c>
      <c r="E14" s="294">
        <v>43381.357638888898</v>
      </c>
      <c r="F14" s="294">
        <v>44168</v>
      </c>
      <c r="G14" s="294">
        <v>45262</v>
      </c>
      <c r="H14" s="1">
        <v>242.6387</v>
      </c>
      <c r="I14" s="1" t="s">
        <v>1892</v>
      </c>
      <c r="J14" s="1" t="s">
        <v>1893</v>
      </c>
    </row>
    <row r="15" spans="1:10" ht="15" x14ac:dyDescent="0.35">
      <c r="A15" s="292">
        <v>11</v>
      </c>
      <c r="B15" s="292">
        <v>3484</v>
      </c>
      <c r="C15" s="292" t="s">
        <v>1894</v>
      </c>
      <c r="D15" s="292" t="s">
        <v>221</v>
      </c>
      <c r="E15" s="293">
        <v>43621.479166666701</v>
      </c>
      <c r="F15" s="293">
        <v>43965</v>
      </c>
      <c r="G15" s="293">
        <v>45059</v>
      </c>
      <c r="H15" s="292">
        <v>32.846200000000003</v>
      </c>
      <c r="I15" s="292" t="s">
        <v>1895</v>
      </c>
      <c r="J15" s="292" t="s">
        <v>1896</v>
      </c>
    </row>
    <row r="16" spans="1:10" ht="15" x14ac:dyDescent="0.35">
      <c r="A16" s="1">
        <v>12</v>
      </c>
      <c r="B16" s="1">
        <v>3536</v>
      </c>
      <c r="C16" s="1" t="s">
        <v>1897</v>
      </c>
      <c r="D16" s="1" t="s">
        <v>1898</v>
      </c>
      <c r="E16" s="294">
        <v>43725.336111111101</v>
      </c>
      <c r="F16" s="294">
        <v>44012</v>
      </c>
      <c r="G16" s="294">
        <v>45106</v>
      </c>
      <c r="H16" s="1">
        <v>244.72970000000001</v>
      </c>
      <c r="I16" s="1" t="s">
        <v>1899</v>
      </c>
      <c r="J16" s="1" t="s">
        <v>1900</v>
      </c>
    </row>
    <row r="17" spans="1:10" ht="15" x14ac:dyDescent="0.35">
      <c r="A17" s="292">
        <v>13</v>
      </c>
      <c r="B17" s="292">
        <v>3412</v>
      </c>
      <c r="C17" s="292" t="s">
        <v>1901</v>
      </c>
      <c r="D17" s="292" t="s">
        <v>299</v>
      </c>
      <c r="E17" s="293">
        <v>43537.392361111102</v>
      </c>
      <c r="F17" s="293">
        <v>44144</v>
      </c>
      <c r="G17" s="293">
        <v>45238</v>
      </c>
      <c r="H17" s="292">
        <v>10.2667</v>
      </c>
      <c r="I17" s="292" t="s">
        <v>1437</v>
      </c>
      <c r="J17" s="292" t="s">
        <v>1871</v>
      </c>
    </row>
    <row r="18" spans="1:10" ht="15" x14ac:dyDescent="0.35">
      <c r="A18" s="1">
        <v>14</v>
      </c>
      <c r="B18" s="1">
        <v>2843</v>
      </c>
      <c r="C18" s="1" t="s">
        <v>1902</v>
      </c>
      <c r="D18" s="1" t="s">
        <v>1903</v>
      </c>
      <c r="E18" s="294">
        <v>43270.500694444403</v>
      </c>
      <c r="F18" s="294">
        <v>43941</v>
      </c>
      <c r="G18" s="294">
        <v>45035</v>
      </c>
      <c r="H18" s="1">
        <v>217.95699999999999</v>
      </c>
      <c r="I18" s="1" t="s">
        <v>1904</v>
      </c>
      <c r="J18" s="1" t="s">
        <v>1905</v>
      </c>
    </row>
    <row r="19" spans="1:10" ht="15" x14ac:dyDescent="0.35">
      <c r="A19" s="292">
        <v>15</v>
      </c>
      <c r="B19" s="292">
        <v>3324</v>
      </c>
      <c r="C19" s="292" t="s">
        <v>1906</v>
      </c>
      <c r="D19" s="292" t="s">
        <v>328</v>
      </c>
      <c r="E19" s="293">
        <v>43426.291666666701</v>
      </c>
      <c r="F19" s="293">
        <v>43906</v>
      </c>
      <c r="G19" s="293">
        <v>45000</v>
      </c>
      <c r="H19" s="292">
        <v>84.800899999999999</v>
      </c>
      <c r="I19" s="292" t="s">
        <v>1430</v>
      </c>
      <c r="J19" s="292" t="s">
        <v>1907</v>
      </c>
    </row>
    <row r="20" spans="1:10" ht="15" x14ac:dyDescent="0.35">
      <c r="A20" s="1">
        <v>16</v>
      </c>
      <c r="B20" s="1">
        <v>3346</v>
      </c>
      <c r="C20" s="1" t="s">
        <v>1908</v>
      </c>
      <c r="D20" s="1" t="s">
        <v>320</v>
      </c>
      <c r="E20" s="294">
        <v>43439.4375</v>
      </c>
      <c r="F20" s="294">
        <v>44028</v>
      </c>
      <c r="G20" s="294">
        <v>45122</v>
      </c>
      <c r="H20" s="1">
        <v>37.329500000000003</v>
      </c>
      <c r="I20" s="1" t="s">
        <v>1430</v>
      </c>
      <c r="J20" s="1" t="s">
        <v>1907</v>
      </c>
    </row>
    <row r="21" spans="1:10" ht="15" x14ac:dyDescent="0.35">
      <c r="A21" s="292">
        <v>17</v>
      </c>
      <c r="B21" s="292">
        <v>3255</v>
      </c>
      <c r="C21" s="292" t="s">
        <v>1909</v>
      </c>
      <c r="D21" s="292" t="s">
        <v>172</v>
      </c>
      <c r="E21" s="293">
        <v>43377.444444444402</v>
      </c>
      <c r="F21" s="293">
        <v>44126</v>
      </c>
      <c r="G21" s="293">
        <v>45220</v>
      </c>
      <c r="H21" s="292">
        <v>46.3977</v>
      </c>
      <c r="I21" s="292" t="s">
        <v>1428</v>
      </c>
      <c r="J21" s="292" t="s">
        <v>1910</v>
      </c>
    </row>
    <row r="22" spans="1:10" ht="15" x14ac:dyDescent="0.35">
      <c r="A22" s="1">
        <v>18</v>
      </c>
      <c r="B22" s="1">
        <v>3868</v>
      </c>
      <c r="C22" s="1" t="s">
        <v>1911</v>
      </c>
      <c r="D22" s="1" t="s">
        <v>111</v>
      </c>
      <c r="E22" s="294">
        <v>44026.326388888898</v>
      </c>
      <c r="F22" s="294">
        <v>44159</v>
      </c>
      <c r="G22" s="294">
        <v>45253</v>
      </c>
      <c r="H22" s="1">
        <v>46.185099999999998</v>
      </c>
      <c r="I22" s="1" t="s">
        <v>1904</v>
      </c>
      <c r="J22" s="1" t="s">
        <v>1905</v>
      </c>
    </row>
    <row r="23" spans="1:10" ht="15" x14ac:dyDescent="0.35">
      <c r="A23" s="292">
        <v>19</v>
      </c>
      <c r="B23" s="292">
        <v>3613</v>
      </c>
      <c r="C23" s="292" t="s">
        <v>1912</v>
      </c>
      <c r="D23" s="292" t="s">
        <v>1913</v>
      </c>
      <c r="E23" s="293">
        <v>43767.472222222197</v>
      </c>
      <c r="F23" s="293">
        <v>44029</v>
      </c>
      <c r="G23" s="293">
        <v>45123</v>
      </c>
      <c r="H23" s="292">
        <v>62.3504</v>
      </c>
      <c r="I23" s="292" t="s">
        <v>1880</v>
      </c>
      <c r="J23" s="292" t="s">
        <v>1914</v>
      </c>
    </row>
    <row r="24" spans="1:10" ht="15" x14ac:dyDescent="0.35">
      <c r="A24" s="1">
        <v>20</v>
      </c>
      <c r="B24" s="1">
        <v>3611</v>
      </c>
      <c r="C24" s="1" t="s">
        <v>1915</v>
      </c>
      <c r="D24" s="1" t="s">
        <v>1916</v>
      </c>
      <c r="E24" s="294">
        <v>43767.465972222199</v>
      </c>
      <c r="F24" s="294">
        <v>44062</v>
      </c>
      <c r="G24" s="294">
        <v>45156</v>
      </c>
      <c r="H24" s="1">
        <v>197.1</v>
      </c>
      <c r="I24" s="1" t="s">
        <v>1917</v>
      </c>
      <c r="J24" s="1" t="s">
        <v>1918</v>
      </c>
    </row>
    <row r="25" spans="1:10" ht="15" x14ac:dyDescent="0.35">
      <c r="A25" s="292">
        <v>21</v>
      </c>
      <c r="B25" s="292">
        <v>2862</v>
      </c>
      <c r="C25" s="292" t="s">
        <v>1907</v>
      </c>
      <c r="D25" s="292" t="s">
        <v>355</v>
      </c>
      <c r="E25" s="293">
        <v>43270.651388888902</v>
      </c>
      <c r="F25" s="293">
        <v>43965</v>
      </c>
      <c r="G25" s="293">
        <v>45059</v>
      </c>
      <c r="H25" s="292">
        <v>59.297600000000003</v>
      </c>
      <c r="I25" s="292" t="s">
        <v>1919</v>
      </c>
      <c r="J25" s="292" t="s">
        <v>1920</v>
      </c>
    </row>
    <row r="26" spans="1:10" ht="15" x14ac:dyDescent="0.35">
      <c r="A26" s="1">
        <v>22</v>
      </c>
      <c r="B26" s="1">
        <v>3327</v>
      </c>
      <c r="C26" s="1" t="s">
        <v>1921</v>
      </c>
      <c r="D26" s="1" t="s">
        <v>1922</v>
      </c>
      <c r="E26" s="294">
        <v>43430.291666666701</v>
      </c>
      <c r="F26" s="294">
        <v>43999</v>
      </c>
      <c r="G26" s="294">
        <v>45093</v>
      </c>
      <c r="H26" s="1">
        <v>225.05959999999999</v>
      </c>
      <c r="I26" s="1" t="s">
        <v>1923</v>
      </c>
      <c r="J26" s="1" t="s">
        <v>1924</v>
      </c>
    </row>
    <row r="27" spans="1:10" ht="15" x14ac:dyDescent="0.35">
      <c r="A27" s="292">
        <v>23</v>
      </c>
      <c r="B27" s="292">
        <v>3532</v>
      </c>
      <c r="C27" s="292" t="s">
        <v>1925</v>
      </c>
      <c r="D27" s="292" t="s">
        <v>1926</v>
      </c>
      <c r="E27" s="293">
        <v>43724.418749999997</v>
      </c>
      <c r="F27" s="293">
        <v>43927</v>
      </c>
      <c r="G27" s="293">
        <v>45021</v>
      </c>
      <c r="H27" s="292">
        <v>164.28139999999999</v>
      </c>
      <c r="I27" s="292" t="s">
        <v>1428</v>
      </c>
      <c r="J27" s="292" t="s">
        <v>1910</v>
      </c>
    </row>
    <row r="28" spans="1:10" ht="15" x14ac:dyDescent="0.35">
      <c r="A28" s="1">
        <v>24</v>
      </c>
      <c r="B28" s="1">
        <v>3674</v>
      </c>
      <c r="C28" s="1" t="s">
        <v>1927</v>
      </c>
      <c r="D28" s="1" t="s">
        <v>1928</v>
      </c>
      <c r="E28" s="294">
        <v>43850.336111111101</v>
      </c>
      <c r="F28" s="294">
        <v>44148</v>
      </c>
      <c r="G28" s="294">
        <v>45242</v>
      </c>
      <c r="H28" s="1">
        <v>55.539000000000001</v>
      </c>
      <c r="I28" s="1" t="s">
        <v>1434</v>
      </c>
      <c r="J28" s="1" t="s">
        <v>1877</v>
      </c>
    </row>
    <row r="29" spans="1:10" ht="15" x14ac:dyDescent="0.35">
      <c r="A29" s="292">
        <v>25</v>
      </c>
      <c r="B29" s="292">
        <v>3275</v>
      </c>
      <c r="C29" s="292" t="s">
        <v>1929</v>
      </c>
      <c r="D29" s="292" t="s">
        <v>293</v>
      </c>
      <c r="E29" s="293">
        <v>43388.420833333301</v>
      </c>
      <c r="F29" s="293">
        <v>43986</v>
      </c>
      <c r="G29" s="293">
        <v>45080</v>
      </c>
      <c r="H29" s="292">
        <v>36.2042</v>
      </c>
      <c r="I29" s="292" t="s">
        <v>1431</v>
      </c>
      <c r="J29" s="292" t="s">
        <v>1930</v>
      </c>
    </row>
    <row r="30" spans="1:10" ht="15" x14ac:dyDescent="0.35">
      <c r="A30" s="1">
        <v>26</v>
      </c>
      <c r="B30" s="1">
        <v>3276</v>
      </c>
      <c r="C30" s="1" t="s">
        <v>1931</v>
      </c>
      <c r="D30" s="1" t="s">
        <v>293</v>
      </c>
      <c r="E30" s="294">
        <v>43388.423611111102</v>
      </c>
      <c r="F30" s="294">
        <v>43879</v>
      </c>
      <c r="G30" s="294">
        <v>44974</v>
      </c>
      <c r="H30" s="1">
        <v>178.70320000000001</v>
      </c>
      <c r="I30" s="1" t="s">
        <v>1431</v>
      </c>
      <c r="J30" s="1" t="s">
        <v>1930</v>
      </c>
    </row>
    <row r="31" spans="1:10" ht="15" x14ac:dyDescent="0.35">
      <c r="A31" s="292">
        <v>27</v>
      </c>
      <c r="B31" s="292">
        <v>3365</v>
      </c>
      <c r="C31" s="292" t="s">
        <v>1932</v>
      </c>
      <c r="D31" s="292" t="s">
        <v>1933</v>
      </c>
      <c r="E31" s="293">
        <v>43447.458333333299</v>
      </c>
      <c r="F31" s="293">
        <v>44011</v>
      </c>
      <c r="G31" s="293">
        <v>45105</v>
      </c>
      <c r="H31" s="292">
        <v>108.5099</v>
      </c>
      <c r="I31" s="292" t="s">
        <v>1434</v>
      </c>
      <c r="J31" s="292" t="s">
        <v>1877</v>
      </c>
    </row>
    <row r="32" spans="1:10" ht="15" x14ac:dyDescent="0.35">
      <c r="A32" s="1">
        <v>28</v>
      </c>
      <c r="B32" s="1">
        <v>3967</v>
      </c>
      <c r="C32" s="1" t="s">
        <v>1934</v>
      </c>
      <c r="D32" s="1" t="s">
        <v>338</v>
      </c>
      <c r="E32" s="294">
        <v>44103</v>
      </c>
      <c r="F32" s="294">
        <v>44118</v>
      </c>
      <c r="G32" s="294">
        <v>45212</v>
      </c>
      <c r="H32" s="1">
        <v>153.93690000000001</v>
      </c>
      <c r="I32" s="1" t="s">
        <v>1433</v>
      </c>
      <c r="J32" s="1" t="s">
        <v>1935</v>
      </c>
    </row>
    <row r="33" spans="1:10" ht="15" x14ac:dyDescent="0.35">
      <c r="A33" s="292">
        <v>29</v>
      </c>
      <c r="B33" s="292">
        <v>3074</v>
      </c>
      <c r="C33" s="292" t="s">
        <v>1936</v>
      </c>
      <c r="D33" s="292" t="s">
        <v>1937</v>
      </c>
      <c r="E33" s="293">
        <v>43300.475694444402</v>
      </c>
      <c r="F33" s="293">
        <v>43846</v>
      </c>
      <c r="G33" s="293">
        <v>44941</v>
      </c>
      <c r="H33" s="292">
        <v>174.05510000000001</v>
      </c>
      <c r="I33" s="292" t="s">
        <v>1434</v>
      </c>
      <c r="J33" s="292" t="s">
        <v>1877</v>
      </c>
    </row>
    <row r="34" spans="1:10" ht="15" x14ac:dyDescent="0.35">
      <c r="A34" s="1">
        <v>30</v>
      </c>
      <c r="B34" s="1">
        <v>3381</v>
      </c>
      <c r="C34" s="1" t="s">
        <v>1938</v>
      </c>
      <c r="D34" s="1" t="s">
        <v>369</v>
      </c>
      <c r="E34" s="294">
        <v>43465.458333333299</v>
      </c>
      <c r="F34" s="294">
        <v>43938</v>
      </c>
      <c r="G34" s="294">
        <v>45032</v>
      </c>
      <c r="H34" s="1">
        <v>247.94569999999999</v>
      </c>
      <c r="I34" s="1" t="s">
        <v>732</v>
      </c>
      <c r="J34" s="1" t="s">
        <v>1939</v>
      </c>
    </row>
    <row r="35" spans="1:10" ht="15" x14ac:dyDescent="0.35">
      <c r="A35" s="292">
        <v>31</v>
      </c>
      <c r="B35" s="292">
        <v>3339</v>
      </c>
      <c r="C35" s="292" t="s">
        <v>1940</v>
      </c>
      <c r="D35" s="292" t="s">
        <v>1941</v>
      </c>
      <c r="E35" s="293">
        <v>43432.3527777778</v>
      </c>
      <c r="F35" s="293">
        <v>44041</v>
      </c>
      <c r="G35" s="293">
        <v>45135</v>
      </c>
      <c r="H35" s="292">
        <v>248.565</v>
      </c>
      <c r="I35" s="292" t="s">
        <v>1431</v>
      </c>
      <c r="J35" s="292" t="s">
        <v>1942</v>
      </c>
    </row>
    <row r="36" spans="1:10" ht="15" x14ac:dyDescent="0.35">
      <c r="A36" s="1">
        <v>32</v>
      </c>
      <c r="B36" s="1">
        <v>3307</v>
      </c>
      <c r="C36" s="1" t="s">
        <v>1943</v>
      </c>
      <c r="D36" s="1" t="s">
        <v>316</v>
      </c>
      <c r="E36" s="294">
        <v>43416.327083333301</v>
      </c>
      <c r="F36" s="294">
        <v>43885</v>
      </c>
      <c r="G36" s="294">
        <v>44980</v>
      </c>
      <c r="H36" s="1">
        <v>44.2941</v>
      </c>
      <c r="I36" s="1" t="s">
        <v>1944</v>
      </c>
      <c r="J36" s="1" t="s">
        <v>1918</v>
      </c>
    </row>
    <row r="37" spans="1:10" ht="15" x14ac:dyDescent="0.35">
      <c r="A37" s="292">
        <v>33</v>
      </c>
      <c r="B37" s="292">
        <v>3554</v>
      </c>
      <c r="C37" s="292" t="s">
        <v>1945</v>
      </c>
      <c r="D37" s="292" t="s">
        <v>279</v>
      </c>
      <c r="E37" s="293">
        <v>43731.433333333298</v>
      </c>
      <c r="F37" s="293">
        <v>44141</v>
      </c>
      <c r="G37" s="293">
        <v>45235</v>
      </c>
      <c r="H37" s="292">
        <v>121.509</v>
      </c>
      <c r="I37" s="292" t="s">
        <v>1899</v>
      </c>
      <c r="J37" s="292" t="s">
        <v>1930</v>
      </c>
    </row>
    <row r="38" spans="1:10" ht="15" x14ac:dyDescent="0.35">
      <c r="A38" s="1">
        <v>34</v>
      </c>
      <c r="B38" s="1">
        <v>3380</v>
      </c>
      <c r="C38" s="1" t="s">
        <v>1946</v>
      </c>
      <c r="D38" s="1" t="s">
        <v>1947</v>
      </c>
      <c r="E38" s="294">
        <v>43465.406944444403</v>
      </c>
      <c r="F38" s="294">
        <v>43965</v>
      </c>
      <c r="G38" s="294">
        <v>45059</v>
      </c>
      <c r="H38" s="1">
        <v>249.7791</v>
      </c>
      <c r="I38" s="1" t="s">
        <v>1948</v>
      </c>
      <c r="J38" s="1" t="s">
        <v>1949</v>
      </c>
    </row>
    <row r="39" spans="1:10" ht="15" x14ac:dyDescent="0.35">
      <c r="A39" s="292">
        <v>35</v>
      </c>
      <c r="B39" s="292">
        <v>3638</v>
      </c>
      <c r="C39" s="292" t="s">
        <v>1950</v>
      </c>
      <c r="D39" s="292" t="s">
        <v>273</v>
      </c>
      <c r="E39" s="293">
        <v>43797.407638888901</v>
      </c>
      <c r="F39" s="293">
        <v>44082</v>
      </c>
      <c r="G39" s="293">
        <v>45176</v>
      </c>
      <c r="H39" s="292">
        <v>114.4066</v>
      </c>
      <c r="I39" s="292" t="s">
        <v>1438</v>
      </c>
      <c r="J39" s="292" t="s">
        <v>1951</v>
      </c>
    </row>
    <row r="40" spans="1:10" ht="15" x14ac:dyDescent="0.35">
      <c r="A40" s="1">
        <v>36</v>
      </c>
      <c r="B40" s="1">
        <v>3142</v>
      </c>
      <c r="C40" s="1" t="s">
        <v>1952</v>
      </c>
      <c r="D40" s="1" t="s">
        <v>284</v>
      </c>
      <c r="E40" s="294">
        <v>43328.456250000003</v>
      </c>
      <c r="F40" s="294">
        <v>44148</v>
      </c>
      <c r="G40" s="294">
        <v>45242</v>
      </c>
      <c r="H40" s="1">
        <v>116.65130000000001</v>
      </c>
      <c r="I40" s="1" t="s">
        <v>1427</v>
      </c>
      <c r="J40" s="1" t="s">
        <v>1953</v>
      </c>
    </row>
    <row r="41" spans="1:10" ht="15" x14ac:dyDescent="0.35">
      <c r="A41" s="292">
        <v>37</v>
      </c>
      <c r="B41" s="292">
        <v>3728</v>
      </c>
      <c r="C41" s="292" t="s">
        <v>1954</v>
      </c>
      <c r="D41" s="292" t="s">
        <v>330</v>
      </c>
      <c r="E41" s="293">
        <v>43886.5</v>
      </c>
      <c r="F41" s="293">
        <v>44195</v>
      </c>
      <c r="G41" s="293">
        <v>45289</v>
      </c>
      <c r="H41" s="292">
        <v>130.41399999999999</v>
      </c>
      <c r="I41" s="292" t="s">
        <v>1889</v>
      </c>
      <c r="J41" s="292" t="s">
        <v>1955</v>
      </c>
    </row>
    <row r="42" spans="1:10" ht="15" x14ac:dyDescent="0.35">
      <c r="A42" s="1">
        <v>38</v>
      </c>
      <c r="B42" s="1">
        <v>3468</v>
      </c>
      <c r="C42" s="1" t="s">
        <v>1956</v>
      </c>
      <c r="D42" s="1" t="s">
        <v>1836</v>
      </c>
      <c r="E42" s="294">
        <v>43598.447916666701</v>
      </c>
      <c r="F42" s="294">
        <v>43966</v>
      </c>
      <c r="G42" s="294">
        <v>45060</v>
      </c>
      <c r="H42" s="1">
        <v>26.722300000000001</v>
      </c>
      <c r="I42" s="1" t="s">
        <v>1438</v>
      </c>
      <c r="J42" s="1" t="s">
        <v>1957</v>
      </c>
    </row>
    <row r="43" spans="1:10" ht="15" x14ac:dyDescent="0.35">
      <c r="A43" s="292">
        <v>39</v>
      </c>
      <c r="B43" s="292">
        <v>3319</v>
      </c>
      <c r="C43" s="292" t="s">
        <v>1958</v>
      </c>
      <c r="D43" s="292" t="s">
        <v>1812</v>
      </c>
      <c r="E43" s="293">
        <v>43423.298611111102</v>
      </c>
      <c r="F43" s="293">
        <v>44068</v>
      </c>
      <c r="G43" s="293">
        <v>45162</v>
      </c>
      <c r="H43" s="292">
        <v>244.52</v>
      </c>
      <c r="I43" s="292" t="s">
        <v>1876</v>
      </c>
      <c r="J43" s="292" t="s">
        <v>1959</v>
      </c>
    </row>
    <row r="44" spans="1:10" ht="15" x14ac:dyDescent="0.35">
      <c r="A44" s="1">
        <v>40</v>
      </c>
      <c r="B44" s="1">
        <v>3531</v>
      </c>
      <c r="C44" s="1" t="s">
        <v>1960</v>
      </c>
      <c r="D44" s="1" t="s">
        <v>1961</v>
      </c>
      <c r="E44" s="294">
        <v>43724.413194444402</v>
      </c>
      <c r="F44" s="294">
        <v>44155</v>
      </c>
      <c r="G44" s="294">
        <v>45249</v>
      </c>
      <c r="H44" s="1">
        <v>167.79140000000001</v>
      </c>
      <c r="I44" s="1" t="s">
        <v>1437</v>
      </c>
      <c r="J44" s="1" t="s">
        <v>1962</v>
      </c>
    </row>
    <row r="45" spans="1:10" ht="15" x14ac:dyDescent="0.35">
      <c r="A45" s="292">
        <v>41</v>
      </c>
      <c r="B45" s="292">
        <v>3773</v>
      </c>
      <c r="C45" s="292" t="s">
        <v>1963</v>
      </c>
      <c r="D45" s="292" t="s">
        <v>1964</v>
      </c>
      <c r="E45" s="293">
        <v>43935.336805555598</v>
      </c>
      <c r="F45" s="293">
        <v>44165</v>
      </c>
      <c r="G45" s="293">
        <v>45259</v>
      </c>
      <c r="H45" s="292">
        <v>234.79769999999999</v>
      </c>
      <c r="I45" s="292" t="s">
        <v>1435</v>
      </c>
      <c r="J45" s="292" t="s">
        <v>1965</v>
      </c>
    </row>
    <row r="46" spans="1:10" ht="15" x14ac:dyDescent="0.35">
      <c r="A46" s="1">
        <v>42</v>
      </c>
      <c r="B46" s="1">
        <v>3549</v>
      </c>
      <c r="C46" s="1" t="s">
        <v>1966</v>
      </c>
      <c r="D46" s="1" t="s">
        <v>233</v>
      </c>
      <c r="E46" s="294">
        <v>43731.368055555598</v>
      </c>
      <c r="F46" s="294">
        <v>43980</v>
      </c>
      <c r="G46" s="294">
        <v>45074</v>
      </c>
      <c r="H46" s="1">
        <v>182.2157</v>
      </c>
      <c r="I46" s="1" t="s">
        <v>1428</v>
      </c>
      <c r="J46" s="1" t="s">
        <v>1967</v>
      </c>
    </row>
    <row r="47" spans="1:10" ht="15" x14ac:dyDescent="0.35">
      <c r="A47" s="292">
        <v>43</v>
      </c>
      <c r="B47" s="292">
        <v>3408</v>
      </c>
      <c r="C47" s="292" t="s">
        <v>1968</v>
      </c>
      <c r="D47" s="292" t="s">
        <v>193</v>
      </c>
      <c r="E47" s="293">
        <v>43528.315277777801</v>
      </c>
      <c r="F47" s="293">
        <v>44085</v>
      </c>
      <c r="G47" s="293">
        <v>45179</v>
      </c>
      <c r="H47" s="292">
        <v>190.98920000000001</v>
      </c>
      <c r="I47" s="292" t="s">
        <v>732</v>
      </c>
      <c r="J47" s="292" t="s">
        <v>1969</v>
      </c>
    </row>
    <row r="48" spans="1:10" ht="15" x14ac:dyDescent="0.35">
      <c r="A48" s="1">
        <v>44</v>
      </c>
      <c r="B48" s="1">
        <v>3528</v>
      </c>
      <c r="C48" s="1" t="s">
        <v>1970</v>
      </c>
      <c r="D48" s="1" t="s">
        <v>235</v>
      </c>
      <c r="E48" s="294">
        <v>43675.4375</v>
      </c>
      <c r="F48" s="294">
        <v>43977</v>
      </c>
      <c r="G48" s="294">
        <v>45071</v>
      </c>
      <c r="H48" s="1">
        <v>239.6942</v>
      </c>
      <c r="I48" s="1" t="s">
        <v>1971</v>
      </c>
      <c r="J48" s="1" t="s">
        <v>1972</v>
      </c>
    </row>
    <row r="49" spans="1:10" ht="15" x14ac:dyDescent="0.35">
      <c r="A49" s="292">
        <v>45</v>
      </c>
      <c r="B49" s="292">
        <v>3529</v>
      </c>
      <c r="C49" s="292" t="s">
        <v>1973</v>
      </c>
      <c r="D49" s="292" t="s">
        <v>235</v>
      </c>
      <c r="E49" s="293">
        <v>43675.444444444402</v>
      </c>
      <c r="F49" s="293">
        <v>43977</v>
      </c>
      <c r="G49" s="293">
        <v>45071</v>
      </c>
      <c r="H49" s="292">
        <v>150.7953</v>
      </c>
      <c r="I49" s="292" t="s">
        <v>1435</v>
      </c>
      <c r="J49" s="292" t="s">
        <v>1974</v>
      </c>
    </row>
    <row r="50" spans="1:10" ht="15" x14ac:dyDescent="0.35">
      <c r="A50" s="1">
        <v>46</v>
      </c>
      <c r="B50" s="1">
        <v>2934</v>
      </c>
      <c r="C50" s="1" t="s">
        <v>1975</v>
      </c>
      <c r="D50" s="1" t="s">
        <v>1976</v>
      </c>
      <c r="E50" s="294">
        <v>43265.540972222203</v>
      </c>
      <c r="F50" s="294">
        <v>44195</v>
      </c>
      <c r="G50" s="294">
        <v>45289</v>
      </c>
      <c r="H50" s="1">
        <v>169.51</v>
      </c>
      <c r="I50" s="1" t="s">
        <v>1948</v>
      </c>
      <c r="J50" s="1" t="s">
        <v>1900</v>
      </c>
    </row>
    <row r="51" spans="1:10" ht="15" x14ac:dyDescent="0.35">
      <c r="A51" s="292">
        <v>47</v>
      </c>
      <c r="B51" s="292">
        <v>3258</v>
      </c>
      <c r="C51" s="292" t="s">
        <v>1977</v>
      </c>
      <c r="D51" s="292" t="s">
        <v>301</v>
      </c>
      <c r="E51" s="293">
        <v>43381.372222222199</v>
      </c>
      <c r="F51" s="293">
        <v>43951</v>
      </c>
      <c r="G51" s="293">
        <v>45045</v>
      </c>
      <c r="H51" s="292">
        <v>218.51840000000001</v>
      </c>
      <c r="I51" s="292" t="s">
        <v>1438</v>
      </c>
      <c r="J51" s="292" t="s">
        <v>1881</v>
      </c>
    </row>
    <row r="52" spans="1:10" ht="15" x14ac:dyDescent="0.35">
      <c r="A52" s="1">
        <v>48</v>
      </c>
      <c r="B52" s="1">
        <v>3764</v>
      </c>
      <c r="C52" s="1" t="s">
        <v>1978</v>
      </c>
      <c r="D52" s="1" t="s">
        <v>1979</v>
      </c>
      <c r="E52" s="294">
        <v>43927.338194444397</v>
      </c>
      <c r="F52" s="294">
        <v>44152</v>
      </c>
      <c r="G52" s="294">
        <v>45246</v>
      </c>
      <c r="H52" s="1">
        <v>40.869999999999997</v>
      </c>
      <c r="I52" s="1" t="s">
        <v>1432</v>
      </c>
      <c r="J52" s="1" t="s">
        <v>1980</v>
      </c>
    </row>
    <row r="53" spans="1:10" ht="15" x14ac:dyDescent="0.35">
      <c r="A53" s="292">
        <v>49</v>
      </c>
      <c r="B53" s="292">
        <v>3301</v>
      </c>
      <c r="C53" s="292" t="s">
        <v>1981</v>
      </c>
      <c r="D53" s="292" t="s">
        <v>361</v>
      </c>
      <c r="E53" s="293">
        <v>43411.440277777801</v>
      </c>
      <c r="F53" s="293">
        <v>44161</v>
      </c>
      <c r="G53" s="293">
        <v>45255</v>
      </c>
      <c r="H53" s="292">
        <v>37.868000000000002</v>
      </c>
      <c r="I53" s="292" t="s">
        <v>1430</v>
      </c>
      <c r="J53" s="292" t="s">
        <v>1982</v>
      </c>
    </row>
    <row r="54" spans="1:10" ht="15" x14ac:dyDescent="0.35">
      <c r="A54" s="1">
        <v>50</v>
      </c>
      <c r="B54" s="1">
        <v>3956</v>
      </c>
      <c r="C54" s="1" t="s">
        <v>1983</v>
      </c>
      <c r="D54" s="1" t="s">
        <v>1879</v>
      </c>
      <c r="E54" s="294">
        <v>44092.479166666701</v>
      </c>
      <c r="F54" s="294">
        <v>44118</v>
      </c>
      <c r="G54" s="294">
        <v>45212</v>
      </c>
      <c r="H54" s="1">
        <v>156.31460000000001</v>
      </c>
      <c r="I54" s="1" t="s">
        <v>1428</v>
      </c>
      <c r="J54" s="1" t="s">
        <v>1910</v>
      </c>
    </row>
    <row r="55" spans="1:10" ht="15" x14ac:dyDescent="0.35">
      <c r="A55" s="292">
        <v>51</v>
      </c>
      <c r="B55" s="292">
        <v>3349</v>
      </c>
      <c r="C55" s="292" t="s">
        <v>1984</v>
      </c>
      <c r="D55" s="292" t="s">
        <v>1985</v>
      </c>
      <c r="E55" s="293">
        <v>43444.343055555597</v>
      </c>
      <c r="F55" s="293">
        <v>44014</v>
      </c>
      <c r="G55" s="293">
        <v>45108</v>
      </c>
      <c r="H55" s="292">
        <v>79.163399999999996</v>
      </c>
      <c r="I55" s="292" t="s">
        <v>1876</v>
      </c>
      <c r="J55" s="292" t="s">
        <v>1877</v>
      </c>
    </row>
    <row r="56" spans="1:10" ht="15" x14ac:dyDescent="0.35">
      <c r="A56" s="1">
        <v>52</v>
      </c>
      <c r="B56" s="1">
        <v>3610</v>
      </c>
      <c r="C56" s="1" t="s">
        <v>1986</v>
      </c>
      <c r="D56" s="1" t="s">
        <v>1987</v>
      </c>
      <c r="E56" s="294">
        <v>43767.443749999999</v>
      </c>
      <c r="F56" s="294">
        <v>44148</v>
      </c>
      <c r="G56" s="294">
        <v>45242</v>
      </c>
      <c r="H56" s="1">
        <v>33.7134</v>
      </c>
      <c r="I56" s="1" t="s">
        <v>1427</v>
      </c>
      <c r="J56" s="1" t="s">
        <v>1988</v>
      </c>
    </row>
    <row r="57" spans="1:10" ht="15" x14ac:dyDescent="0.35">
      <c r="A57" s="292">
        <v>53</v>
      </c>
      <c r="B57" s="292">
        <v>3548</v>
      </c>
      <c r="C57" s="292" t="s">
        <v>1989</v>
      </c>
      <c r="D57" s="292" t="s">
        <v>233</v>
      </c>
      <c r="E57" s="293">
        <v>43727.382638888899</v>
      </c>
      <c r="F57" s="293">
        <v>44018</v>
      </c>
      <c r="G57" s="293">
        <v>45112</v>
      </c>
      <c r="H57" s="292">
        <v>190.54859999999999</v>
      </c>
      <c r="I57" s="292" t="s">
        <v>1428</v>
      </c>
      <c r="J57" s="292" t="s">
        <v>1990</v>
      </c>
    </row>
    <row r="58" spans="1:10" ht="15" x14ac:dyDescent="0.35">
      <c r="A58" s="1">
        <v>54</v>
      </c>
      <c r="B58" s="1">
        <v>3522</v>
      </c>
      <c r="C58" s="1" t="s">
        <v>1991</v>
      </c>
      <c r="D58" s="1" t="s">
        <v>200</v>
      </c>
      <c r="E58" s="294">
        <v>43657.336805555598</v>
      </c>
      <c r="F58" s="294">
        <v>43984</v>
      </c>
      <c r="G58" s="294">
        <v>45078</v>
      </c>
      <c r="H58" s="1">
        <v>101.3442</v>
      </c>
      <c r="I58" s="1" t="s">
        <v>1889</v>
      </c>
      <c r="J58" s="1" t="s">
        <v>1992</v>
      </c>
    </row>
    <row r="59" spans="1:10" ht="15" x14ac:dyDescent="0.35">
      <c r="A59" s="292">
        <v>55</v>
      </c>
      <c r="B59" s="292">
        <v>3237</v>
      </c>
      <c r="C59" s="292" t="s">
        <v>877</v>
      </c>
      <c r="D59" s="292" t="s">
        <v>1993</v>
      </c>
      <c r="E59" s="293">
        <v>43368.472916666702</v>
      </c>
      <c r="F59" s="293">
        <v>43879</v>
      </c>
      <c r="G59" s="293">
        <v>44974</v>
      </c>
      <c r="H59" s="292">
        <v>62.598100000000002</v>
      </c>
      <c r="I59" s="292" t="s">
        <v>1435</v>
      </c>
      <c r="J59" s="292" t="s">
        <v>1994</v>
      </c>
    </row>
    <row r="60" spans="1:10" ht="15" x14ac:dyDescent="0.35">
      <c r="A60" s="1">
        <v>56</v>
      </c>
      <c r="B60" s="1">
        <v>3417</v>
      </c>
      <c r="C60" s="1" t="s">
        <v>1995</v>
      </c>
      <c r="D60" s="1" t="s">
        <v>239</v>
      </c>
      <c r="E60" s="294">
        <v>43542.458333333299</v>
      </c>
      <c r="F60" s="294">
        <v>44168</v>
      </c>
      <c r="G60" s="294">
        <v>45262</v>
      </c>
      <c r="H60" s="1">
        <v>240.44760416666668</v>
      </c>
      <c r="I60" s="1" t="s">
        <v>1431</v>
      </c>
      <c r="J60" s="1" t="s">
        <v>1996</v>
      </c>
    </row>
    <row r="61" spans="1:10" ht="15" x14ac:dyDescent="0.35">
      <c r="A61" s="292">
        <v>57</v>
      </c>
      <c r="B61" s="292">
        <v>3251</v>
      </c>
      <c r="C61" s="292" t="s">
        <v>1997</v>
      </c>
      <c r="D61" s="292" t="s">
        <v>1854</v>
      </c>
      <c r="E61" s="293">
        <v>43370.475694444402</v>
      </c>
      <c r="F61" s="293">
        <v>43957</v>
      </c>
      <c r="G61" s="293">
        <v>45051</v>
      </c>
      <c r="H61" s="292">
        <v>138.7741</v>
      </c>
      <c r="I61" s="292" t="s">
        <v>1892</v>
      </c>
      <c r="J61" s="292" t="s">
        <v>1873</v>
      </c>
    </row>
    <row r="62" spans="1:10" ht="15" x14ac:dyDescent="0.35">
      <c r="A62" s="1">
        <v>58</v>
      </c>
      <c r="B62" s="1">
        <v>3044</v>
      </c>
      <c r="C62" s="1" t="s">
        <v>1998</v>
      </c>
      <c r="D62" s="1" t="s">
        <v>1999</v>
      </c>
      <c r="E62" s="294">
        <v>43291.355555555601</v>
      </c>
      <c r="F62" s="294">
        <v>43945</v>
      </c>
      <c r="G62" s="294">
        <v>45039</v>
      </c>
      <c r="H62" s="1">
        <v>246.55680000000001</v>
      </c>
      <c r="I62" s="1" t="s">
        <v>2000</v>
      </c>
      <c r="J62" s="1" t="s">
        <v>2001</v>
      </c>
    </row>
    <row r="63" spans="1:10" ht="15" x14ac:dyDescent="0.35">
      <c r="A63" s="292">
        <v>59</v>
      </c>
      <c r="B63" s="292">
        <v>3250</v>
      </c>
      <c r="C63" s="292" t="s">
        <v>2002</v>
      </c>
      <c r="D63" s="292" t="s">
        <v>213</v>
      </c>
      <c r="E63" s="293">
        <v>43370.461805555598</v>
      </c>
      <c r="F63" s="293">
        <v>44195</v>
      </c>
      <c r="G63" s="293">
        <v>45289</v>
      </c>
      <c r="H63" s="292">
        <v>249.51499999999999</v>
      </c>
      <c r="I63" s="292" t="s">
        <v>1892</v>
      </c>
      <c r="J63" s="292" t="s">
        <v>2003</v>
      </c>
    </row>
    <row r="64" spans="1:10" ht="15" x14ac:dyDescent="0.35">
      <c r="A64" s="1">
        <v>60</v>
      </c>
      <c r="B64" s="1">
        <v>3535</v>
      </c>
      <c r="C64" s="1" t="s">
        <v>892</v>
      </c>
      <c r="D64" s="1" t="s">
        <v>200</v>
      </c>
      <c r="E64" s="294">
        <v>43724.493055555598</v>
      </c>
      <c r="F64" s="294">
        <v>43984</v>
      </c>
      <c r="G64" s="294">
        <v>45078</v>
      </c>
      <c r="H64" s="1">
        <v>196.54400000000001</v>
      </c>
      <c r="I64" s="1" t="s">
        <v>1889</v>
      </c>
      <c r="J64" s="1" t="s">
        <v>1992</v>
      </c>
    </row>
    <row r="65" spans="1:10" ht="15" x14ac:dyDescent="0.35">
      <c r="A65" s="292">
        <v>61</v>
      </c>
      <c r="B65" s="292">
        <v>3488</v>
      </c>
      <c r="C65" s="292" t="s">
        <v>2004</v>
      </c>
      <c r="D65" s="292" t="s">
        <v>2005</v>
      </c>
      <c r="E65" s="293">
        <v>43626.369444444397</v>
      </c>
      <c r="F65" s="293">
        <v>43945</v>
      </c>
      <c r="G65" s="293">
        <v>45039</v>
      </c>
      <c r="H65" s="292">
        <v>140.69739999999999</v>
      </c>
      <c r="I65" s="292" t="s">
        <v>1437</v>
      </c>
      <c r="J65" s="292" t="s">
        <v>2006</v>
      </c>
    </row>
    <row r="66" spans="1:10" ht="15" x14ac:dyDescent="0.35">
      <c r="A66" s="1">
        <v>62</v>
      </c>
      <c r="B66" s="1">
        <v>3088</v>
      </c>
      <c r="C66" s="1" t="s">
        <v>2007</v>
      </c>
      <c r="D66" s="1" t="s">
        <v>353</v>
      </c>
      <c r="E66" s="294">
        <v>43307.4868055556</v>
      </c>
      <c r="F66" s="294">
        <v>44165</v>
      </c>
      <c r="G66" s="294">
        <v>45259</v>
      </c>
      <c r="H66" s="1">
        <v>14.057700000000001</v>
      </c>
      <c r="I66" s="1" t="s">
        <v>2008</v>
      </c>
      <c r="J66" s="1" t="s">
        <v>2009</v>
      </c>
    </row>
    <row r="67" spans="1:10" ht="15" x14ac:dyDescent="0.35">
      <c r="A67" s="292">
        <v>63</v>
      </c>
      <c r="B67" s="292">
        <v>3383</v>
      </c>
      <c r="C67" s="292" t="s">
        <v>2010</v>
      </c>
      <c r="D67" s="292" t="s">
        <v>2011</v>
      </c>
      <c r="E67" s="293">
        <v>43474.376388888901</v>
      </c>
      <c r="F67" s="293">
        <v>43927</v>
      </c>
      <c r="G67" s="293">
        <v>45021</v>
      </c>
      <c r="H67" s="292">
        <v>220.06729999999999</v>
      </c>
      <c r="I67" s="292" t="s">
        <v>1427</v>
      </c>
      <c r="J67" s="292" t="s">
        <v>1953</v>
      </c>
    </row>
    <row r="68" spans="1:10" ht="15" x14ac:dyDescent="0.35">
      <c r="A68" s="1">
        <v>64</v>
      </c>
      <c r="B68" s="1">
        <v>3947</v>
      </c>
      <c r="C68" s="1" t="s">
        <v>2012</v>
      </c>
      <c r="D68" s="1" t="s">
        <v>1999</v>
      </c>
      <c r="E68" s="294">
        <v>44088.370833333298</v>
      </c>
      <c r="F68" s="294">
        <v>44195</v>
      </c>
      <c r="G68" s="294">
        <v>45289</v>
      </c>
      <c r="H68" s="1">
        <v>33.11</v>
      </c>
      <c r="I68" s="1" t="s">
        <v>2013</v>
      </c>
      <c r="J68" s="1" t="s">
        <v>2014</v>
      </c>
    </row>
    <row r="69" spans="1:10" ht="15" x14ac:dyDescent="0.35">
      <c r="A69" s="292">
        <v>65</v>
      </c>
      <c r="B69" s="292">
        <v>3496</v>
      </c>
      <c r="C69" s="292" t="s">
        <v>2015</v>
      </c>
      <c r="D69" s="292" t="s">
        <v>2016</v>
      </c>
      <c r="E69" s="293">
        <v>43628.341666666704</v>
      </c>
      <c r="F69" s="293">
        <v>43965</v>
      </c>
      <c r="G69" s="293">
        <v>45059</v>
      </c>
      <c r="H69" s="292">
        <v>14.083</v>
      </c>
      <c r="I69" s="292" t="s">
        <v>1876</v>
      </c>
      <c r="J69" s="292" t="s">
        <v>1959</v>
      </c>
    </row>
    <row r="70" spans="1:10" ht="15" x14ac:dyDescent="0.35">
      <c r="A70" s="1">
        <v>66</v>
      </c>
      <c r="B70" s="1">
        <v>3439</v>
      </c>
      <c r="C70" s="1" t="s">
        <v>2017</v>
      </c>
      <c r="D70" s="1" t="s">
        <v>2018</v>
      </c>
      <c r="E70" s="294">
        <v>43564.386111111096</v>
      </c>
      <c r="F70" s="294">
        <v>43957</v>
      </c>
      <c r="G70" s="294">
        <v>45051</v>
      </c>
      <c r="H70" s="1">
        <v>150.99690000000001</v>
      </c>
      <c r="I70" s="1" t="s">
        <v>2019</v>
      </c>
      <c r="J70" s="1" t="s">
        <v>2020</v>
      </c>
    </row>
    <row r="71" spans="1:10" ht="15" x14ac:dyDescent="0.35">
      <c r="A71" s="292">
        <v>67</v>
      </c>
      <c r="B71" s="292">
        <v>3530</v>
      </c>
      <c r="C71" s="292" t="s">
        <v>2021</v>
      </c>
      <c r="D71" s="292" t="s">
        <v>235</v>
      </c>
      <c r="E71" s="293">
        <v>43675.447916666701</v>
      </c>
      <c r="F71" s="293">
        <v>43977</v>
      </c>
      <c r="G71" s="293">
        <v>45071</v>
      </c>
      <c r="H71" s="292">
        <v>240.90379999999999</v>
      </c>
      <c r="I71" s="292" t="s">
        <v>2013</v>
      </c>
      <c r="J71" s="292" t="s">
        <v>2022</v>
      </c>
    </row>
    <row r="72" spans="1:10" ht="15" x14ac:dyDescent="0.35">
      <c r="A72" s="1">
        <v>68</v>
      </c>
      <c r="B72" s="1">
        <v>3466</v>
      </c>
      <c r="C72" s="1" t="s">
        <v>2023</v>
      </c>
      <c r="D72" s="1" t="s">
        <v>2024</v>
      </c>
      <c r="E72" s="294">
        <v>43593.041666666701</v>
      </c>
      <c r="F72" s="294">
        <v>43951</v>
      </c>
      <c r="G72" s="294">
        <v>45045</v>
      </c>
      <c r="H72" s="1">
        <v>100.9235</v>
      </c>
      <c r="I72" s="1" t="s">
        <v>2025</v>
      </c>
      <c r="J72" s="1" t="s">
        <v>1959</v>
      </c>
    </row>
    <row r="73" spans="1:10" ht="15" x14ac:dyDescent="0.35">
      <c r="A73" s="292">
        <v>69</v>
      </c>
      <c r="B73" s="292">
        <v>3681</v>
      </c>
      <c r="C73" s="292" t="s">
        <v>2026</v>
      </c>
      <c r="D73" s="292" t="s">
        <v>1828</v>
      </c>
      <c r="E73" s="293">
        <v>43860.354166666701</v>
      </c>
      <c r="F73" s="293">
        <v>44147</v>
      </c>
      <c r="G73" s="293">
        <v>45241</v>
      </c>
      <c r="H73" s="292">
        <v>178.78919999999999</v>
      </c>
      <c r="I73" s="292" t="s">
        <v>1438</v>
      </c>
      <c r="J73" s="292" t="s">
        <v>2027</v>
      </c>
    </row>
    <row r="74" spans="1:10" ht="15" x14ac:dyDescent="0.35">
      <c r="A74" s="1">
        <v>70</v>
      </c>
      <c r="B74" s="1">
        <v>3385</v>
      </c>
      <c r="C74" s="1" t="s">
        <v>2028</v>
      </c>
      <c r="D74" s="1" t="s">
        <v>2029</v>
      </c>
      <c r="E74" s="294">
        <v>43474.4506944444</v>
      </c>
      <c r="F74" s="294">
        <v>44057</v>
      </c>
      <c r="G74" s="294">
        <v>45151</v>
      </c>
      <c r="H74" s="1">
        <v>182.77</v>
      </c>
      <c r="I74" s="1" t="s">
        <v>1435</v>
      </c>
      <c r="J74" s="1" t="s">
        <v>2030</v>
      </c>
    </row>
    <row r="75" spans="1:10" ht="15" x14ac:dyDescent="0.35">
      <c r="A75" s="292">
        <v>71</v>
      </c>
      <c r="B75" s="292">
        <v>3556</v>
      </c>
      <c r="C75" s="292" t="s">
        <v>2031</v>
      </c>
      <c r="D75" s="292" t="s">
        <v>193</v>
      </c>
      <c r="E75" s="293">
        <v>43732.397916666698</v>
      </c>
      <c r="F75" s="293">
        <v>44035</v>
      </c>
      <c r="G75" s="293">
        <v>45129</v>
      </c>
      <c r="H75" s="292">
        <v>157.21709999999999</v>
      </c>
      <c r="I75" s="292" t="s">
        <v>2032</v>
      </c>
      <c r="J75" s="292" t="s">
        <v>2033</v>
      </c>
    </row>
    <row r="76" spans="1:10" ht="15" x14ac:dyDescent="0.35">
      <c r="A76" s="1">
        <v>72</v>
      </c>
      <c r="B76" s="1">
        <v>3706</v>
      </c>
      <c r="C76" s="1" t="s">
        <v>2034</v>
      </c>
      <c r="D76" s="1" t="s">
        <v>125</v>
      </c>
      <c r="E76" s="294">
        <v>43874.479166666701</v>
      </c>
      <c r="F76" s="294">
        <v>44148</v>
      </c>
      <c r="G76" s="294">
        <v>45242</v>
      </c>
      <c r="H76" s="1">
        <v>86.871300000000005</v>
      </c>
      <c r="I76" s="1" t="s">
        <v>1904</v>
      </c>
      <c r="J76" s="1" t="s">
        <v>1905</v>
      </c>
    </row>
    <row r="77" spans="1:10" ht="15" x14ac:dyDescent="0.35">
      <c r="A77" s="292">
        <v>73</v>
      </c>
      <c r="B77" s="292">
        <v>3071</v>
      </c>
      <c r="C77" s="292" t="s">
        <v>2035</v>
      </c>
      <c r="D77" s="292" t="s">
        <v>311</v>
      </c>
      <c r="E77" s="293">
        <v>43300.458333333299</v>
      </c>
      <c r="F77" s="293">
        <v>43867</v>
      </c>
      <c r="G77" s="293">
        <v>44962</v>
      </c>
      <c r="H77" s="292">
        <v>215.7894</v>
      </c>
      <c r="I77" s="292" t="s">
        <v>1430</v>
      </c>
      <c r="J77" s="292" t="s">
        <v>1982</v>
      </c>
    </row>
    <row r="78" spans="1:10" ht="15" x14ac:dyDescent="0.35">
      <c r="A78" s="1">
        <v>74</v>
      </c>
      <c r="B78" s="1">
        <v>3658</v>
      </c>
      <c r="C78" s="1" t="s">
        <v>2036</v>
      </c>
      <c r="D78" s="1" t="s">
        <v>368</v>
      </c>
      <c r="E78" s="294">
        <v>43829.333333333299</v>
      </c>
      <c r="F78" s="294">
        <v>44028</v>
      </c>
      <c r="G78" s="294">
        <v>45122</v>
      </c>
      <c r="H78" s="1">
        <v>52.595300000000002</v>
      </c>
      <c r="I78" s="1" t="s">
        <v>1904</v>
      </c>
      <c r="J78" s="1" t="s">
        <v>1905</v>
      </c>
    </row>
    <row r="79" spans="1:10" ht="15" x14ac:dyDescent="0.35">
      <c r="A79" s="292">
        <v>75</v>
      </c>
      <c r="B79" s="292">
        <v>2885</v>
      </c>
      <c r="C79" s="292" t="s">
        <v>2037</v>
      </c>
      <c r="D79" s="292" t="s">
        <v>271</v>
      </c>
      <c r="E79" s="293">
        <v>43271.464583333298</v>
      </c>
      <c r="F79" s="293">
        <v>43879</v>
      </c>
      <c r="G79" s="293">
        <v>44974</v>
      </c>
      <c r="H79" s="292">
        <v>190.5335</v>
      </c>
      <c r="I79" s="292" t="s">
        <v>1438</v>
      </c>
      <c r="J79" s="292" t="s">
        <v>1896</v>
      </c>
    </row>
    <row r="80" spans="1:10" ht="15" x14ac:dyDescent="0.35">
      <c r="A80" s="1">
        <v>76</v>
      </c>
      <c r="B80" s="1">
        <v>3657</v>
      </c>
      <c r="C80" s="1" t="s">
        <v>2038</v>
      </c>
      <c r="D80" s="1" t="s">
        <v>120</v>
      </c>
      <c r="E80" s="294">
        <v>43823.451388888898</v>
      </c>
      <c r="F80" s="294">
        <v>44062</v>
      </c>
      <c r="G80" s="294">
        <v>45156</v>
      </c>
      <c r="H80" s="1">
        <v>3.64</v>
      </c>
      <c r="I80" s="1" t="s">
        <v>732</v>
      </c>
      <c r="J80" s="1" t="s">
        <v>1890</v>
      </c>
    </row>
    <row r="81" spans="1:10" ht="15" x14ac:dyDescent="0.35">
      <c r="A81" s="292">
        <v>77</v>
      </c>
      <c r="B81" s="292">
        <v>2960</v>
      </c>
      <c r="C81" s="292" t="s">
        <v>2039</v>
      </c>
      <c r="D81" s="292" t="s">
        <v>363</v>
      </c>
      <c r="E81" s="293">
        <v>43277.390277777798</v>
      </c>
      <c r="F81" s="293">
        <v>43879</v>
      </c>
      <c r="G81" s="293">
        <v>44974</v>
      </c>
      <c r="H81" s="292">
        <v>93.222499999999997</v>
      </c>
      <c r="I81" s="292" t="s">
        <v>732</v>
      </c>
      <c r="J81" s="292" t="s">
        <v>1890</v>
      </c>
    </row>
    <row r="82" spans="1:10" ht="15" x14ac:dyDescent="0.35">
      <c r="A82" s="1">
        <v>78</v>
      </c>
      <c r="B82" s="1">
        <v>3555</v>
      </c>
      <c r="C82" s="1" t="s">
        <v>2040</v>
      </c>
      <c r="D82" s="1" t="s">
        <v>193</v>
      </c>
      <c r="E82" s="294">
        <v>43732.394444444399</v>
      </c>
      <c r="F82" s="294">
        <v>44035</v>
      </c>
      <c r="G82" s="294">
        <v>45129</v>
      </c>
      <c r="H82" s="1">
        <v>169.3492</v>
      </c>
      <c r="I82" s="1" t="s">
        <v>2032</v>
      </c>
      <c r="J82" s="1" t="s">
        <v>2033</v>
      </c>
    </row>
    <row r="83" spans="1:10" ht="15" x14ac:dyDescent="0.35">
      <c r="A83" s="292">
        <v>79</v>
      </c>
      <c r="B83" s="292">
        <v>3300</v>
      </c>
      <c r="C83" s="292" t="s">
        <v>2041</v>
      </c>
      <c r="D83" s="292" t="s">
        <v>1828</v>
      </c>
      <c r="E83" s="293">
        <v>43410.458333333299</v>
      </c>
      <c r="F83" s="293">
        <v>43966</v>
      </c>
      <c r="G83" s="293">
        <v>45060</v>
      </c>
      <c r="H83" s="292">
        <v>174.97020000000001</v>
      </c>
      <c r="I83" s="292" t="s">
        <v>1438</v>
      </c>
      <c r="J83" s="292" t="s">
        <v>2027</v>
      </c>
    </row>
    <row r="84" spans="1:10" ht="15" x14ac:dyDescent="0.35">
      <c r="A84" s="1">
        <v>80</v>
      </c>
      <c r="B84" s="1">
        <v>3315</v>
      </c>
      <c r="C84" s="1" t="s">
        <v>2042</v>
      </c>
      <c r="D84" s="1" t="s">
        <v>63</v>
      </c>
      <c r="E84" s="294">
        <v>43419.359027777798</v>
      </c>
      <c r="F84" s="294">
        <v>43885</v>
      </c>
      <c r="G84" s="294">
        <v>44980</v>
      </c>
      <c r="H84" s="1">
        <v>43.3444</v>
      </c>
      <c r="I84" s="1" t="s">
        <v>1876</v>
      </c>
      <c r="J84" s="1" t="s">
        <v>1959</v>
      </c>
    </row>
    <row r="85" spans="1:10" ht="15" x14ac:dyDescent="0.35">
      <c r="A85" s="292">
        <v>81</v>
      </c>
      <c r="B85" s="292">
        <v>3762</v>
      </c>
      <c r="C85" s="292" t="s">
        <v>2043</v>
      </c>
      <c r="D85" s="292" t="s">
        <v>67</v>
      </c>
      <c r="E85" s="293">
        <v>43923.336805555598</v>
      </c>
      <c r="F85" s="293">
        <v>44124</v>
      </c>
      <c r="G85" s="293">
        <v>45218</v>
      </c>
      <c r="H85" s="292">
        <v>186.50710000000001</v>
      </c>
      <c r="I85" s="292" t="s">
        <v>2044</v>
      </c>
      <c r="J85" s="292" t="s">
        <v>2001</v>
      </c>
    </row>
    <row r="86" spans="1:10" ht="15" x14ac:dyDescent="0.35">
      <c r="A86" s="1">
        <v>82</v>
      </c>
      <c r="B86" s="1">
        <v>3483</v>
      </c>
      <c r="C86" s="1" t="s">
        <v>2045</v>
      </c>
      <c r="D86" s="1" t="s">
        <v>221</v>
      </c>
      <c r="E86" s="294">
        <v>43621.477083333302</v>
      </c>
      <c r="F86" s="294">
        <v>44015</v>
      </c>
      <c r="G86" s="294">
        <v>45109</v>
      </c>
      <c r="H86" s="1">
        <v>119.75</v>
      </c>
      <c r="I86" s="1" t="s">
        <v>1895</v>
      </c>
      <c r="J86" s="1" t="s">
        <v>1957</v>
      </c>
    </row>
    <row r="87" spans="1:10" ht="15" x14ac:dyDescent="0.35">
      <c r="A87" s="292">
        <v>83</v>
      </c>
      <c r="B87" s="292">
        <v>3771</v>
      </c>
      <c r="C87" s="292" t="s">
        <v>2046</v>
      </c>
      <c r="D87" s="292" t="s">
        <v>224</v>
      </c>
      <c r="E87" s="293">
        <v>43930.451388888898</v>
      </c>
      <c r="F87" s="293">
        <v>44195</v>
      </c>
      <c r="G87" s="293">
        <v>45289</v>
      </c>
      <c r="H87" s="292">
        <v>43.56</v>
      </c>
      <c r="I87" s="292" t="s">
        <v>1880</v>
      </c>
      <c r="J87" s="292" t="s">
        <v>1957</v>
      </c>
    </row>
    <row r="88" spans="1:10" ht="15" x14ac:dyDescent="0.35">
      <c r="A88" s="1">
        <v>84</v>
      </c>
      <c r="B88" s="1">
        <v>2904</v>
      </c>
      <c r="C88" s="1" t="s">
        <v>2047</v>
      </c>
      <c r="D88" s="1" t="s">
        <v>86</v>
      </c>
      <c r="E88" s="294">
        <v>43272.381944444402</v>
      </c>
      <c r="F88" s="294">
        <v>44103</v>
      </c>
      <c r="G88" s="294">
        <v>45197</v>
      </c>
      <c r="H88" s="1">
        <v>41.084899999999998</v>
      </c>
      <c r="I88" s="1" t="s">
        <v>1438</v>
      </c>
      <c r="J88" s="1" t="s">
        <v>1881</v>
      </c>
    </row>
    <row r="89" spans="1:10" ht="15" x14ac:dyDescent="0.35">
      <c r="A89" s="292">
        <v>85</v>
      </c>
      <c r="B89" s="292">
        <v>3544</v>
      </c>
      <c r="C89" s="292" t="s">
        <v>876</v>
      </c>
      <c r="D89" s="292" t="s">
        <v>351</v>
      </c>
      <c r="E89" s="293">
        <v>43726.427083333299</v>
      </c>
      <c r="F89" s="293">
        <v>44028</v>
      </c>
      <c r="G89" s="293">
        <v>45122</v>
      </c>
      <c r="H89" s="292">
        <v>54.124400000000001</v>
      </c>
      <c r="I89" s="292" t="s">
        <v>1889</v>
      </c>
      <c r="J89" s="292" t="s">
        <v>1969</v>
      </c>
    </row>
    <row r="90" spans="1:10" ht="15" x14ac:dyDescent="0.35">
      <c r="A90" s="1">
        <v>86</v>
      </c>
      <c r="B90" s="1">
        <v>3508</v>
      </c>
      <c r="C90" s="1" t="s">
        <v>2048</v>
      </c>
      <c r="D90" s="1" t="s">
        <v>1846</v>
      </c>
      <c r="E90" s="294">
        <v>43643.432638888902</v>
      </c>
      <c r="F90" s="294">
        <v>43993</v>
      </c>
      <c r="G90" s="294">
        <v>45087</v>
      </c>
      <c r="H90" s="1">
        <v>49.958199999999998</v>
      </c>
      <c r="I90" s="1" t="s">
        <v>1899</v>
      </c>
      <c r="J90" s="1" t="s">
        <v>1930</v>
      </c>
    </row>
    <row r="91" spans="1:10" ht="15" x14ac:dyDescent="0.35">
      <c r="A91" s="292">
        <v>87</v>
      </c>
      <c r="B91" s="292">
        <v>3377</v>
      </c>
      <c r="C91" s="292" t="s">
        <v>883</v>
      </c>
      <c r="D91" s="292" t="s">
        <v>161</v>
      </c>
      <c r="E91" s="293">
        <v>43465.362500000003</v>
      </c>
      <c r="F91" s="293">
        <v>44147</v>
      </c>
      <c r="G91" s="293">
        <v>45241</v>
      </c>
      <c r="H91" s="292">
        <v>191.3372</v>
      </c>
      <c r="I91" s="292" t="s">
        <v>2049</v>
      </c>
      <c r="J91" s="292" t="s">
        <v>2050</v>
      </c>
    </row>
    <row r="92" spans="1:10" ht="15" x14ac:dyDescent="0.35">
      <c r="A92" s="1">
        <v>88</v>
      </c>
      <c r="B92" s="1">
        <v>3957</v>
      </c>
      <c r="C92" s="1" t="s">
        <v>2051</v>
      </c>
      <c r="D92" s="1" t="s">
        <v>1879</v>
      </c>
      <c r="E92" s="294">
        <v>44092.482638888898</v>
      </c>
      <c r="F92" s="294">
        <v>44118</v>
      </c>
      <c r="G92" s="294">
        <v>45212</v>
      </c>
      <c r="H92" s="1">
        <v>236.5324</v>
      </c>
      <c r="I92" s="1" t="s">
        <v>1880</v>
      </c>
      <c r="J92" s="1" t="s">
        <v>2052</v>
      </c>
    </row>
    <row r="93" spans="1:10" ht="15" x14ac:dyDescent="0.35">
      <c r="A93" s="292">
        <v>89</v>
      </c>
      <c r="B93" s="292">
        <v>3597</v>
      </c>
      <c r="C93" s="292" t="s">
        <v>2053</v>
      </c>
      <c r="D93" s="292" t="s">
        <v>80</v>
      </c>
      <c r="E93" s="293">
        <v>43753.431944444397</v>
      </c>
      <c r="F93" s="293">
        <v>44015</v>
      </c>
      <c r="G93" s="293">
        <v>45109</v>
      </c>
      <c r="H93" s="292">
        <v>249.60050000000001</v>
      </c>
      <c r="I93" s="292" t="s">
        <v>2054</v>
      </c>
      <c r="J93" s="292" t="s">
        <v>2055</v>
      </c>
    </row>
    <row r="94" spans="1:10" ht="15" x14ac:dyDescent="0.35">
      <c r="A94" s="1">
        <v>90</v>
      </c>
      <c r="B94" s="1">
        <v>431</v>
      </c>
      <c r="C94" s="1" t="s">
        <v>2056</v>
      </c>
      <c r="D94" s="1" t="s">
        <v>1736</v>
      </c>
      <c r="E94" s="295" t="s">
        <v>7</v>
      </c>
      <c r="F94" s="295" t="s">
        <v>7</v>
      </c>
      <c r="G94" s="294">
        <v>44449</v>
      </c>
      <c r="H94" s="1">
        <v>26.64</v>
      </c>
      <c r="I94" s="1" t="s">
        <v>1428</v>
      </c>
      <c r="J94" s="1" t="s">
        <v>1990</v>
      </c>
    </row>
    <row r="95" spans="1:10" ht="15" x14ac:dyDescent="0.35">
      <c r="A95" s="292">
        <v>91</v>
      </c>
      <c r="B95" s="292">
        <v>3636</v>
      </c>
      <c r="C95" s="292" t="s">
        <v>2057</v>
      </c>
      <c r="D95" s="292" t="s">
        <v>2058</v>
      </c>
      <c r="E95" s="293">
        <v>43797.333333333299</v>
      </c>
      <c r="F95" s="293">
        <v>44068</v>
      </c>
      <c r="G95" s="293">
        <v>45162</v>
      </c>
      <c r="H95" s="292">
        <v>175.4</v>
      </c>
      <c r="I95" s="292" t="s">
        <v>2059</v>
      </c>
      <c r="J95" s="292" t="s">
        <v>2060</v>
      </c>
    </row>
    <row r="96" spans="1:10" ht="15" x14ac:dyDescent="0.35">
      <c r="A96" s="1">
        <v>92</v>
      </c>
      <c r="B96" s="1">
        <v>3639</v>
      </c>
      <c r="C96" s="1" t="s">
        <v>2061</v>
      </c>
      <c r="D96" s="1" t="s">
        <v>2058</v>
      </c>
      <c r="E96" s="294">
        <v>43801.3347222222</v>
      </c>
      <c r="F96" s="294">
        <v>44068</v>
      </c>
      <c r="G96" s="294">
        <v>45162</v>
      </c>
      <c r="H96" s="1">
        <v>183.75</v>
      </c>
      <c r="I96" s="1" t="s">
        <v>1438</v>
      </c>
      <c r="J96" s="1" t="s">
        <v>1881</v>
      </c>
    </row>
    <row r="97" spans="1:10" ht="15" x14ac:dyDescent="0.35">
      <c r="A97" s="292">
        <v>93</v>
      </c>
      <c r="B97" s="292">
        <v>2903</v>
      </c>
      <c r="C97" s="292" t="s">
        <v>2062</v>
      </c>
      <c r="D97" s="292" t="s">
        <v>2063</v>
      </c>
      <c r="E97" s="293">
        <v>43272.378472222197</v>
      </c>
      <c r="F97" s="293">
        <v>43879</v>
      </c>
      <c r="G97" s="293">
        <v>44974</v>
      </c>
      <c r="H97" s="292">
        <v>64.55</v>
      </c>
      <c r="I97" s="292" t="s">
        <v>2064</v>
      </c>
      <c r="J97" s="292" t="s">
        <v>2065</v>
      </c>
    </row>
    <row r="98" spans="1:10" ht="15" x14ac:dyDescent="0.35">
      <c r="A98" s="1">
        <v>94</v>
      </c>
      <c r="B98" s="1">
        <v>3863</v>
      </c>
      <c r="C98" s="1" t="s">
        <v>887</v>
      </c>
      <c r="D98" s="1" t="s">
        <v>280</v>
      </c>
      <c r="E98" s="294">
        <v>44019.418749999997</v>
      </c>
      <c r="F98" s="294">
        <v>44165</v>
      </c>
      <c r="G98" s="294">
        <v>45259</v>
      </c>
      <c r="H98" s="1">
        <v>181.5472</v>
      </c>
      <c r="I98" s="1" t="s">
        <v>1438</v>
      </c>
      <c r="J98" s="1" t="s">
        <v>1896</v>
      </c>
    </row>
    <row r="99" spans="1:10" ht="15" x14ac:dyDescent="0.35">
      <c r="A99" s="292">
        <v>95</v>
      </c>
      <c r="B99" s="292">
        <v>3650</v>
      </c>
      <c r="C99" s="292" t="s">
        <v>2066</v>
      </c>
      <c r="D99" s="292" t="s">
        <v>2067</v>
      </c>
      <c r="E99" s="293">
        <v>43815.350694444402</v>
      </c>
      <c r="F99" s="293">
        <v>44082</v>
      </c>
      <c r="G99" s="293">
        <v>45176</v>
      </c>
      <c r="H99" s="292">
        <v>229.5686</v>
      </c>
      <c r="I99" s="292" t="s">
        <v>1437</v>
      </c>
      <c r="J99" s="292" t="s">
        <v>1962</v>
      </c>
    </row>
    <row r="100" spans="1:10" ht="15" x14ac:dyDescent="0.35">
      <c r="A100" s="1">
        <v>96</v>
      </c>
      <c r="B100" s="1">
        <v>3497</v>
      </c>
      <c r="C100" s="1" t="s">
        <v>2068</v>
      </c>
      <c r="D100" s="1" t="s">
        <v>224</v>
      </c>
      <c r="E100" s="294">
        <v>43629.422222222202</v>
      </c>
      <c r="F100" s="294">
        <v>43965</v>
      </c>
      <c r="G100" s="294">
        <v>45059</v>
      </c>
      <c r="H100" s="1">
        <v>6.7428999999999997</v>
      </c>
      <c r="I100" s="1" t="s">
        <v>1876</v>
      </c>
      <c r="J100" s="1" t="s">
        <v>1959</v>
      </c>
    </row>
    <row r="101" spans="1:10" ht="15" x14ac:dyDescent="0.35">
      <c r="A101" s="292">
        <v>97</v>
      </c>
      <c r="B101" s="292">
        <v>3185</v>
      </c>
      <c r="C101" s="292" t="s">
        <v>2069</v>
      </c>
      <c r="D101" s="292" t="s">
        <v>2070</v>
      </c>
      <c r="E101" s="293">
        <v>43346.488194444399</v>
      </c>
      <c r="F101" s="293">
        <v>43836</v>
      </c>
      <c r="G101" s="293">
        <v>44931</v>
      </c>
      <c r="H101" s="292">
        <v>191.08920000000001</v>
      </c>
      <c r="I101" s="292" t="s">
        <v>2071</v>
      </c>
      <c r="J101" s="292" t="s">
        <v>2072</v>
      </c>
    </row>
    <row r="102" spans="1:10" ht="15" x14ac:dyDescent="0.35">
      <c r="A102" s="1">
        <v>98</v>
      </c>
      <c r="B102" s="1">
        <v>3790</v>
      </c>
      <c r="C102" s="1" t="s">
        <v>875</v>
      </c>
      <c r="D102" s="1" t="s">
        <v>2073</v>
      </c>
      <c r="E102" s="294">
        <v>43949.35</v>
      </c>
      <c r="F102" s="294">
        <v>44145</v>
      </c>
      <c r="G102" s="294">
        <v>45239</v>
      </c>
      <c r="H102" s="1">
        <v>136.12180000000001</v>
      </c>
      <c r="I102" s="1" t="s">
        <v>1435</v>
      </c>
      <c r="J102" s="1" t="s">
        <v>2074</v>
      </c>
    </row>
    <row r="103" spans="1:10" ht="15" x14ac:dyDescent="0.35">
      <c r="A103" s="292">
        <v>99</v>
      </c>
      <c r="B103" s="292">
        <v>3582</v>
      </c>
      <c r="C103" s="292" t="s">
        <v>2075</v>
      </c>
      <c r="D103" s="292" t="s">
        <v>283</v>
      </c>
      <c r="E103" s="293">
        <v>43745.472916666702</v>
      </c>
      <c r="F103" s="293">
        <v>44155</v>
      </c>
      <c r="G103" s="293">
        <v>45249</v>
      </c>
      <c r="H103" s="292">
        <v>80.043300000000002</v>
      </c>
      <c r="I103" s="292" t="s">
        <v>1889</v>
      </c>
      <c r="J103" s="292" t="s">
        <v>1969</v>
      </c>
    </row>
    <row r="104" spans="1:10" ht="15" x14ac:dyDescent="0.35">
      <c r="A104" s="1">
        <v>100</v>
      </c>
      <c r="B104" s="1">
        <v>3409</v>
      </c>
      <c r="C104" s="1" t="s">
        <v>886</v>
      </c>
      <c r="D104" s="1" t="s">
        <v>2076</v>
      </c>
      <c r="E104" s="294">
        <v>43528.418055555601</v>
      </c>
      <c r="F104" s="294">
        <v>44034</v>
      </c>
      <c r="G104" s="294">
        <v>45128</v>
      </c>
      <c r="H104" s="1">
        <v>245.72380000000001</v>
      </c>
      <c r="I104" s="1" t="s">
        <v>1431</v>
      </c>
      <c r="J104" s="1" t="s">
        <v>1886</v>
      </c>
    </row>
    <row r="105" spans="1:10" ht="15" x14ac:dyDescent="0.35">
      <c r="A105" s="292">
        <v>101</v>
      </c>
      <c r="B105" s="292">
        <v>3804</v>
      </c>
      <c r="C105" s="292" t="s">
        <v>2077</v>
      </c>
      <c r="D105" s="292" t="s">
        <v>221</v>
      </c>
      <c r="E105" s="293">
        <v>43962.295138888898</v>
      </c>
      <c r="F105" s="293">
        <v>44195</v>
      </c>
      <c r="G105" s="293">
        <v>45289</v>
      </c>
      <c r="H105" s="292">
        <v>123.59</v>
      </c>
      <c r="I105" s="292" t="s">
        <v>2078</v>
      </c>
      <c r="J105" s="292" t="s">
        <v>2079</v>
      </c>
    </row>
    <row r="106" spans="1:10" ht="15" x14ac:dyDescent="0.35">
      <c r="A106" s="1">
        <v>102</v>
      </c>
      <c r="B106" s="1">
        <v>3407</v>
      </c>
      <c r="C106" s="1" t="s">
        <v>2080</v>
      </c>
      <c r="D106" s="1" t="s">
        <v>193</v>
      </c>
      <c r="E106" s="294">
        <v>43528.3125</v>
      </c>
      <c r="F106" s="294">
        <v>44085</v>
      </c>
      <c r="G106" s="294">
        <v>45179</v>
      </c>
      <c r="H106" s="1">
        <v>179.7157</v>
      </c>
      <c r="I106" s="1" t="s">
        <v>1435</v>
      </c>
      <c r="J106" s="1" t="s">
        <v>1994</v>
      </c>
    </row>
    <row r="107" spans="1:10" ht="15" x14ac:dyDescent="0.35">
      <c r="A107" s="292">
        <v>103</v>
      </c>
      <c r="B107" s="292">
        <v>3350</v>
      </c>
      <c r="C107" s="292" t="s">
        <v>2081</v>
      </c>
      <c r="D107" s="292" t="s">
        <v>1985</v>
      </c>
      <c r="E107" s="293">
        <v>43444.345138888901</v>
      </c>
      <c r="F107" s="293">
        <v>44014</v>
      </c>
      <c r="G107" s="293">
        <v>45108</v>
      </c>
      <c r="H107" s="292">
        <v>105.1335</v>
      </c>
      <c r="I107" s="292" t="s">
        <v>1427</v>
      </c>
      <c r="J107" s="292" t="s">
        <v>2082</v>
      </c>
    </row>
    <row r="108" spans="1:10" ht="15" x14ac:dyDescent="0.35">
      <c r="A108" s="1">
        <v>104</v>
      </c>
      <c r="B108" s="1">
        <v>3521</v>
      </c>
      <c r="C108" s="1" t="s">
        <v>2083</v>
      </c>
      <c r="D108" s="1" t="s">
        <v>200</v>
      </c>
      <c r="E108" s="294">
        <v>43657.333333333299</v>
      </c>
      <c r="F108" s="294">
        <v>43984</v>
      </c>
      <c r="G108" s="294">
        <v>45078</v>
      </c>
      <c r="H108" s="1">
        <v>133.28190000000001</v>
      </c>
      <c r="I108" s="1" t="s">
        <v>1889</v>
      </c>
      <c r="J108" s="1" t="s">
        <v>1992</v>
      </c>
    </row>
    <row r="109" spans="1:10" ht="15" x14ac:dyDescent="0.35">
      <c r="A109" s="292">
        <v>105</v>
      </c>
      <c r="B109" s="292">
        <v>3361</v>
      </c>
      <c r="C109" s="292" t="s">
        <v>2084</v>
      </c>
      <c r="D109" s="292" t="s">
        <v>2085</v>
      </c>
      <c r="E109" s="293">
        <v>43447.352083333302</v>
      </c>
      <c r="F109" s="293">
        <v>43966</v>
      </c>
      <c r="G109" s="293">
        <v>45060</v>
      </c>
      <c r="H109" s="292">
        <v>107.7538</v>
      </c>
      <c r="I109" s="292" t="s">
        <v>1431</v>
      </c>
      <c r="J109" s="292" t="s">
        <v>1930</v>
      </c>
    </row>
    <row r="110" spans="1:10" ht="15" x14ac:dyDescent="0.35">
      <c r="A110" s="1">
        <v>106</v>
      </c>
      <c r="B110" s="1">
        <v>3843</v>
      </c>
      <c r="C110" s="1" t="s">
        <v>2086</v>
      </c>
      <c r="D110" s="1" t="s">
        <v>280</v>
      </c>
      <c r="E110" s="294">
        <v>44004.486111111102</v>
      </c>
      <c r="F110" s="294">
        <v>44152</v>
      </c>
      <c r="G110" s="294">
        <v>45246</v>
      </c>
      <c r="H110" s="1">
        <v>9.0853000000000002</v>
      </c>
      <c r="I110" s="1" t="s">
        <v>1880</v>
      </c>
      <c r="J110" s="1" t="s">
        <v>1881</v>
      </c>
    </row>
    <row r="111" spans="1:10" ht="15" x14ac:dyDescent="0.35">
      <c r="A111" s="292">
        <v>107</v>
      </c>
      <c r="B111" s="292">
        <v>3595</v>
      </c>
      <c r="C111" s="292" t="s">
        <v>2087</v>
      </c>
      <c r="D111" s="292" t="s">
        <v>1817</v>
      </c>
      <c r="E111" s="293">
        <v>43753.354166666701</v>
      </c>
      <c r="F111" s="293">
        <v>44012</v>
      </c>
      <c r="G111" s="293">
        <v>45106</v>
      </c>
      <c r="H111" s="292">
        <v>193.7509</v>
      </c>
      <c r="I111" s="292" t="s">
        <v>1904</v>
      </c>
      <c r="J111" s="292" t="s">
        <v>1905</v>
      </c>
    </row>
    <row r="112" spans="1:10" ht="15" x14ac:dyDescent="0.35">
      <c r="A112" s="1">
        <v>108</v>
      </c>
      <c r="B112" s="1">
        <v>3187</v>
      </c>
      <c r="C112" s="1" t="s">
        <v>2088</v>
      </c>
      <c r="D112" s="1" t="s">
        <v>2070</v>
      </c>
      <c r="E112" s="294">
        <v>43346.493055555598</v>
      </c>
      <c r="F112" s="294">
        <v>43846</v>
      </c>
      <c r="G112" s="294">
        <v>44941</v>
      </c>
      <c r="H112" s="1">
        <v>101.42570000000001</v>
      </c>
      <c r="I112" s="1" t="s">
        <v>732</v>
      </c>
      <c r="J112" s="1" t="s">
        <v>1890</v>
      </c>
    </row>
    <row r="113" spans="1:10" ht="15" x14ac:dyDescent="0.35">
      <c r="A113" s="292">
        <v>109</v>
      </c>
      <c r="B113" s="292">
        <v>3467</v>
      </c>
      <c r="C113" s="292" t="s">
        <v>2089</v>
      </c>
      <c r="D113" s="292" t="s">
        <v>1836</v>
      </c>
      <c r="E113" s="293">
        <v>43598.443055555603</v>
      </c>
      <c r="F113" s="293">
        <v>43966</v>
      </c>
      <c r="G113" s="293">
        <v>45060</v>
      </c>
      <c r="H113" s="292">
        <v>13.7163</v>
      </c>
      <c r="I113" s="292" t="s">
        <v>1428</v>
      </c>
      <c r="J113" s="292" t="s">
        <v>1910</v>
      </c>
    </row>
    <row r="114" spans="1:10" ht="15" x14ac:dyDescent="0.35">
      <c r="A114" s="1">
        <v>110</v>
      </c>
      <c r="B114" s="1">
        <v>3338</v>
      </c>
      <c r="C114" s="1" t="s">
        <v>2090</v>
      </c>
      <c r="D114" s="1" t="s">
        <v>1941</v>
      </c>
      <c r="E114" s="294">
        <v>43432.350694444402</v>
      </c>
      <c r="F114" s="294">
        <v>44041</v>
      </c>
      <c r="G114" s="294">
        <v>45135</v>
      </c>
      <c r="H114" s="1">
        <v>71.894300000000001</v>
      </c>
      <c r="I114" s="1" t="s">
        <v>1435</v>
      </c>
      <c r="J114" s="1" t="s">
        <v>1974</v>
      </c>
    </row>
    <row r="115" spans="1:10" ht="15" x14ac:dyDescent="0.35">
      <c r="A115" s="292">
        <v>111</v>
      </c>
      <c r="B115" s="292">
        <v>3433</v>
      </c>
      <c r="C115" s="292" t="s">
        <v>2091</v>
      </c>
      <c r="D115" s="292" t="s">
        <v>233</v>
      </c>
      <c r="E115" s="293">
        <v>43556.375</v>
      </c>
      <c r="F115" s="293">
        <v>44018</v>
      </c>
      <c r="G115" s="293">
        <v>45112</v>
      </c>
      <c r="H115" s="292">
        <v>95.307699999999997</v>
      </c>
      <c r="I115" s="292" t="s">
        <v>1428</v>
      </c>
      <c r="J115" s="292" t="s">
        <v>1910</v>
      </c>
    </row>
    <row r="116" spans="1:10" ht="15" x14ac:dyDescent="0.35">
      <c r="A116" s="1">
        <v>112</v>
      </c>
      <c r="B116" s="1">
        <v>3441</v>
      </c>
      <c r="C116" s="1" t="s">
        <v>2092</v>
      </c>
      <c r="D116" s="1" t="s">
        <v>367</v>
      </c>
      <c r="E116" s="294">
        <v>43570.425000000003</v>
      </c>
      <c r="F116" s="294">
        <v>44159</v>
      </c>
      <c r="G116" s="294">
        <v>45253</v>
      </c>
      <c r="H116" s="1">
        <v>198.01669999999999</v>
      </c>
      <c r="I116" s="1" t="s">
        <v>2013</v>
      </c>
      <c r="J116" s="1" t="s">
        <v>2093</v>
      </c>
    </row>
    <row r="117" spans="1:10" ht="15" x14ac:dyDescent="0.35">
      <c r="A117" s="292">
        <v>113</v>
      </c>
      <c r="B117" s="292">
        <v>3870</v>
      </c>
      <c r="C117" s="292" t="s">
        <v>2094</v>
      </c>
      <c r="D117" s="292" t="s">
        <v>1926</v>
      </c>
      <c r="E117" s="293">
        <v>44026.336805555598</v>
      </c>
      <c r="F117" s="293">
        <v>44195</v>
      </c>
      <c r="G117" s="293">
        <v>45289</v>
      </c>
      <c r="H117" s="292">
        <v>141.36799999999999</v>
      </c>
      <c r="I117" s="292" t="s">
        <v>1880</v>
      </c>
      <c r="J117" s="292" t="s">
        <v>1896</v>
      </c>
    </row>
    <row r="118" spans="1:10" ht="15" x14ac:dyDescent="0.35">
      <c r="A118" s="1">
        <v>114</v>
      </c>
      <c r="B118" s="1">
        <v>3249</v>
      </c>
      <c r="C118" s="1" t="s">
        <v>2095</v>
      </c>
      <c r="D118" s="1" t="s">
        <v>213</v>
      </c>
      <c r="E118" s="294">
        <v>43370.457638888904</v>
      </c>
      <c r="F118" s="294">
        <v>44195</v>
      </c>
      <c r="G118" s="294">
        <v>45289</v>
      </c>
      <c r="H118" s="1">
        <v>99.004999999999995</v>
      </c>
      <c r="I118" s="1" t="s">
        <v>1892</v>
      </c>
      <c r="J118" s="1" t="s">
        <v>2003</v>
      </c>
    </row>
    <row r="119" spans="1:10" ht="15" x14ac:dyDescent="0.35">
      <c r="A119" s="292">
        <v>115</v>
      </c>
      <c r="B119" s="292">
        <v>3814</v>
      </c>
      <c r="C119" s="292" t="s">
        <v>2096</v>
      </c>
      <c r="D119" s="292" t="s">
        <v>331</v>
      </c>
      <c r="E119" s="293">
        <v>43971.324999999997</v>
      </c>
      <c r="F119" s="293">
        <v>44195</v>
      </c>
      <c r="G119" s="293">
        <v>45289</v>
      </c>
      <c r="H119" s="292">
        <v>242.39</v>
      </c>
      <c r="I119" s="292" t="s">
        <v>1433</v>
      </c>
      <c r="J119" s="292" t="s">
        <v>1935</v>
      </c>
    </row>
    <row r="120" spans="1:10" ht="15" x14ac:dyDescent="0.35">
      <c r="A120" s="1">
        <v>116</v>
      </c>
      <c r="B120" s="1">
        <v>2985</v>
      </c>
      <c r="C120" s="1" t="s">
        <v>2097</v>
      </c>
      <c r="D120" s="1" t="s">
        <v>358</v>
      </c>
      <c r="E120" s="294">
        <v>43278.4868055556</v>
      </c>
      <c r="F120" s="294">
        <v>43977</v>
      </c>
      <c r="G120" s="294">
        <v>45071</v>
      </c>
      <c r="H120" s="1">
        <v>242.37819999999999</v>
      </c>
      <c r="I120" s="1" t="s">
        <v>2098</v>
      </c>
      <c r="J120" s="1" t="s">
        <v>2099</v>
      </c>
    </row>
    <row r="121" spans="1:10" ht="15" x14ac:dyDescent="0.35">
      <c r="A121" s="292">
        <v>117</v>
      </c>
      <c r="B121" s="292">
        <v>3405</v>
      </c>
      <c r="C121" s="292" t="s">
        <v>2100</v>
      </c>
      <c r="D121" s="292" t="s">
        <v>161</v>
      </c>
      <c r="E121" s="293">
        <v>43524.309722222199</v>
      </c>
      <c r="F121" s="293">
        <v>44147</v>
      </c>
      <c r="G121" s="293">
        <v>45241</v>
      </c>
      <c r="H121" s="292">
        <v>45.214599999999997</v>
      </c>
      <c r="I121" s="292" t="s">
        <v>1427</v>
      </c>
      <c r="J121" s="292" t="s">
        <v>1873</v>
      </c>
    </row>
    <row r="122" spans="1:10" ht="15" x14ac:dyDescent="0.35">
      <c r="A122" s="1">
        <v>118</v>
      </c>
      <c r="B122" s="1">
        <v>2923</v>
      </c>
      <c r="C122" s="1" t="s">
        <v>2101</v>
      </c>
      <c r="D122" s="1" t="s">
        <v>304</v>
      </c>
      <c r="E122" s="294">
        <v>43272.505555555603</v>
      </c>
      <c r="F122" s="294">
        <v>43941</v>
      </c>
      <c r="G122" s="294">
        <v>45035</v>
      </c>
      <c r="H122" s="1">
        <v>72.563699999999997</v>
      </c>
      <c r="I122" s="1" t="s">
        <v>2102</v>
      </c>
      <c r="J122" s="1" t="s">
        <v>2103</v>
      </c>
    </row>
    <row r="123" spans="1:10" ht="15" x14ac:dyDescent="0.35">
      <c r="A123" s="292">
        <v>119</v>
      </c>
      <c r="B123" s="292">
        <v>3506</v>
      </c>
      <c r="C123" s="292" t="s">
        <v>2104</v>
      </c>
      <c r="D123" s="292" t="s">
        <v>224</v>
      </c>
      <c r="E123" s="293">
        <v>43640.497222222199</v>
      </c>
      <c r="F123" s="293">
        <v>43965</v>
      </c>
      <c r="G123" s="293">
        <v>45059</v>
      </c>
      <c r="H123" s="292">
        <v>43.199300000000001</v>
      </c>
      <c r="I123" s="292" t="s">
        <v>1904</v>
      </c>
      <c r="J123" s="292" t="s">
        <v>1905</v>
      </c>
    </row>
    <row r="124" spans="1:10" ht="15" x14ac:dyDescent="0.35">
      <c r="A124" s="1">
        <v>120</v>
      </c>
      <c r="B124" s="1">
        <v>2878</v>
      </c>
      <c r="C124" s="1" t="s">
        <v>2105</v>
      </c>
      <c r="D124" s="1" t="s">
        <v>2106</v>
      </c>
      <c r="E124" s="294">
        <v>43271.422222222202</v>
      </c>
      <c r="F124" s="294">
        <v>43943</v>
      </c>
      <c r="G124" s="294">
        <v>45037</v>
      </c>
      <c r="H124" s="1">
        <v>34.058999999999997</v>
      </c>
      <c r="I124" s="1" t="s">
        <v>1429</v>
      </c>
      <c r="J124" s="1" t="s">
        <v>2107</v>
      </c>
    </row>
    <row r="125" spans="1:10" ht="15" x14ac:dyDescent="0.35">
      <c r="A125" s="292">
        <v>121</v>
      </c>
      <c r="B125" s="292">
        <v>3384</v>
      </c>
      <c r="C125" s="292" t="s">
        <v>2108</v>
      </c>
      <c r="D125" s="292" t="s">
        <v>2011</v>
      </c>
      <c r="E125" s="293">
        <v>43474.380555555603</v>
      </c>
      <c r="F125" s="293">
        <v>43957</v>
      </c>
      <c r="G125" s="293">
        <v>45051</v>
      </c>
      <c r="H125" s="292">
        <v>51.366300000000003</v>
      </c>
      <c r="I125" s="292" t="s">
        <v>1427</v>
      </c>
      <c r="J125" s="292" t="s">
        <v>1873</v>
      </c>
    </row>
    <row r="126" spans="1:10" ht="15" x14ac:dyDescent="0.35">
      <c r="A126" s="1">
        <v>122</v>
      </c>
      <c r="B126" s="1">
        <v>3575</v>
      </c>
      <c r="C126" s="1" t="s">
        <v>2109</v>
      </c>
      <c r="D126" s="1" t="s">
        <v>2085</v>
      </c>
      <c r="E126" s="294">
        <v>43745.383333333302</v>
      </c>
      <c r="F126" s="294">
        <v>43999</v>
      </c>
      <c r="G126" s="294">
        <v>45093</v>
      </c>
      <c r="H126" s="1">
        <v>103.5179</v>
      </c>
      <c r="I126" s="1" t="s">
        <v>2110</v>
      </c>
      <c r="J126" s="1" t="s">
        <v>2111</v>
      </c>
    </row>
    <row r="127" spans="1:10" ht="15" x14ac:dyDescent="0.35">
      <c r="A127" s="292">
        <v>123</v>
      </c>
      <c r="B127" s="292">
        <v>3576</v>
      </c>
      <c r="C127" s="292" t="s">
        <v>2112</v>
      </c>
      <c r="D127" s="292" t="s">
        <v>2085</v>
      </c>
      <c r="E127" s="293">
        <v>43745.385416666701</v>
      </c>
      <c r="F127" s="293">
        <v>43999</v>
      </c>
      <c r="G127" s="293">
        <v>45093</v>
      </c>
      <c r="H127" s="292">
        <v>78.946799999999996</v>
      </c>
      <c r="I127" s="292" t="s">
        <v>1899</v>
      </c>
      <c r="J127" s="292" t="s">
        <v>1886</v>
      </c>
    </row>
    <row r="128" spans="1:10" ht="15" x14ac:dyDescent="0.35">
      <c r="A128" s="1">
        <v>124</v>
      </c>
      <c r="B128" s="1">
        <v>3050</v>
      </c>
      <c r="C128" s="1" t="s">
        <v>2113</v>
      </c>
      <c r="D128" s="1" t="s">
        <v>2114</v>
      </c>
      <c r="E128" s="294">
        <v>43292.447222222203</v>
      </c>
      <c r="F128" s="294">
        <v>43977</v>
      </c>
      <c r="G128" s="294">
        <v>45071</v>
      </c>
      <c r="H128" s="1">
        <v>170.16480000000001</v>
      </c>
      <c r="I128" s="1" t="s">
        <v>1433</v>
      </c>
      <c r="J128" s="1" t="s">
        <v>2115</v>
      </c>
    </row>
    <row r="129" spans="1:10" ht="15" x14ac:dyDescent="0.35">
      <c r="A129" s="292">
        <v>125</v>
      </c>
      <c r="B129" s="292">
        <v>2982</v>
      </c>
      <c r="C129" s="292" t="s">
        <v>2116</v>
      </c>
      <c r="D129" s="292" t="s">
        <v>1903</v>
      </c>
      <c r="E129" s="293">
        <v>43278.410416666702</v>
      </c>
      <c r="F129" s="293">
        <v>43941</v>
      </c>
      <c r="G129" s="293">
        <v>45035</v>
      </c>
      <c r="H129" s="292">
        <v>80.803700000000006</v>
      </c>
      <c r="I129" s="292" t="s">
        <v>1438</v>
      </c>
      <c r="J129" s="292" t="s">
        <v>1881</v>
      </c>
    </row>
    <row r="130" spans="1:10" ht="15" x14ac:dyDescent="0.35">
      <c r="A130" s="1">
        <v>126</v>
      </c>
      <c r="B130" s="1">
        <v>3252</v>
      </c>
      <c r="C130" s="1" t="s">
        <v>2117</v>
      </c>
      <c r="D130" s="1" t="s">
        <v>1854</v>
      </c>
      <c r="E130" s="294">
        <v>43370.478472222203</v>
      </c>
      <c r="F130" s="294">
        <v>43957</v>
      </c>
      <c r="G130" s="294">
        <v>45051</v>
      </c>
      <c r="H130" s="1">
        <v>57.431100000000001</v>
      </c>
      <c r="I130" s="1" t="s">
        <v>1438</v>
      </c>
      <c r="J130" s="1" t="s">
        <v>1881</v>
      </c>
    </row>
    <row r="131" spans="1:10" ht="15" x14ac:dyDescent="0.35">
      <c r="A131" s="292">
        <v>127</v>
      </c>
      <c r="B131" s="292">
        <v>3943</v>
      </c>
      <c r="C131" s="292" t="s">
        <v>2118</v>
      </c>
      <c r="D131" s="292" t="s">
        <v>341</v>
      </c>
      <c r="E131" s="293">
        <v>44085.618055555598</v>
      </c>
      <c r="F131" s="293">
        <v>44195</v>
      </c>
      <c r="G131" s="293">
        <v>45289</v>
      </c>
      <c r="H131" s="292">
        <v>235.01419999999999</v>
      </c>
      <c r="I131" s="292" t="s">
        <v>1904</v>
      </c>
      <c r="J131" s="292" t="s">
        <v>2119</v>
      </c>
    </row>
    <row r="132" spans="1:10" ht="15" x14ac:dyDescent="0.35">
      <c r="A132" s="1">
        <v>128</v>
      </c>
      <c r="B132" s="1">
        <v>3430</v>
      </c>
      <c r="C132" s="1" t="s">
        <v>885</v>
      </c>
      <c r="D132" s="1" t="s">
        <v>2120</v>
      </c>
      <c r="E132" s="294">
        <v>43552.370833333298</v>
      </c>
      <c r="F132" s="294">
        <v>43957</v>
      </c>
      <c r="G132" s="294">
        <v>45051</v>
      </c>
      <c r="H132" s="1">
        <v>26.127099999999999</v>
      </c>
      <c r="I132" s="1" t="s">
        <v>2013</v>
      </c>
      <c r="J132" s="1" t="s">
        <v>1907</v>
      </c>
    </row>
    <row r="133" spans="1:10" x14ac:dyDescent="0.3">
      <c r="A133" s="135" t="s">
        <v>2175</v>
      </c>
    </row>
    <row r="135" spans="1:10" x14ac:dyDescent="0.3">
      <c r="A135" s="21" t="s">
        <v>2173</v>
      </c>
    </row>
    <row r="136" spans="1:10" ht="27.75" thickBot="1" x14ac:dyDescent="0.35">
      <c r="A136" s="279" t="s">
        <v>2122</v>
      </c>
      <c r="B136" s="279" t="s">
        <v>2123</v>
      </c>
      <c r="C136" s="279" t="s">
        <v>1862</v>
      </c>
      <c r="D136" s="279" t="s">
        <v>1863</v>
      </c>
      <c r="E136" s="279" t="s">
        <v>2124</v>
      </c>
      <c r="F136" s="279" t="s">
        <v>870</v>
      </c>
      <c r="G136" s="279" t="s">
        <v>871</v>
      </c>
      <c r="H136" s="279" t="s">
        <v>2125</v>
      </c>
    </row>
    <row r="137" spans="1:10" x14ac:dyDescent="0.3">
      <c r="A137" s="286">
        <v>1</v>
      </c>
      <c r="B137" s="286">
        <v>3285</v>
      </c>
      <c r="C137" s="286" t="s">
        <v>2126</v>
      </c>
      <c r="D137" s="286" t="s">
        <v>350</v>
      </c>
      <c r="E137" s="287">
        <v>43391.458333333299</v>
      </c>
      <c r="F137" s="287">
        <v>44140</v>
      </c>
      <c r="G137" s="287">
        <v>45965</v>
      </c>
      <c r="H137" s="286" t="s">
        <v>2128</v>
      </c>
    </row>
    <row r="138" spans="1:10" x14ac:dyDescent="0.3">
      <c r="A138" s="288">
        <v>2</v>
      </c>
      <c r="B138" s="288">
        <v>3489</v>
      </c>
      <c r="C138" s="288" t="s">
        <v>2129</v>
      </c>
      <c r="D138" s="288" t="s">
        <v>2130</v>
      </c>
      <c r="E138" s="289">
        <v>43626.402777777803</v>
      </c>
      <c r="F138" s="289">
        <v>43885</v>
      </c>
      <c r="G138" s="289">
        <v>45711</v>
      </c>
      <c r="H138" s="288" t="s">
        <v>2128</v>
      </c>
    </row>
    <row r="139" spans="1:10" x14ac:dyDescent="0.3">
      <c r="A139" s="286">
        <v>3</v>
      </c>
      <c r="B139" s="286">
        <v>3278</v>
      </c>
      <c r="C139" s="286" t="s">
        <v>2131</v>
      </c>
      <c r="D139" s="286" t="s">
        <v>2132</v>
      </c>
      <c r="E139" s="287">
        <v>43389.440972222197</v>
      </c>
      <c r="F139" s="287">
        <v>43936</v>
      </c>
      <c r="G139" s="287">
        <v>45761</v>
      </c>
      <c r="H139" s="286" t="s">
        <v>2128</v>
      </c>
    </row>
    <row r="140" spans="1:10" x14ac:dyDescent="0.3">
      <c r="A140" s="288">
        <v>4</v>
      </c>
      <c r="B140" s="288">
        <v>3279</v>
      </c>
      <c r="C140" s="288" t="s">
        <v>2133</v>
      </c>
      <c r="D140" s="288" t="s">
        <v>2132</v>
      </c>
      <c r="E140" s="289">
        <v>43389.443749999999</v>
      </c>
      <c r="F140" s="289">
        <v>43936</v>
      </c>
      <c r="G140" s="289">
        <v>45761</v>
      </c>
      <c r="H140" s="288" t="s">
        <v>2128</v>
      </c>
    </row>
    <row r="141" spans="1:10" x14ac:dyDescent="0.3">
      <c r="A141" s="286">
        <v>5</v>
      </c>
      <c r="B141" s="286">
        <v>3656</v>
      </c>
      <c r="C141" s="286" t="s">
        <v>2134</v>
      </c>
      <c r="D141" s="286" t="s">
        <v>2135</v>
      </c>
      <c r="E141" s="287">
        <v>43822.465277777803</v>
      </c>
      <c r="F141" s="287">
        <v>44053</v>
      </c>
      <c r="G141" s="287">
        <v>45878</v>
      </c>
      <c r="H141" s="286" t="s">
        <v>2128</v>
      </c>
    </row>
    <row r="142" spans="1:10" x14ac:dyDescent="0.3">
      <c r="A142" s="288">
        <v>6</v>
      </c>
      <c r="B142" s="288">
        <v>3423</v>
      </c>
      <c r="C142" s="288" t="s">
        <v>2136</v>
      </c>
      <c r="D142" s="288" t="s">
        <v>73</v>
      </c>
      <c r="E142" s="289">
        <v>43545.458333333299</v>
      </c>
      <c r="F142" s="289">
        <v>43936</v>
      </c>
      <c r="G142" s="289">
        <v>45030</v>
      </c>
      <c r="H142" s="288" t="s">
        <v>2128</v>
      </c>
    </row>
    <row r="143" spans="1:10" x14ac:dyDescent="0.3">
      <c r="A143" s="286">
        <v>7</v>
      </c>
      <c r="B143" s="286">
        <v>3490</v>
      </c>
      <c r="C143" s="286" t="s">
        <v>2138</v>
      </c>
      <c r="D143" s="286" t="s">
        <v>297</v>
      </c>
      <c r="E143" s="287">
        <v>43626.425694444399</v>
      </c>
      <c r="F143" s="287">
        <v>43885</v>
      </c>
      <c r="G143" s="287">
        <v>45711</v>
      </c>
      <c r="H143" s="286" t="s">
        <v>2128</v>
      </c>
    </row>
    <row r="144" spans="1:10" x14ac:dyDescent="0.3">
      <c r="A144" s="288">
        <v>8</v>
      </c>
      <c r="B144" s="288">
        <v>3546</v>
      </c>
      <c r="C144" s="288" t="s">
        <v>2139</v>
      </c>
      <c r="D144" s="288" t="s">
        <v>370</v>
      </c>
      <c r="E144" s="289">
        <v>43726.485416666699</v>
      </c>
      <c r="F144" s="289">
        <v>43885</v>
      </c>
      <c r="G144" s="289">
        <v>45711</v>
      </c>
      <c r="H144" s="288" t="s">
        <v>2128</v>
      </c>
    </row>
    <row r="145" spans="1:8" x14ac:dyDescent="0.3">
      <c r="A145" s="286">
        <v>9</v>
      </c>
      <c r="B145" s="286">
        <v>3192</v>
      </c>
      <c r="C145" s="286" t="s">
        <v>2140</v>
      </c>
      <c r="D145" s="286" t="s">
        <v>356</v>
      </c>
      <c r="E145" s="287">
        <v>43347.504861111098</v>
      </c>
      <c r="F145" s="287">
        <v>44042</v>
      </c>
      <c r="G145" s="287">
        <v>45867</v>
      </c>
      <c r="H145" s="286" t="s">
        <v>2128</v>
      </c>
    </row>
    <row r="146" spans="1:8" x14ac:dyDescent="0.3">
      <c r="A146" s="288">
        <v>10</v>
      </c>
      <c r="B146" s="288">
        <v>3069</v>
      </c>
      <c r="C146" s="288" t="s">
        <v>2141</v>
      </c>
      <c r="D146" s="288" t="s">
        <v>306</v>
      </c>
      <c r="E146" s="289">
        <v>43300.422916666699</v>
      </c>
      <c r="F146" s="289">
        <v>44152</v>
      </c>
      <c r="G146" s="289">
        <v>45977</v>
      </c>
      <c r="H146" s="288" t="s">
        <v>2128</v>
      </c>
    </row>
    <row r="147" spans="1:8" x14ac:dyDescent="0.3">
      <c r="A147" s="286">
        <v>11</v>
      </c>
      <c r="B147" s="286">
        <v>3538</v>
      </c>
      <c r="C147" s="286" t="s">
        <v>2142</v>
      </c>
      <c r="D147" s="286" t="s">
        <v>317</v>
      </c>
      <c r="E147" s="287">
        <v>43725.377777777801</v>
      </c>
      <c r="F147" s="287">
        <v>43879</v>
      </c>
      <c r="G147" s="287">
        <v>45705</v>
      </c>
      <c r="H147" s="286" t="s">
        <v>2128</v>
      </c>
    </row>
    <row r="148" spans="1:8" x14ac:dyDescent="0.3">
      <c r="A148" s="288">
        <v>12</v>
      </c>
      <c r="B148" s="288">
        <v>3590</v>
      </c>
      <c r="C148" s="288" t="s">
        <v>2143</v>
      </c>
      <c r="D148" s="288" t="s">
        <v>335</v>
      </c>
      <c r="E148" s="289">
        <v>43747.392361111102</v>
      </c>
      <c r="F148" s="289">
        <v>44148</v>
      </c>
      <c r="G148" s="289">
        <v>45973</v>
      </c>
      <c r="H148" s="288" t="s">
        <v>2128</v>
      </c>
    </row>
    <row r="149" spans="1:8" x14ac:dyDescent="0.3">
      <c r="A149" s="286">
        <v>13</v>
      </c>
      <c r="B149" s="286">
        <v>2353</v>
      </c>
      <c r="C149" s="286" t="s">
        <v>2144</v>
      </c>
      <c r="D149" s="286" t="s">
        <v>345</v>
      </c>
      <c r="E149" s="287">
        <v>42971.681944444397</v>
      </c>
      <c r="F149" s="287">
        <v>44011</v>
      </c>
      <c r="G149" s="287">
        <v>45836</v>
      </c>
      <c r="H149" s="286" t="s">
        <v>2128</v>
      </c>
    </row>
    <row r="150" spans="1:8" x14ac:dyDescent="0.3">
      <c r="A150" s="288">
        <v>14</v>
      </c>
      <c r="B150" s="288">
        <v>3751</v>
      </c>
      <c r="C150" s="288" t="s">
        <v>2145</v>
      </c>
      <c r="D150" s="288" t="s">
        <v>2146</v>
      </c>
      <c r="E150" s="289">
        <v>43916.456944444399</v>
      </c>
      <c r="F150" s="289">
        <v>44195</v>
      </c>
      <c r="G150" s="289">
        <v>46020</v>
      </c>
      <c r="H150" s="288" t="s">
        <v>2128</v>
      </c>
    </row>
    <row r="151" spans="1:8" x14ac:dyDescent="0.3">
      <c r="A151" s="286">
        <v>15</v>
      </c>
      <c r="B151" s="286">
        <v>3625</v>
      </c>
      <c r="C151" s="286" t="s">
        <v>2147</v>
      </c>
      <c r="D151" s="286" t="s">
        <v>2148</v>
      </c>
      <c r="E151" s="287">
        <v>43781.368055555598</v>
      </c>
      <c r="F151" s="287">
        <v>44022</v>
      </c>
      <c r="G151" s="287">
        <v>45847</v>
      </c>
      <c r="H151" s="286" t="s">
        <v>2128</v>
      </c>
    </row>
    <row r="152" spans="1:8" x14ac:dyDescent="0.3">
      <c r="A152" s="288">
        <v>16</v>
      </c>
      <c r="B152" s="288">
        <v>3625</v>
      </c>
      <c r="C152" s="288" t="s">
        <v>2147</v>
      </c>
      <c r="D152" s="288" t="s">
        <v>2148</v>
      </c>
      <c r="E152" s="289">
        <v>43781.368055555598</v>
      </c>
      <c r="F152" s="289">
        <v>44022</v>
      </c>
      <c r="G152" s="289">
        <v>45847</v>
      </c>
      <c r="H152" s="288" t="s">
        <v>2128</v>
      </c>
    </row>
    <row r="153" spans="1:8" x14ac:dyDescent="0.3">
      <c r="A153" s="286">
        <v>17</v>
      </c>
      <c r="B153" s="286">
        <v>3136</v>
      </c>
      <c r="C153" s="286" t="s">
        <v>2151</v>
      </c>
      <c r="D153" s="286" t="s">
        <v>223</v>
      </c>
      <c r="E153" s="287">
        <v>43318.458333333299</v>
      </c>
      <c r="F153" s="287">
        <v>43957</v>
      </c>
      <c r="G153" s="287">
        <v>45782</v>
      </c>
      <c r="H153" s="286" t="s">
        <v>2128</v>
      </c>
    </row>
    <row r="154" spans="1:8" x14ac:dyDescent="0.3">
      <c r="A154" s="135" t="s">
        <v>2175</v>
      </c>
    </row>
    <row r="155" spans="1:8" x14ac:dyDescent="0.3">
      <c r="A155" s="135"/>
    </row>
    <row r="156" spans="1:8" x14ac:dyDescent="0.3">
      <c r="A156" s="21" t="s">
        <v>2150</v>
      </c>
    </row>
    <row r="157" spans="1:8" ht="27.75" thickBot="1" x14ac:dyDescent="0.35">
      <c r="A157" s="279" t="s">
        <v>2122</v>
      </c>
      <c r="B157" s="279" t="s">
        <v>2123</v>
      </c>
      <c r="C157" s="279" t="s">
        <v>1862</v>
      </c>
      <c r="D157" s="279" t="s">
        <v>1863</v>
      </c>
      <c r="E157" s="279" t="s">
        <v>2124</v>
      </c>
      <c r="F157" s="279" t="s">
        <v>870</v>
      </c>
      <c r="G157" s="279" t="s">
        <v>871</v>
      </c>
      <c r="H157" s="279" t="s">
        <v>2125</v>
      </c>
    </row>
    <row r="158" spans="1:8" x14ac:dyDescent="0.3">
      <c r="A158" s="286">
        <v>17</v>
      </c>
      <c r="B158" s="286">
        <v>3553</v>
      </c>
      <c r="C158" s="286" t="s">
        <v>2149</v>
      </c>
      <c r="D158" s="286" t="s">
        <v>279</v>
      </c>
      <c r="E158" s="287">
        <v>43731.388888888898</v>
      </c>
      <c r="F158" s="287">
        <v>44140</v>
      </c>
      <c r="G158" s="287">
        <v>44504</v>
      </c>
      <c r="H158" s="286" t="s">
        <v>2128</v>
      </c>
    </row>
    <row r="159" spans="1:8" x14ac:dyDescent="0.3">
      <c r="A159" s="135"/>
    </row>
    <row r="160" spans="1:8" x14ac:dyDescent="0.3">
      <c r="A160" s="21" t="s">
        <v>2174</v>
      </c>
    </row>
    <row r="161" spans="1:11" ht="27.75" thickBot="1" x14ac:dyDescent="0.35">
      <c r="A161" s="279" t="s">
        <v>2122</v>
      </c>
      <c r="B161" s="279" t="s">
        <v>1861</v>
      </c>
      <c r="C161" s="279" t="s">
        <v>1862</v>
      </c>
      <c r="D161" s="279" t="s">
        <v>1863</v>
      </c>
      <c r="E161" s="279" t="s">
        <v>2124</v>
      </c>
      <c r="F161" s="279" t="s">
        <v>870</v>
      </c>
      <c r="G161" s="279" t="s">
        <v>871</v>
      </c>
      <c r="H161" s="279" t="s">
        <v>2152</v>
      </c>
      <c r="I161" s="279" t="s">
        <v>2153</v>
      </c>
      <c r="J161" s="279" t="s">
        <v>2154</v>
      </c>
      <c r="K161" s="279" t="s">
        <v>702</v>
      </c>
    </row>
    <row r="162" spans="1:11" x14ac:dyDescent="0.3">
      <c r="A162" s="286">
        <v>1</v>
      </c>
      <c r="B162" s="286">
        <v>2331</v>
      </c>
      <c r="C162" s="286" t="s">
        <v>2155</v>
      </c>
      <c r="D162" s="286" t="s">
        <v>2156</v>
      </c>
      <c r="E162" s="287">
        <v>43213.680555555598</v>
      </c>
      <c r="F162" s="287">
        <v>44012</v>
      </c>
      <c r="G162" s="287">
        <v>44604</v>
      </c>
      <c r="H162" s="286" t="s">
        <v>2157</v>
      </c>
      <c r="I162" s="286" t="s">
        <v>2158</v>
      </c>
      <c r="J162" s="286" t="s">
        <v>2159</v>
      </c>
      <c r="K162" s="286" t="s">
        <v>2160</v>
      </c>
    </row>
    <row r="163" spans="1:11" x14ac:dyDescent="0.3">
      <c r="A163" s="288">
        <v>2</v>
      </c>
      <c r="B163" s="288">
        <v>3400</v>
      </c>
      <c r="C163" s="288" t="s">
        <v>2161</v>
      </c>
      <c r="D163" s="290" t="s">
        <v>392</v>
      </c>
      <c r="E163" s="291">
        <v>43517.4375</v>
      </c>
      <c r="F163" s="291">
        <v>43986</v>
      </c>
      <c r="G163" s="291">
        <v>44715</v>
      </c>
      <c r="H163" s="290" t="s">
        <v>2162</v>
      </c>
      <c r="I163" s="290" t="s">
        <v>2163</v>
      </c>
      <c r="J163" s="290" t="s">
        <v>2164</v>
      </c>
      <c r="K163" s="290" t="s">
        <v>2160</v>
      </c>
    </row>
    <row r="164" spans="1:11" x14ac:dyDescent="0.3">
      <c r="A164" s="286">
        <v>3</v>
      </c>
      <c r="B164" s="286">
        <v>3550</v>
      </c>
      <c r="C164" s="286" t="s">
        <v>2165</v>
      </c>
      <c r="D164" s="286" t="s">
        <v>415</v>
      </c>
      <c r="E164" s="287">
        <v>43731.372222222199</v>
      </c>
      <c r="F164" s="287">
        <v>43874</v>
      </c>
      <c r="G164" s="287">
        <v>44741</v>
      </c>
      <c r="H164" s="286" t="s">
        <v>2166</v>
      </c>
      <c r="I164" s="286" t="s">
        <v>2167</v>
      </c>
      <c r="J164" s="286" t="s">
        <v>2164</v>
      </c>
      <c r="K164" s="286" t="s">
        <v>2160</v>
      </c>
    </row>
    <row r="165" spans="1:11" x14ac:dyDescent="0.3">
      <c r="A165" s="288">
        <v>4</v>
      </c>
      <c r="B165" s="288">
        <v>3422</v>
      </c>
      <c r="C165" s="288" t="s">
        <v>2168</v>
      </c>
      <c r="D165" s="290" t="s">
        <v>308</v>
      </c>
      <c r="E165" s="291">
        <v>43545.430555555598</v>
      </c>
      <c r="F165" s="291">
        <v>43874</v>
      </c>
      <c r="G165" s="291">
        <v>44604</v>
      </c>
      <c r="H165" s="290" t="s">
        <v>2169</v>
      </c>
      <c r="I165" s="290" t="s">
        <v>2170</v>
      </c>
      <c r="J165" s="290" t="s">
        <v>2171</v>
      </c>
      <c r="K165" s="290" t="s">
        <v>2160</v>
      </c>
    </row>
    <row r="166" spans="1:11" x14ac:dyDescent="0.3">
      <c r="A166" s="135" t="s">
        <v>2175</v>
      </c>
    </row>
    <row r="168" spans="1:11" x14ac:dyDescent="0.3">
      <c r="A168" s="21" t="s">
        <v>2137</v>
      </c>
    </row>
    <row r="169" spans="1:11" ht="27.75" thickBot="1" x14ac:dyDescent="0.35">
      <c r="A169" s="279" t="s">
        <v>25</v>
      </c>
      <c r="B169" s="279" t="s">
        <v>1861</v>
      </c>
      <c r="C169" s="279" t="s">
        <v>1862</v>
      </c>
      <c r="D169" s="279" t="s">
        <v>702</v>
      </c>
      <c r="E169" s="279" t="s">
        <v>1863</v>
      </c>
      <c r="F169" s="279" t="s">
        <v>870</v>
      </c>
      <c r="G169" s="279" t="s">
        <v>871</v>
      </c>
    </row>
    <row r="170" spans="1:11" x14ac:dyDescent="0.3">
      <c r="A170" s="286">
        <v>1</v>
      </c>
      <c r="B170" s="286">
        <v>3423</v>
      </c>
      <c r="C170" s="286" t="s">
        <v>2136</v>
      </c>
      <c r="D170" s="286" t="s">
        <v>2160</v>
      </c>
      <c r="E170" s="286" t="s">
        <v>73</v>
      </c>
      <c r="F170" s="287">
        <v>43936</v>
      </c>
      <c r="G170" s="287">
        <v>45030</v>
      </c>
    </row>
    <row r="171" spans="1:11" x14ac:dyDescent="0.3">
      <c r="A171" s="135" t="s">
        <v>2175</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B1:M135"/>
  <sheetViews>
    <sheetView zoomScale="90" zoomScaleNormal="90" workbookViewId="0">
      <selection activeCell="N7" sqref="N7"/>
    </sheetView>
  </sheetViews>
  <sheetFormatPr baseColWidth="10" defaultColWidth="11.5703125" defaultRowHeight="13.5" x14ac:dyDescent="0.3"/>
  <cols>
    <col min="1" max="1" width="0.28515625" style="22" customWidth="1"/>
    <col min="2" max="4" width="11.5703125" style="22"/>
    <col min="5" max="5" width="16.140625" style="22" customWidth="1"/>
    <col min="6" max="6" width="16.5703125" style="22" bestFit="1" customWidth="1"/>
    <col min="7" max="7" width="33.28515625" style="22" customWidth="1"/>
    <col min="8" max="8" width="38.28515625" style="22" bestFit="1" customWidth="1"/>
    <col min="9" max="9" width="16.140625" style="22" customWidth="1"/>
    <col min="10" max="10" width="15.140625" style="22" customWidth="1"/>
    <col min="11" max="11" width="34.7109375" style="22" customWidth="1"/>
    <col min="12" max="16384" width="11.5703125" style="22"/>
  </cols>
  <sheetData>
    <row r="1" spans="2:13" ht="15" x14ac:dyDescent="0.3">
      <c r="B1" s="257" t="s">
        <v>3699</v>
      </c>
    </row>
    <row r="2" spans="2:13" ht="14.25" thickBot="1" x14ac:dyDescent="0.35">
      <c r="I2" s="369" t="s">
        <v>52</v>
      </c>
    </row>
    <row r="3" spans="2:13" ht="14.25" thickBot="1" x14ac:dyDescent="0.35">
      <c r="B3" s="460" t="s">
        <v>736</v>
      </c>
      <c r="C3" s="461"/>
      <c r="D3" s="461"/>
      <c r="E3" s="461"/>
      <c r="F3" s="461"/>
      <c r="G3" s="462"/>
      <c r="H3" s="333" t="s">
        <v>737</v>
      </c>
      <c r="I3" s="460" t="s">
        <v>738</v>
      </c>
      <c r="J3" s="461"/>
      <c r="K3" s="462"/>
    </row>
    <row r="4" spans="2:13" ht="14.25" thickBot="1" x14ac:dyDescent="0.35">
      <c r="B4" s="463" t="s">
        <v>739</v>
      </c>
      <c r="C4" s="464"/>
      <c r="D4" s="464"/>
      <c r="E4" s="465"/>
      <c r="F4" s="463" t="s">
        <v>740</v>
      </c>
      <c r="G4" s="465"/>
      <c r="H4" s="54" t="s">
        <v>739</v>
      </c>
      <c r="I4" s="463" t="s">
        <v>739</v>
      </c>
      <c r="J4" s="464"/>
      <c r="K4" s="465"/>
    </row>
    <row r="5" spans="2:13" ht="27.75" thickBot="1" x14ac:dyDescent="0.35">
      <c r="B5" s="55" t="s">
        <v>741</v>
      </c>
      <c r="C5" s="56" t="s">
        <v>742</v>
      </c>
      <c r="D5" s="56" t="s">
        <v>743</v>
      </c>
      <c r="E5" s="56" t="s">
        <v>744</v>
      </c>
      <c r="F5" s="56" t="s">
        <v>745</v>
      </c>
      <c r="G5" s="56" t="s">
        <v>746</v>
      </c>
      <c r="H5" s="56" t="s">
        <v>747</v>
      </c>
      <c r="I5" s="56" t="s">
        <v>1701</v>
      </c>
      <c r="J5" s="56" t="s">
        <v>748</v>
      </c>
      <c r="K5" s="56" t="s">
        <v>749</v>
      </c>
    </row>
    <row r="6" spans="2:13" x14ac:dyDescent="0.3">
      <c r="B6" s="57" t="s">
        <v>52</v>
      </c>
      <c r="C6" s="16" t="s">
        <v>1702</v>
      </c>
      <c r="D6" s="58">
        <v>43836</v>
      </c>
      <c r="E6" s="16" t="s">
        <v>1703</v>
      </c>
      <c r="F6" s="67" t="s">
        <v>753</v>
      </c>
      <c r="G6" s="16" t="s">
        <v>3464</v>
      </c>
      <c r="H6" s="16" t="s">
        <v>3592</v>
      </c>
      <c r="I6" s="4">
        <v>50</v>
      </c>
      <c r="J6" s="59">
        <v>4500</v>
      </c>
      <c r="K6" s="4">
        <v>90</v>
      </c>
      <c r="M6" s="226"/>
    </row>
    <row r="7" spans="2:13" x14ac:dyDescent="0.3">
      <c r="B7" s="60" t="s">
        <v>52</v>
      </c>
      <c r="C7" s="43" t="s">
        <v>1702</v>
      </c>
      <c r="D7" s="61">
        <v>43838</v>
      </c>
      <c r="E7" s="43" t="s">
        <v>1703</v>
      </c>
      <c r="F7" s="60" t="s">
        <v>753</v>
      </c>
      <c r="G7" s="43" t="s">
        <v>3465</v>
      </c>
      <c r="H7" s="43" t="s">
        <v>3593</v>
      </c>
      <c r="I7" s="62">
        <v>50</v>
      </c>
      <c r="J7" s="63">
        <v>4500</v>
      </c>
      <c r="K7" s="62">
        <v>90</v>
      </c>
      <c r="M7" s="226"/>
    </row>
    <row r="8" spans="2:13" x14ac:dyDescent="0.3">
      <c r="B8" s="57" t="s">
        <v>52</v>
      </c>
      <c r="C8" s="16" t="s">
        <v>1702</v>
      </c>
      <c r="D8" s="58">
        <v>43838</v>
      </c>
      <c r="E8" s="16" t="s">
        <v>1703</v>
      </c>
      <c r="F8" s="57" t="s">
        <v>753</v>
      </c>
      <c r="G8" s="16" t="s">
        <v>3466</v>
      </c>
      <c r="H8" s="16" t="s">
        <v>3594</v>
      </c>
      <c r="I8" s="4">
        <v>100</v>
      </c>
      <c r="J8" s="59">
        <v>9000</v>
      </c>
      <c r="K8" s="4">
        <v>90</v>
      </c>
      <c r="M8" s="226"/>
    </row>
    <row r="9" spans="2:13" x14ac:dyDescent="0.3">
      <c r="B9" s="60" t="s">
        <v>52</v>
      </c>
      <c r="C9" s="43" t="s">
        <v>1702</v>
      </c>
      <c r="D9" s="61">
        <v>43842</v>
      </c>
      <c r="E9" s="43" t="s">
        <v>1703</v>
      </c>
      <c r="F9" s="60" t="s">
        <v>753</v>
      </c>
      <c r="G9" s="43" t="s">
        <v>3467</v>
      </c>
      <c r="H9" s="43" t="s">
        <v>3595</v>
      </c>
      <c r="I9" s="63">
        <v>50</v>
      </c>
      <c r="J9" s="63">
        <v>4500</v>
      </c>
      <c r="K9" s="62">
        <v>90</v>
      </c>
      <c r="M9" s="226"/>
    </row>
    <row r="10" spans="2:13" x14ac:dyDescent="0.3">
      <c r="B10" s="57" t="s">
        <v>52</v>
      </c>
      <c r="C10" s="16" t="s">
        <v>1702</v>
      </c>
      <c r="D10" s="58">
        <v>43852</v>
      </c>
      <c r="E10" s="16" t="s">
        <v>1703</v>
      </c>
      <c r="F10" s="57" t="s">
        <v>753</v>
      </c>
      <c r="G10" s="16" t="s">
        <v>3468</v>
      </c>
      <c r="H10" s="16" t="s">
        <v>3596</v>
      </c>
      <c r="I10" s="59">
        <v>150</v>
      </c>
      <c r="J10" s="59">
        <v>13500</v>
      </c>
      <c r="K10" s="4">
        <v>90</v>
      </c>
      <c r="M10" s="226"/>
    </row>
    <row r="11" spans="2:13" x14ac:dyDescent="0.3">
      <c r="B11" s="60" t="s">
        <v>52</v>
      </c>
      <c r="C11" s="43" t="s">
        <v>1702</v>
      </c>
      <c r="D11" s="61">
        <v>43854</v>
      </c>
      <c r="E11" s="43" t="s">
        <v>1703</v>
      </c>
      <c r="F11" s="60" t="s">
        <v>753</v>
      </c>
      <c r="G11" s="43" t="s">
        <v>3469</v>
      </c>
      <c r="H11" s="43" t="s">
        <v>3597</v>
      </c>
      <c r="I11" s="63">
        <v>100</v>
      </c>
      <c r="J11" s="63">
        <v>9000</v>
      </c>
      <c r="K11" s="62">
        <v>90</v>
      </c>
      <c r="M11" s="226"/>
    </row>
    <row r="12" spans="2:13" x14ac:dyDescent="0.3">
      <c r="B12" s="57" t="s">
        <v>52</v>
      </c>
      <c r="C12" s="16" t="s">
        <v>1702</v>
      </c>
      <c r="D12" s="58">
        <v>43854</v>
      </c>
      <c r="E12" s="16" t="s">
        <v>1703</v>
      </c>
      <c r="F12" s="57" t="s">
        <v>753</v>
      </c>
      <c r="G12" s="16" t="s">
        <v>3470</v>
      </c>
      <c r="H12" s="16" t="s">
        <v>3598</v>
      </c>
      <c r="I12" s="4">
        <v>100</v>
      </c>
      <c r="J12" s="59">
        <v>9000</v>
      </c>
      <c r="K12" s="4">
        <v>90</v>
      </c>
      <c r="M12" s="226"/>
    </row>
    <row r="13" spans="2:13" x14ac:dyDescent="0.3">
      <c r="B13" s="60" t="s">
        <v>52</v>
      </c>
      <c r="C13" s="43" t="s">
        <v>1702</v>
      </c>
      <c r="D13" s="61">
        <v>43859</v>
      </c>
      <c r="E13" s="43" t="s">
        <v>1703</v>
      </c>
      <c r="F13" s="60" t="s">
        <v>753</v>
      </c>
      <c r="G13" s="43" t="s">
        <v>3471</v>
      </c>
      <c r="H13" s="43" t="s">
        <v>3599</v>
      </c>
      <c r="I13" s="63">
        <v>100</v>
      </c>
      <c r="J13" s="63">
        <v>9000</v>
      </c>
      <c r="K13" s="62">
        <v>90</v>
      </c>
      <c r="M13" s="226"/>
    </row>
    <row r="14" spans="2:13" x14ac:dyDescent="0.3">
      <c r="B14" s="57" t="s">
        <v>52</v>
      </c>
      <c r="C14" s="16" t="s">
        <v>1702</v>
      </c>
      <c r="D14" s="58">
        <v>43859</v>
      </c>
      <c r="E14" s="16" t="s">
        <v>1703</v>
      </c>
      <c r="F14" s="57" t="s">
        <v>753</v>
      </c>
      <c r="G14" s="16" t="s">
        <v>3472</v>
      </c>
      <c r="H14" s="16" t="s">
        <v>3600</v>
      </c>
      <c r="I14" s="4">
        <v>3100</v>
      </c>
      <c r="J14" s="59">
        <v>279000</v>
      </c>
      <c r="K14" s="4">
        <v>90</v>
      </c>
      <c r="M14" s="226"/>
    </row>
    <row r="15" spans="2:13" x14ac:dyDescent="0.3">
      <c r="B15" s="60" t="s">
        <v>52</v>
      </c>
      <c r="C15" s="43" t="s">
        <v>1702</v>
      </c>
      <c r="D15" s="61">
        <v>43862</v>
      </c>
      <c r="E15" s="43" t="s">
        <v>1703</v>
      </c>
      <c r="F15" s="60" t="s">
        <v>753</v>
      </c>
      <c r="G15" s="43" t="s">
        <v>3473</v>
      </c>
      <c r="H15" s="43" t="s">
        <v>3601</v>
      </c>
      <c r="I15" s="62">
        <v>100</v>
      </c>
      <c r="J15" s="63">
        <v>9000</v>
      </c>
      <c r="K15" s="62">
        <v>90</v>
      </c>
      <c r="M15" s="226"/>
    </row>
    <row r="16" spans="2:13" x14ac:dyDescent="0.3">
      <c r="B16" s="57" t="s">
        <v>52</v>
      </c>
      <c r="C16" s="16" t="s">
        <v>1702</v>
      </c>
      <c r="D16" s="58">
        <v>43865</v>
      </c>
      <c r="E16" s="16" t="s">
        <v>1703</v>
      </c>
      <c r="F16" s="57" t="s">
        <v>753</v>
      </c>
      <c r="G16" s="16" t="s">
        <v>3474</v>
      </c>
      <c r="H16" s="16" t="s">
        <v>3602</v>
      </c>
      <c r="I16" s="4">
        <v>50</v>
      </c>
      <c r="J16" s="59">
        <v>4500</v>
      </c>
      <c r="K16" s="4">
        <v>90</v>
      </c>
      <c r="M16" s="226"/>
    </row>
    <row r="17" spans="2:13" x14ac:dyDescent="0.3">
      <c r="B17" s="60" t="s">
        <v>52</v>
      </c>
      <c r="C17" s="43" t="s">
        <v>1702</v>
      </c>
      <c r="D17" s="61">
        <v>43868</v>
      </c>
      <c r="E17" s="43" t="s">
        <v>1703</v>
      </c>
      <c r="F17" s="60" t="s">
        <v>753</v>
      </c>
      <c r="G17" s="43" t="s">
        <v>3475</v>
      </c>
      <c r="H17" s="43" t="s">
        <v>3603</v>
      </c>
      <c r="I17" s="62">
        <v>150</v>
      </c>
      <c r="J17" s="63">
        <v>13500</v>
      </c>
      <c r="K17" s="62">
        <v>90</v>
      </c>
      <c r="M17" s="226"/>
    </row>
    <row r="18" spans="2:13" x14ac:dyDescent="0.3">
      <c r="B18" s="57" t="s">
        <v>52</v>
      </c>
      <c r="C18" s="16" t="s">
        <v>1702</v>
      </c>
      <c r="D18" s="58">
        <v>43871</v>
      </c>
      <c r="E18" s="16" t="s">
        <v>1703</v>
      </c>
      <c r="F18" s="57" t="s">
        <v>753</v>
      </c>
      <c r="G18" s="16" t="s">
        <v>3476</v>
      </c>
      <c r="H18" s="16" t="s">
        <v>3604</v>
      </c>
      <c r="I18" s="4">
        <v>100</v>
      </c>
      <c r="J18" s="59">
        <v>9000</v>
      </c>
      <c r="K18" s="4">
        <v>90</v>
      </c>
      <c r="M18" s="226"/>
    </row>
    <row r="19" spans="2:13" x14ac:dyDescent="0.3">
      <c r="B19" s="60" t="s">
        <v>52</v>
      </c>
      <c r="C19" s="43" t="s">
        <v>1702</v>
      </c>
      <c r="D19" s="61">
        <v>43879</v>
      </c>
      <c r="E19" s="43" t="s">
        <v>1703</v>
      </c>
      <c r="F19" s="60" t="s">
        <v>753</v>
      </c>
      <c r="G19" s="43" t="s">
        <v>3477</v>
      </c>
      <c r="H19" s="43" t="s">
        <v>3605</v>
      </c>
      <c r="I19" s="63">
        <v>250</v>
      </c>
      <c r="J19" s="63">
        <v>22500</v>
      </c>
      <c r="K19" s="62">
        <v>90</v>
      </c>
      <c r="M19" s="226"/>
    </row>
    <row r="20" spans="2:13" x14ac:dyDescent="0.3">
      <c r="B20" s="57" t="s">
        <v>52</v>
      </c>
      <c r="C20" s="16" t="s">
        <v>1702</v>
      </c>
      <c r="D20" s="58">
        <v>43887</v>
      </c>
      <c r="E20" s="16" t="s">
        <v>1703</v>
      </c>
      <c r="F20" s="57" t="s">
        <v>753</v>
      </c>
      <c r="G20" s="16" t="s">
        <v>3478</v>
      </c>
      <c r="H20" s="16" t="s">
        <v>3606</v>
      </c>
      <c r="I20" s="4">
        <v>50</v>
      </c>
      <c r="J20" s="59">
        <v>4500</v>
      </c>
      <c r="K20" s="4">
        <v>90</v>
      </c>
      <c r="M20" s="226"/>
    </row>
    <row r="21" spans="2:13" x14ac:dyDescent="0.3">
      <c r="B21" s="60" t="s">
        <v>52</v>
      </c>
      <c r="C21" s="43" t="s">
        <v>1702</v>
      </c>
      <c r="D21" s="61">
        <v>43888</v>
      </c>
      <c r="E21" s="43" t="s">
        <v>1703</v>
      </c>
      <c r="F21" s="60" t="s">
        <v>753</v>
      </c>
      <c r="G21" s="43" t="s">
        <v>3479</v>
      </c>
      <c r="H21" s="43" t="s">
        <v>3607</v>
      </c>
      <c r="I21" s="63">
        <v>50</v>
      </c>
      <c r="J21" s="63">
        <v>4500</v>
      </c>
      <c r="K21" s="62">
        <v>90</v>
      </c>
      <c r="M21" s="226"/>
    </row>
    <row r="22" spans="2:13" x14ac:dyDescent="0.3">
      <c r="B22" s="57" t="s">
        <v>52</v>
      </c>
      <c r="C22" s="16" t="s">
        <v>1702</v>
      </c>
      <c r="D22" s="58">
        <v>43889</v>
      </c>
      <c r="E22" s="16" t="s">
        <v>1703</v>
      </c>
      <c r="F22" s="57" t="s">
        <v>753</v>
      </c>
      <c r="G22" s="16" t="s">
        <v>3480</v>
      </c>
      <c r="H22" s="16" t="s">
        <v>3608</v>
      </c>
      <c r="I22" s="4">
        <v>100</v>
      </c>
      <c r="J22" s="59">
        <v>9000</v>
      </c>
      <c r="K22" s="4">
        <v>90</v>
      </c>
      <c r="M22" s="226"/>
    </row>
    <row r="23" spans="2:13" x14ac:dyDescent="0.3">
      <c r="B23" s="60" t="s">
        <v>52</v>
      </c>
      <c r="C23" s="43" t="s">
        <v>1702</v>
      </c>
      <c r="D23" s="61">
        <v>43893</v>
      </c>
      <c r="E23" s="43" t="s">
        <v>1703</v>
      </c>
      <c r="F23" s="60" t="s">
        <v>753</v>
      </c>
      <c r="G23" s="43" t="s">
        <v>3481</v>
      </c>
      <c r="H23" s="43" t="s">
        <v>3609</v>
      </c>
      <c r="I23" s="62">
        <v>50</v>
      </c>
      <c r="J23" s="63">
        <v>4500</v>
      </c>
      <c r="K23" s="62">
        <v>90</v>
      </c>
      <c r="M23" s="226"/>
    </row>
    <row r="24" spans="2:13" x14ac:dyDescent="0.3">
      <c r="B24" s="57" t="s">
        <v>52</v>
      </c>
      <c r="C24" s="16" t="s">
        <v>1702</v>
      </c>
      <c r="D24" s="58">
        <v>43893</v>
      </c>
      <c r="E24" s="16" t="s">
        <v>1703</v>
      </c>
      <c r="F24" s="57" t="s">
        <v>753</v>
      </c>
      <c r="G24" s="16" t="s">
        <v>3482</v>
      </c>
      <c r="H24" s="16" t="s">
        <v>3610</v>
      </c>
      <c r="I24" s="4">
        <v>200</v>
      </c>
      <c r="J24" s="59">
        <v>18000</v>
      </c>
      <c r="K24" s="4">
        <v>90</v>
      </c>
      <c r="M24" s="226"/>
    </row>
    <row r="25" spans="2:13" x14ac:dyDescent="0.3">
      <c r="B25" s="60" t="s">
        <v>52</v>
      </c>
      <c r="C25" s="43" t="s">
        <v>1702</v>
      </c>
      <c r="D25" s="61">
        <v>43902</v>
      </c>
      <c r="E25" s="43" t="s">
        <v>1703</v>
      </c>
      <c r="F25" s="60" t="s">
        <v>753</v>
      </c>
      <c r="G25" s="43" t="s">
        <v>3483</v>
      </c>
      <c r="H25" s="43" t="s">
        <v>3611</v>
      </c>
      <c r="I25" s="63">
        <v>200</v>
      </c>
      <c r="J25" s="63">
        <v>18000</v>
      </c>
      <c r="K25" s="62">
        <v>90</v>
      </c>
      <c r="M25" s="226"/>
    </row>
    <row r="26" spans="2:13" x14ac:dyDescent="0.3">
      <c r="B26" s="57" t="s">
        <v>52</v>
      </c>
      <c r="C26" s="16" t="s">
        <v>1702</v>
      </c>
      <c r="D26" s="58">
        <v>43906</v>
      </c>
      <c r="E26" s="16" t="s">
        <v>1703</v>
      </c>
      <c r="F26" s="57" t="s">
        <v>753</v>
      </c>
      <c r="G26" s="16" t="s">
        <v>3484</v>
      </c>
      <c r="H26" s="16" t="s">
        <v>3612</v>
      </c>
      <c r="I26" s="59">
        <v>500</v>
      </c>
      <c r="J26" s="59">
        <v>45000</v>
      </c>
      <c r="K26" s="4">
        <v>90</v>
      </c>
      <c r="M26" s="226"/>
    </row>
    <row r="27" spans="2:13" x14ac:dyDescent="0.3">
      <c r="B27" s="60" t="s">
        <v>52</v>
      </c>
      <c r="C27" s="43" t="s">
        <v>1702</v>
      </c>
      <c r="D27" s="61">
        <v>43908</v>
      </c>
      <c r="E27" s="43" t="s">
        <v>1703</v>
      </c>
      <c r="F27" s="60" t="s">
        <v>753</v>
      </c>
      <c r="G27" s="43" t="s">
        <v>3485</v>
      </c>
      <c r="H27" s="43" t="s">
        <v>3613</v>
      </c>
      <c r="I27" s="62">
        <v>200</v>
      </c>
      <c r="J27" s="63">
        <v>18000</v>
      </c>
      <c r="K27" s="62">
        <v>90</v>
      </c>
      <c r="M27" s="226"/>
    </row>
    <row r="28" spans="2:13" x14ac:dyDescent="0.3">
      <c r="B28" s="57" t="s">
        <v>52</v>
      </c>
      <c r="C28" s="16" t="s">
        <v>1702</v>
      </c>
      <c r="D28" s="58">
        <v>43920</v>
      </c>
      <c r="E28" s="16" t="s">
        <v>1703</v>
      </c>
      <c r="F28" s="57" t="s">
        <v>753</v>
      </c>
      <c r="G28" s="16" t="s">
        <v>3486</v>
      </c>
      <c r="H28" s="16" t="s">
        <v>3595</v>
      </c>
      <c r="I28" s="4">
        <v>50</v>
      </c>
      <c r="J28" s="59">
        <v>4500</v>
      </c>
      <c r="K28" s="4">
        <v>90</v>
      </c>
      <c r="M28" s="226"/>
    </row>
    <row r="29" spans="2:13" x14ac:dyDescent="0.3">
      <c r="B29" s="60" t="s">
        <v>52</v>
      </c>
      <c r="C29" s="43" t="s">
        <v>1702</v>
      </c>
      <c r="D29" s="61">
        <v>43922</v>
      </c>
      <c r="E29" s="43" t="s">
        <v>1703</v>
      </c>
      <c r="F29" s="60" t="s">
        <v>753</v>
      </c>
      <c r="G29" s="43" t="s">
        <v>3487</v>
      </c>
      <c r="H29" s="43" t="s">
        <v>3614</v>
      </c>
      <c r="I29" s="63">
        <v>50</v>
      </c>
      <c r="J29" s="63">
        <v>4500</v>
      </c>
      <c r="K29" s="62">
        <v>90</v>
      </c>
      <c r="M29" s="226"/>
    </row>
    <row r="30" spans="2:13" x14ac:dyDescent="0.3">
      <c r="B30" s="57" t="s">
        <v>52</v>
      </c>
      <c r="C30" s="16" t="s">
        <v>1702</v>
      </c>
      <c r="D30" s="58">
        <v>43922</v>
      </c>
      <c r="E30" s="16" t="s">
        <v>1703</v>
      </c>
      <c r="F30" s="57" t="s">
        <v>753</v>
      </c>
      <c r="G30" s="16" t="s">
        <v>3488</v>
      </c>
      <c r="H30" s="16" t="s">
        <v>3615</v>
      </c>
      <c r="I30" s="59">
        <v>100</v>
      </c>
      <c r="J30" s="59">
        <v>9000</v>
      </c>
      <c r="K30" s="4">
        <v>90</v>
      </c>
      <c r="M30" s="226"/>
    </row>
    <row r="31" spans="2:13" x14ac:dyDescent="0.3">
      <c r="B31" s="60" t="s">
        <v>52</v>
      </c>
      <c r="C31" s="43" t="s">
        <v>1702</v>
      </c>
      <c r="D31" s="61">
        <v>43926</v>
      </c>
      <c r="E31" s="43" t="s">
        <v>1703</v>
      </c>
      <c r="F31" s="60" t="s">
        <v>753</v>
      </c>
      <c r="G31" s="43" t="s">
        <v>3489</v>
      </c>
      <c r="H31" s="43" t="s">
        <v>754</v>
      </c>
      <c r="I31" s="62">
        <v>3000</v>
      </c>
      <c r="J31" s="63">
        <v>270000</v>
      </c>
      <c r="K31" s="62">
        <v>90</v>
      </c>
      <c r="M31" s="226"/>
    </row>
    <row r="32" spans="2:13" x14ac:dyDescent="0.3">
      <c r="B32" s="57" t="s">
        <v>52</v>
      </c>
      <c r="C32" s="16" t="s">
        <v>1702</v>
      </c>
      <c r="D32" s="58">
        <v>43926</v>
      </c>
      <c r="E32" s="16" t="s">
        <v>1703</v>
      </c>
      <c r="F32" s="57" t="s">
        <v>753</v>
      </c>
      <c r="G32" s="16" t="s">
        <v>3490</v>
      </c>
      <c r="H32" s="16"/>
      <c r="I32" s="4">
        <v>500</v>
      </c>
      <c r="J32" s="59">
        <v>45000</v>
      </c>
      <c r="K32" s="4">
        <v>90</v>
      </c>
      <c r="M32" s="226"/>
    </row>
    <row r="33" spans="2:13" x14ac:dyDescent="0.3">
      <c r="B33" s="60" t="s">
        <v>52</v>
      </c>
      <c r="C33" s="43" t="s">
        <v>1702</v>
      </c>
      <c r="D33" s="61">
        <v>43950</v>
      </c>
      <c r="E33" s="43" t="s">
        <v>1703</v>
      </c>
      <c r="F33" s="60" t="s">
        <v>753</v>
      </c>
      <c r="G33" s="43" t="s">
        <v>3491</v>
      </c>
      <c r="H33" s="43" t="s">
        <v>3616</v>
      </c>
      <c r="I33" s="63">
        <v>2000</v>
      </c>
      <c r="J33" s="63">
        <v>180000</v>
      </c>
      <c r="K33" s="62">
        <v>90</v>
      </c>
      <c r="M33" s="226"/>
    </row>
    <row r="34" spans="2:13" x14ac:dyDescent="0.3">
      <c r="B34" s="57" t="s">
        <v>52</v>
      </c>
      <c r="C34" s="16" t="s">
        <v>1702</v>
      </c>
      <c r="D34" s="58">
        <v>43951</v>
      </c>
      <c r="E34" s="16" t="s">
        <v>1703</v>
      </c>
      <c r="F34" s="57" t="s">
        <v>753</v>
      </c>
      <c r="G34" s="16" t="s">
        <v>3492</v>
      </c>
      <c r="H34" s="16" t="s">
        <v>3617</v>
      </c>
      <c r="I34" s="4">
        <v>50</v>
      </c>
      <c r="J34" s="59">
        <v>4500</v>
      </c>
      <c r="K34" s="4">
        <v>90</v>
      </c>
      <c r="M34" s="226"/>
    </row>
    <row r="35" spans="2:13" x14ac:dyDescent="0.3">
      <c r="B35" s="60" t="s">
        <v>52</v>
      </c>
      <c r="C35" s="43" t="s">
        <v>1702</v>
      </c>
      <c r="D35" s="61">
        <v>43955</v>
      </c>
      <c r="E35" s="43" t="s">
        <v>1703</v>
      </c>
      <c r="F35" s="60" t="s">
        <v>753</v>
      </c>
      <c r="G35" s="43" t="s">
        <v>3493</v>
      </c>
      <c r="H35" s="43" t="s">
        <v>3618</v>
      </c>
      <c r="I35" s="62">
        <v>100</v>
      </c>
      <c r="J35" s="63">
        <v>9000</v>
      </c>
      <c r="K35" s="62">
        <v>90</v>
      </c>
      <c r="M35" s="226"/>
    </row>
    <row r="36" spans="2:13" x14ac:dyDescent="0.3">
      <c r="B36" s="57" t="s">
        <v>52</v>
      </c>
      <c r="C36" s="16" t="s">
        <v>1702</v>
      </c>
      <c r="D36" s="58">
        <v>43956</v>
      </c>
      <c r="E36" s="16" t="s">
        <v>1703</v>
      </c>
      <c r="F36" s="57" t="s">
        <v>753</v>
      </c>
      <c r="G36" s="16" t="s">
        <v>3494</v>
      </c>
      <c r="H36" s="16" t="s">
        <v>3619</v>
      </c>
      <c r="I36" s="4">
        <v>5100</v>
      </c>
      <c r="J36" s="59">
        <v>459000</v>
      </c>
      <c r="K36" s="4">
        <v>90</v>
      </c>
      <c r="M36" s="226"/>
    </row>
    <row r="37" spans="2:13" x14ac:dyDescent="0.3">
      <c r="B37" s="60" t="s">
        <v>52</v>
      </c>
      <c r="C37" s="43" t="s">
        <v>1702</v>
      </c>
      <c r="D37" s="61">
        <v>43957</v>
      </c>
      <c r="E37" s="43" t="s">
        <v>1703</v>
      </c>
      <c r="F37" s="60" t="s">
        <v>753</v>
      </c>
      <c r="G37" s="43" t="s">
        <v>3495</v>
      </c>
      <c r="H37" s="43" t="s">
        <v>3620</v>
      </c>
      <c r="I37" s="62">
        <v>100</v>
      </c>
      <c r="J37" s="63">
        <v>9000</v>
      </c>
      <c r="K37" s="62">
        <v>90</v>
      </c>
      <c r="M37" s="226"/>
    </row>
    <row r="38" spans="2:13" x14ac:dyDescent="0.3">
      <c r="B38" s="57" t="s">
        <v>52</v>
      </c>
      <c r="C38" s="16" t="s">
        <v>1702</v>
      </c>
      <c r="D38" s="58">
        <v>43958</v>
      </c>
      <c r="E38" s="16" t="s">
        <v>1703</v>
      </c>
      <c r="F38" s="57" t="s">
        <v>753</v>
      </c>
      <c r="G38" s="16" t="s">
        <v>3496</v>
      </c>
      <c r="H38" s="16" t="s">
        <v>3621</v>
      </c>
      <c r="I38" s="59">
        <v>50</v>
      </c>
      <c r="J38" s="59">
        <v>4500</v>
      </c>
      <c r="K38" s="4">
        <v>90</v>
      </c>
      <c r="M38" s="226"/>
    </row>
    <row r="39" spans="2:13" x14ac:dyDescent="0.3">
      <c r="B39" s="60" t="s">
        <v>52</v>
      </c>
      <c r="C39" s="43" t="s">
        <v>1702</v>
      </c>
      <c r="D39" s="61">
        <v>43958</v>
      </c>
      <c r="E39" s="43" t="s">
        <v>1703</v>
      </c>
      <c r="F39" s="60" t="s">
        <v>753</v>
      </c>
      <c r="G39" s="43" t="s">
        <v>3497</v>
      </c>
      <c r="H39" s="43" t="s">
        <v>3622</v>
      </c>
      <c r="I39" s="62">
        <v>150</v>
      </c>
      <c r="J39" s="63">
        <v>13500</v>
      </c>
      <c r="K39" s="62">
        <v>90</v>
      </c>
      <c r="M39" s="226"/>
    </row>
    <row r="40" spans="2:13" x14ac:dyDescent="0.3">
      <c r="B40" s="57" t="s">
        <v>52</v>
      </c>
      <c r="C40" s="16" t="s">
        <v>1702</v>
      </c>
      <c r="D40" s="58">
        <v>43963</v>
      </c>
      <c r="E40" s="16" t="s">
        <v>1703</v>
      </c>
      <c r="F40" s="57" t="s">
        <v>753</v>
      </c>
      <c r="G40" s="16" t="s">
        <v>3498</v>
      </c>
      <c r="H40" s="16" t="s">
        <v>3595</v>
      </c>
      <c r="I40" s="59">
        <v>100</v>
      </c>
      <c r="J40" s="59">
        <v>9000</v>
      </c>
      <c r="K40" s="4">
        <v>90</v>
      </c>
      <c r="M40" s="226"/>
    </row>
    <row r="41" spans="2:13" x14ac:dyDescent="0.3">
      <c r="B41" s="60" t="s">
        <v>52</v>
      </c>
      <c r="C41" s="43" t="s">
        <v>1702</v>
      </c>
      <c r="D41" s="61">
        <v>43966</v>
      </c>
      <c r="E41" s="43" t="s">
        <v>1703</v>
      </c>
      <c r="F41" s="60" t="s">
        <v>753</v>
      </c>
      <c r="G41" s="43" t="s">
        <v>3499</v>
      </c>
      <c r="H41" s="43" t="s">
        <v>3623</v>
      </c>
      <c r="I41" s="62">
        <v>100</v>
      </c>
      <c r="J41" s="63">
        <v>9000</v>
      </c>
      <c r="K41" s="62">
        <v>90</v>
      </c>
      <c r="M41" s="226"/>
    </row>
    <row r="42" spans="2:13" x14ac:dyDescent="0.3">
      <c r="B42" s="57" t="s">
        <v>52</v>
      </c>
      <c r="C42" s="16" t="s">
        <v>1702</v>
      </c>
      <c r="D42" s="58">
        <v>43969</v>
      </c>
      <c r="E42" s="16" t="s">
        <v>1703</v>
      </c>
      <c r="F42" s="57" t="s">
        <v>753</v>
      </c>
      <c r="G42" s="16" t="s">
        <v>3500</v>
      </c>
      <c r="H42" s="16" t="s">
        <v>3624</v>
      </c>
      <c r="I42" s="4">
        <v>200</v>
      </c>
      <c r="J42" s="59">
        <v>18000</v>
      </c>
      <c r="K42" s="4">
        <v>90</v>
      </c>
      <c r="M42" s="226"/>
    </row>
    <row r="43" spans="2:13" x14ac:dyDescent="0.3">
      <c r="B43" s="60" t="s">
        <v>52</v>
      </c>
      <c r="C43" s="43" t="s">
        <v>1702</v>
      </c>
      <c r="D43" s="61">
        <v>43969</v>
      </c>
      <c r="E43" s="43" t="s">
        <v>1703</v>
      </c>
      <c r="F43" s="60" t="s">
        <v>753</v>
      </c>
      <c r="G43" s="43" t="s">
        <v>3501</v>
      </c>
      <c r="H43" s="43" t="s">
        <v>3625</v>
      </c>
      <c r="I43" s="62">
        <v>1450</v>
      </c>
      <c r="J43" s="63">
        <v>130500</v>
      </c>
      <c r="K43" s="62">
        <v>90</v>
      </c>
      <c r="M43" s="226"/>
    </row>
    <row r="44" spans="2:13" x14ac:dyDescent="0.3">
      <c r="B44" s="57" t="s">
        <v>52</v>
      </c>
      <c r="C44" s="16" t="s">
        <v>1702</v>
      </c>
      <c r="D44" s="58">
        <v>43980</v>
      </c>
      <c r="E44" s="16" t="s">
        <v>1703</v>
      </c>
      <c r="F44" s="57" t="s">
        <v>753</v>
      </c>
      <c r="G44" s="16" t="s">
        <v>3502</v>
      </c>
      <c r="H44" s="16" t="s">
        <v>3626</v>
      </c>
      <c r="I44" s="59">
        <v>100</v>
      </c>
      <c r="J44" s="59">
        <v>9000</v>
      </c>
      <c r="K44" s="4">
        <v>90</v>
      </c>
      <c r="M44" s="226"/>
    </row>
    <row r="45" spans="2:13" x14ac:dyDescent="0.3">
      <c r="B45" s="60" t="s">
        <v>52</v>
      </c>
      <c r="C45" s="43" t="s">
        <v>1702</v>
      </c>
      <c r="D45" s="61">
        <v>43980</v>
      </c>
      <c r="E45" s="43" t="s">
        <v>1703</v>
      </c>
      <c r="F45" s="60" t="s">
        <v>753</v>
      </c>
      <c r="G45" s="43" t="s">
        <v>3503</v>
      </c>
      <c r="H45" s="43" t="s">
        <v>3627</v>
      </c>
      <c r="I45" s="63">
        <v>50</v>
      </c>
      <c r="J45" s="63">
        <v>4500</v>
      </c>
      <c r="K45" s="62">
        <v>90</v>
      </c>
      <c r="M45" s="226"/>
    </row>
    <row r="46" spans="2:13" x14ac:dyDescent="0.3">
      <c r="B46" s="57" t="s">
        <v>52</v>
      </c>
      <c r="C46" s="16" t="s">
        <v>1702</v>
      </c>
      <c r="D46" s="58">
        <v>43980</v>
      </c>
      <c r="E46" s="16" t="s">
        <v>1703</v>
      </c>
      <c r="F46" s="57" t="s">
        <v>753</v>
      </c>
      <c r="G46" s="16" t="s">
        <v>3504</v>
      </c>
      <c r="H46" s="16" t="s">
        <v>3628</v>
      </c>
      <c r="I46" s="4">
        <v>50</v>
      </c>
      <c r="J46" s="59">
        <v>4500</v>
      </c>
      <c r="K46" s="4">
        <v>90</v>
      </c>
      <c r="M46" s="226"/>
    </row>
    <row r="47" spans="2:13" x14ac:dyDescent="0.3">
      <c r="B47" s="60" t="s">
        <v>52</v>
      </c>
      <c r="C47" s="43" t="s">
        <v>1702</v>
      </c>
      <c r="D47" s="61">
        <v>43986</v>
      </c>
      <c r="E47" s="43" t="s">
        <v>1703</v>
      </c>
      <c r="F47" s="60" t="s">
        <v>753</v>
      </c>
      <c r="G47" s="43" t="s">
        <v>3505</v>
      </c>
      <c r="H47" s="43" t="s">
        <v>3629</v>
      </c>
      <c r="I47" s="63">
        <v>150</v>
      </c>
      <c r="J47" s="63">
        <v>13500</v>
      </c>
      <c r="K47" s="62">
        <v>90</v>
      </c>
      <c r="M47" s="226"/>
    </row>
    <row r="48" spans="2:13" x14ac:dyDescent="0.3">
      <c r="B48" s="57" t="s">
        <v>52</v>
      </c>
      <c r="C48" s="16" t="s">
        <v>1702</v>
      </c>
      <c r="D48" s="57" t="s">
        <v>750</v>
      </c>
      <c r="E48" s="16" t="s">
        <v>1703</v>
      </c>
      <c r="F48" s="57" t="s">
        <v>753</v>
      </c>
      <c r="G48" s="16" t="s">
        <v>3506</v>
      </c>
      <c r="H48" s="16" t="s">
        <v>3630</v>
      </c>
      <c r="I48" s="59">
        <v>50</v>
      </c>
      <c r="J48" s="59">
        <v>4500</v>
      </c>
      <c r="K48" s="4">
        <v>90</v>
      </c>
      <c r="M48" s="226"/>
    </row>
    <row r="49" spans="2:13" x14ac:dyDescent="0.3">
      <c r="B49" s="60" t="s">
        <v>52</v>
      </c>
      <c r="C49" s="43" t="s">
        <v>1702</v>
      </c>
      <c r="D49" s="61">
        <v>43995</v>
      </c>
      <c r="E49" s="43" t="s">
        <v>1703</v>
      </c>
      <c r="F49" s="60" t="s">
        <v>753</v>
      </c>
      <c r="G49" s="43" t="s">
        <v>3507</v>
      </c>
      <c r="H49" s="43" t="s">
        <v>3631</v>
      </c>
      <c r="I49" s="62">
        <v>150</v>
      </c>
      <c r="J49" s="63">
        <v>13500</v>
      </c>
      <c r="K49" s="62">
        <v>90</v>
      </c>
      <c r="M49" s="226"/>
    </row>
    <row r="50" spans="2:13" x14ac:dyDescent="0.3">
      <c r="B50" s="57" t="s">
        <v>52</v>
      </c>
      <c r="C50" s="16" t="s">
        <v>1702</v>
      </c>
      <c r="D50" s="58">
        <v>43997</v>
      </c>
      <c r="E50" s="16" t="s">
        <v>1703</v>
      </c>
      <c r="F50" s="57" t="s">
        <v>753</v>
      </c>
      <c r="G50" s="16" t="s">
        <v>3508</v>
      </c>
      <c r="H50" s="16" t="s">
        <v>3632</v>
      </c>
      <c r="I50" s="4">
        <v>1000</v>
      </c>
      <c r="J50" s="59">
        <v>90000</v>
      </c>
      <c r="K50" s="4">
        <v>90</v>
      </c>
      <c r="M50" s="226"/>
    </row>
    <row r="51" spans="2:13" x14ac:dyDescent="0.3">
      <c r="B51" s="60" t="s">
        <v>52</v>
      </c>
      <c r="C51" s="43" t="s">
        <v>1702</v>
      </c>
      <c r="D51" s="61">
        <v>43997</v>
      </c>
      <c r="E51" s="43" t="s">
        <v>1703</v>
      </c>
      <c r="F51" s="60" t="s">
        <v>753</v>
      </c>
      <c r="G51" s="43" t="s">
        <v>3509</v>
      </c>
      <c r="H51" s="43" t="s">
        <v>3633</v>
      </c>
      <c r="I51" s="63">
        <v>300</v>
      </c>
      <c r="J51" s="63">
        <v>27000</v>
      </c>
      <c r="K51" s="62">
        <v>90</v>
      </c>
      <c r="M51" s="226"/>
    </row>
    <row r="52" spans="2:13" x14ac:dyDescent="0.3">
      <c r="B52" s="57" t="s">
        <v>52</v>
      </c>
      <c r="C52" s="16" t="s">
        <v>1702</v>
      </c>
      <c r="D52" s="58">
        <v>43997</v>
      </c>
      <c r="E52" s="16" t="s">
        <v>1703</v>
      </c>
      <c r="F52" s="57" t="s">
        <v>753</v>
      </c>
      <c r="G52" s="16" t="s">
        <v>3510</v>
      </c>
      <c r="H52" s="16" t="s">
        <v>3634</v>
      </c>
      <c r="I52" s="59">
        <v>1500</v>
      </c>
      <c r="J52" s="59">
        <v>135000</v>
      </c>
      <c r="K52" s="4">
        <v>90</v>
      </c>
      <c r="M52" s="226"/>
    </row>
    <row r="53" spans="2:13" x14ac:dyDescent="0.3">
      <c r="B53" s="60" t="s">
        <v>52</v>
      </c>
      <c r="C53" s="43" t="s">
        <v>1702</v>
      </c>
      <c r="D53" s="61">
        <v>43999</v>
      </c>
      <c r="E53" s="43" t="s">
        <v>1703</v>
      </c>
      <c r="F53" s="60" t="s">
        <v>753</v>
      </c>
      <c r="G53" s="43" t="s">
        <v>3511</v>
      </c>
      <c r="H53" s="43" t="s">
        <v>754</v>
      </c>
      <c r="I53" s="62">
        <v>2000</v>
      </c>
      <c r="J53" s="63">
        <v>180000</v>
      </c>
      <c r="K53" s="62">
        <v>90</v>
      </c>
      <c r="M53" s="226"/>
    </row>
    <row r="54" spans="2:13" x14ac:dyDescent="0.3">
      <c r="B54" s="57" t="s">
        <v>52</v>
      </c>
      <c r="C54" s="16" t="s">
        <v>1702</v>
      </c>
      <c r="D54" s="58">
        <v>43999</v>
      </c>
      <c r="E54" s="16" t="s">
        <v>1703</v>
      </c>
      <c r="F54" s="57" t="s">
        <v>753</v>
      </c>
      <c r="G54" s="16" t="s">
        <v>3512</v>
      </c>
      <c r="H54" s="16" t="s">
        <v>3635</v>
      </c>
      <c r="I54" s="4">
        <v>300</v>
      </c>
      <c r="J54" s="59">
        <v>27000</v>
      </c>
      <c r="K54" s="4">
        <v>90</v>
      </c>
      <c r="M54" s="226"/>
    </row>
    <row r="55" spans="2:13" x14ac:dyDescent="0.3">
      <c r="B55" s="60" t="s">
        <v>52</v>
      </c>
      <c r="C55" s="43" t="s">
        <v>1702</v>
      </c>
      <c r="D55" s="61">
        <v>44000</v>
      </c>
      <c r="E55" s="43" t="s">
        <v>1703</v>
      </c>
      <c r="F55" s="60" t="s">
        <v>753</v>
      </c>
      <c r="G55" s="43" t="s">
        <v>3513</v>
      </c>
      <c r="H55" s="43" t="s">
        <v>3636</v>
      </c>
      <c r="I55" s="62">
        <v>250</v>
      </c>
      <c r="J55" s="63">
        <v>22500</v>
      </c>
      <c r="K55" s="62">
        <v>90</v>
      </c>
      <c r="M55" s="226"/>
    </row>
    <row r="56" spans="2:13" x14ac:dyDescent="0.3">
      <c r="B56" s="57" t="s">
        <v>52</v>
      </c>
      <c r="C56" s="16" t="s">
        <v>1702</v>
      </c>
      <c r="D56" s="58">
        <v>44001</v>
      </c>
      <c r="E56" s="16" t="s">
        <v>1703</v>
      </c>
      <c r="F56" s="57" t="s">
        <v>753</v>
      </c>
      <c r="G56" s="16" t="s">
        <v>3514</v>
      </c>
      <c r="H56" s="16" t="s">
        <v>3637</v>
      </c>
      <c r="I56" s="4">
        <v>100</v>
      </c>
      <c r="J56" s="59">
        <v>9000</v>
      </c>
      <c r="K56" s="4">
        <v>90</v>
      </c>
      <c r="M56" s="226"/>
    </row>
    <row r="57" spans="2:13" x14ac:dyDescent="0.3">
      <c r="B57" s="60" t="s">
        <v>52</v>
      </c>
      <c r="C57" s="43" t="s">
        <v>1702</v>
      </c>
      <c r="D57" s="61">
        <v>44001</v>
      </c>
      <c r="E57" s="43" t="s">
        <v>1703</v>
      </c>
      <c r="F57" s="60" t="s">
        <v>753</v>
      </c>
      <c r="G57" s="43" t="s">
        <v>3515</v>
      </c>
      <c r="H57" s="43" t="s">
        <v>3638</v>
      </c>
      <c r="I57" s="62">
        <v>2000</v>
      </c>
      <c r="J57" s="63">
        <v>180000</v>
      </c>
      <c r="K57" s="62">
        <v>90</v>
      </c>
      <c r="M57" s="226"/>
    </row>
    <row r="58" spans="2:13" x14ac:dyDescent="0.3">
      <c r="B58" s="57" t="s">
        <v>52</v>
      </c>
      <c r="C58" s="16" t="s">
        <v>1702</v>
      </c>
      <c r="D58" s="58">
        <v>44006</v>
      </c>
      <c r="E58" s="16" t="s">
        <v>1703</v>
      </c>
      <c r="F58" s="57" t="s">
        <v>753</v>
      </c>
      <c r="G58" s="16" t="s">
        <v>3516</v>
      </c>
      <c r="H58" s="16" t="s">
        <v>754</v>
      </c>
      <c r="I58" s="4">
        <v>3000</v>
      </c>
      <c r="J58" s="59">
        <v>270000</v>
      </c>
      <c r="K58" s="4">
        <v>90</v>
      </c>
      <c r="M58" s="226"/>
    </row>
    <row r="59" spans="2:13" x14ac:dyDescent="0.3">
      <c r="B59" s="60" t="s">
        <v>52</v>
      </c>
      <c r="C59" s="43" t="s">
        <v>1702</v>
      </c>
      <c r="D59" s="61">
        <v>44007</v>
      </c>
      <c r="E59" s="43" t="s">
        <v>1703</v>
      </c>
      <c r="F59" s="60" t="s">
        <v>753</v>
      </c>
      <c r="G59" s="43" t="s">
        <v>3517</v>
      </c>
      <c r="H59" s="43" t="s">
        <v>3639</v>
      </c>
      <c r="I59" s="63">
        <v>100</v>
      </c>
      <c r="J59" s="63">
        <v>9000</v>
      </c>
      <c r="K59" s="62">
        <v>90</v>
      </c>
      <c r="M59" s="226"/>
    </row>
    <row r="60" spans="2:13" x14ac:dyDescent="0.3">
      <c r="B60" s="57" t="s">
        <v>52</v>
      </c>
      <c r="C60" s="16" t="s">
        <v>1702</v>
      </c>
      <c r="D60" s="58">
        <v>44008</v>
      </c>
      <c r="E60" s="16" t="s">
        <v>1703</v>
      </c>
      <c r="F60" s="57" t="s">
        <v>753</v>
      </c>
      <c r="G60" s="16" t="s">
        <v>3518</v>
      </c>
      <c r="H60" s="16" t="s">
        <v>3640</v>
      </c>
      <c r="I60" s="4">
        <v>50</v>
      </c>
      <c r="J60" s="59">
        <v>4500</v>
      </c>
      <c r="K60" s="4">
        <v>90</v>
      </c>
      <c r="M60" s="226"/>
    </row>
    <row r="61" spans="2:13" x14ac:dyDescent="0.3">
      <c r="B61" s="60" t="s">
        <v>52</v>
      </c>
      <c r="C61" s="43" t="s">
        <v>1702</v>
      </c>
      <c r="D61" s="61">
        <v>44009</v>
      </c>
      <c r="E61" s="43" t="s">
        <v>1703</v>
      </c>
      <c r="F61" s="60" t="s">
        <v>753</v>
      </c>
      <c r="G61" s="43" t="s">
        <v>3519</v>
      </c>
      <c r="H61" s="43" t="s">
        <v>3641</v>
      </c>
      <c r="I61" s="62">
        <v>500</v>
      </c>
      <c r="J61" s="63">
        <v>45000</v>
      </c>
      <c r="K61" s="62">
        <v>90</v>
      </c>
      <c r="M61" s="226"/>
    </row>
    <row r="62" spans="2:13" x14ac:dyDescent="0.3">
      <c r="B62" s="57" t="s">
        <v>52</v>
      </c>
      <c r="C62" s="16" t="s">
        <v>1702</v>
      </c>
      <c r="D62" s="58">
        <v>44011</v>
      </c>
      <c r="E62" s="16" t="s">
        <v>1703</v>
      </c>
      <c r="F62" s="57" t="s">
        <v>753</v>
      </c>
      <c r="G62" s="16" t="s">
        <v>3520</v>
      </c>
      <c r="H62" s="16" t="s">
        <v>3642</v>
      </c>
      <c r="I62" s="4">
        <v>100</v>
      </c>
      <c r="J62" s="59">
        <v>9000</v>
      </c>
      <c r="K62" s="4">
        <v>90</v>
      </c>
      <c r="M62" s="226"/>
    </row>
    <row r="63" spans="2:13" x14ac:dyDescent="0.3">
      <c r="B63" s="60" t="s">
        <v>52</v>
      </c>
      <c r="C63" s="43" t="s">
        <v>1702</v>
      </c>
      <c r="D63" s="61">
        <v>44012</v>
      </c>
      <c r="E63" s="43" t="s">
        <v>1703</v>
      </c>
      <c r="F63" s="60" t="s">
        <v>753</v>
      </c>
      <c r="G63" s="43" t="s">
        <v>3521</v>
      </c>
      <c r="H63" s="43" t="s">
        <v>3643</v>
      </c>
      <c r="I63" s="63">
        <v>50</v>
      </c>
      <c r="J63" s="63">
        <v>4500</v>
      </c>
      <c r="K63" s="62">
        <v>90</v>
      </c>
      <c r="M63" s="226"/>
    </row>
    <row r="64" spans="2:13" x14ac:dyDescent="0.3">
      <c r="B64" s="57" t="s">
        <v>52</v>
      </c>
      <c r="C64" s="16" t="s">
        <v>1702</v>
      </c>
      <c r="D64" s="58">
        <v>43831</v>
      </c>
      <c r="E64" s="16" t="s">
        <v>1703</v>
      </c>
      <c r="F64" s="57" t="s">
        <v>753</v>
      </c>
      <c r="G64" s="16" t="s">
        <v>3522</v>
      </c>
      <c r="H64" s="16" t="s">
        <v>3637</v>
      </c>
      <c r="I64" s="59">
        <v>100</v>
      </c>
      <c r="J64" s="59">
        <v>9000</v>
      </c>
      <c r="K64" s="4">
        <v>90</v>
      </c>
      <c r="M64" s="226"/>
    </row>
    <row r="65" spans="2:13" x14ac:dyDescent="0.3">
      <c r="B65" s="60" t="s">
        <v>52</v>
      </c>
      <c r="C65" s="43" t="s">
        <v>1702</v>
      </c>
      <c r="D65" s="61">
        <v>44013</v>
      </c>
      <c r="E65" s="43" t="s">
        <v>1703</v>
      </c>
      <c r="F65" s="60" t="s">
        <v>753</v>
      </c>
      <c r="G65" s="43" t="s">
        <v>3523</v>
      </c>
      <c r="H65" s="43" t="s">
        <v>3644</v>
      </c>
      <c r="I65" s="62">
        <v>50</v>
      </c>
      <c r="J65" s="63">
        <v>4500</v>
      </c>
      <c r="K65" s="62">
        <v>90</v>
      </c>
      <c r="M65" s="226"/>
    </row>
    <row r="66" spans="2:13" x14ac:dyDescent="0.3">
      <c r="B66" s="57" t="s">
        <v>52</v>
      </c>
      <c r="C66" s="16" t="s">
        <v>1702</v>
      </c>
      <c r="D66" s="58">
        <v>44014</v>
      </c>
      <c r="E66" s="16" t="s">
        <v>1703</v>
      </c>
      <c r="F66" s="57" t="s">
        <v>753</v>
      </c>
      <c r="G66" s="16" t="s">
        <v>3524</v>
      </c>
      <c r="H66" s="16" t="s">
        <v>754</v>
      </c>
      <c r="I66" s="4">
        <v>3000</v>
      </c>
      <c r="J66" s="59">
        <v>270000</v>
      </c>
      <c r="K66" s="4">
        <v>90</v>
      </c>
      <c r="M66" s="226"/>
    </row>
    <row r="67" spans="2:13" x14ac:dyDescent="0.3">
      <c r="B67" s="60" t="s">
        <v>52</v>
      </c>
      <c r="C67" s="43" t="s">
        <v>1702</v>
      </c>
      <c r="D67" s="61">
        <v>44014</v>
      </c>
      <c r="E67" s="43" t="s">
        <v>1703</v>
      </c>
      <c r="F67" s="60" t="s">
        <v>753</v>
      </c>
      <c r="G67" s="43" t="s">
        <v>3525</v>
      </c>
      <c r="H67" s="43" t="s">
        <v>3615</v>
      </c>
      <c r="I67" s="62">
        <v>50</v>
      </c>
      <c r="J67" s="63">
        <v>4500</v>
      </c>
      <c r="K67" s="62">
        <v>90</v>
      </c>
      <c r="M67" s="226"/>
    </row>
    <row r="68" spans="2:13" x14ac:dyDescent="0.3">
      <c r="B68" s="57" t="s">
        <v>52</v>
      </c>
      <c r="C68" s="16" t="s">
        <v>1702</v>
      </c>
      <c r="D68" s="58">
        <v>44015</v>
      </c>
      <c r="E68" s="16" t="s">
        <v>1703</v>
      </c>
      <c r="F68" s="57" t="s">
        <v>753</v>
      </c>
      <c r="G68" s="16" t="s">
        <v>3526</v>
      </c>
      <c r="H68" s="16" t="s">
        <v>3645</v>
      </c>
      <c r="I68" s="4">
        <v>100</v>
      </c>
      <c r="J68" s="59">
        <v>9000</v>
      </c>
      <c r="K68" s="4">
        <v>90</v>
      </c>
      <c r="M68" s="226"/>
    </row>
    <row r="69" spans="2:13" x14ac:dyDescent="0.3">
      <c r="B69" s="60" t="s">
        <v>52</v>
      </c>
      <c r="C69" s="43" t="s">
        <v>1702</v>
      </c>
      <c r="D69" s="61">
        <v>44018</v>
      </c>
      <c r="E69" s="43" t="s">
        <v>1703</v>
      </c>
      <c r="F69" s="60" t="s">
        <v>753</v>
      </c>
      <c r="G69" s="43" t="s">
        <v>3527</v>
      </c>
      <c r="H69" s="43" t="s">
        <v>3646</v>
      </c>
      <c r="I69" s="62">
        <v>50</v>
      </c>
      <c r="J69" s="63">
        <v>4500</v>
      </c>
      <c r="K69" s="62">
        <v>90</v>
      </c>
      <c r="M69" s="226"/>
    </row>
    <row r="70" spans="2:13" x14ac:dyDescent="0.3">
      <c r="B70" s="57" t="s">
        <v>52</v>
      </c>
      <c r="C70" s="16" t="s">
        <v>1702</v>
      </c>
      <c r="D70" s="58">
        <v>44019</v>
      </c>
      <c r="E70" s="16" t="s">
        <v>1703</v>
      </c>
      <c r="F70" s="57" t="s">
        <v>753</v>
      </c>
      <c r="G70" s="16" t="s">
        <v>3528</v>
      </c>
      <c r="H70" s="16" t="s">
        <v>3647</v>
      </c>
      <c r="I70" s="59">
        <v>5000</v>
      </c>
      <c r="J70" s="59">
        <v>450000</v>
      </c>
      <c r="K70" s="4">
        <v>90</v>
      </c>
      <c r="M70" s="226"/>
    </row>
    <row r="71" spans="2:13" x14ac:dyDescent="0.3">
      <c r="B71" s="60" t="s">
        <v>52</v>
      </c>
      <c r="C71" s="43" t="s">
        <v>1702</v>
      </c>
      <c r="D71" s="61">
        <v>44022</v>
      </c>
      <c r="E71" s="43" t="s">
        <v>1703</v>
      </c>
      <c r="F71" s="60" t="s">
        <v>753</v>
      </c>
      <c r="G71" s="43" t="s">
        <v>3529</v>
      </c>
      <c r="H71" s="43" t="s">
        <v>3646</v>
      </c>
      <c r="I71" s="62">
        <v>50</v>
      </c>
      <c r="J71" s="63">
        <v>4500</v>
      </c>
      <c r="K71" s="62">
        <v>90</v>
      </c>
      <c r="M71" s="226"/>
    </row>
    <row r="72" spans="2:13" x14ac:dyDescent="0.3">
      <c r="B72" s="57" t="s">
        <v>52</v>
      </c>
      <c r="C72" s="16" t="s">
        <v>1702</v>
      </c>
      <c r="D72" s="58">
        <v>44023</v>
      </c>
      <c r="E72" s="16" t="s">
        <v>1703</v>
      </c>
      <c r="F72" s="57" t="s">
        <v>753</v>
      </c>
      <c r="G72" s="16" t="s">
        <v>3530</v>
      </c>
      <c r="H72" s="16" t="s">
        <v>3648</v>
      </c>
      <c r="I72" s="4">
        <v>50</v>
      </c>
      <c r="J72" s="59">
        <v>4500</v>
      </c>
      <c r="K72" s="4">
        <v>90</v>
      </c>
      <c r="M72" s="226"/>
    </row>
    <row r="73" spans="2:13" x14ac:dyDescent="0.3">
      <c r="B73" s="60" t="s">
        <v>52</v>
      </c>
      <c r="C73" s="43" t="s">
        <v>1702</v>
      </c>
      <c r="D73" s="61">
        <v>44023</v>
      </c>
      <c r="E73" s="43" t="s">
        <v>1703</v>
      </c>
      <c r="F73" s="60" t="s">
        <v>753</v>
      </c>
      <c r="G73" s="43" t="s">
        <v>3531</v>
      </c>
      <c r="H73" s="43" t="s">
        <v>3648</v>
      </c>
      <c r="I73" s="62">
        <v>50</v>
      </c>
      <c r="J73" s="63">
        <v>4500</v>
      </c>
      <c r="K73" s="62">
        <v>90</v>
      </c>
      <c r="M73" s="226"/>
    </row>
    <row r="74" spans="2:13" x14ac:dyDescent="0.3">
      <c r="B74" s="57" t="s">
        <v>52</v>
      </c>
      <c r="C74" s="16" t="s">
        <v>1702</v>
      </c>
      <c r="D74" s="58">
        <v>44025</v>
      </c>
      <c r="E74" s="16" t="s">
        <v>1703</v>
      </c>
      <c r="F74" s="57" t="s">
        <v>753</v>
      </c>
      <c r="G74" s="16" t="s">
        <v>3532</v>
      </c>
      <c r="H74" s="16" t="s">
        <v>3649</v>
      </c>
      <c r="I74" s="4">
        <v>50</v>
      </c>
      <c r="J74" s="59">
        <v>4500</v>
      </c>
      <c r="K74" s="4">
        <v>90</v>
      </c>
      <c r="M74" s="226"/>
    </row>
    <row r="75" spans="2:13" x14ac:dyDescent="0.3">
      <c r="B75" s="60" t="s">
        <v>52</v>
      </c>
      <c r="C75" s="43" t="s">
        <v>1702</v>
      </c>
      <c r="D75" s="61">
        <v>44025</v>
      </c>
      <c r="E75" s="43" t="s">
        <v>1703</v>
      </c>
      <c r="F75" s="60" t="s">
        <v>753</v>
      </c>
      <c r="G75" s="43" t="s">
        <v>3533</v>
      </c>
      <c r="H75" s="43" t="s">
        <v>3650</v>
      </c>
      <c r="I75" s="62">
        <v>150</v>
      </c>
      <c r="J75" s="63">
        <v>13500</v>
      </c>
      <c r="K75" s="62">
        <v>90</v>
      </c>
      <c r="M75" s="226"/>
    </row>
    <row r="76" spans="2:13" x14ac:dyDescent="0.3">
      <c r="B76" s="57" t="s">
        <v>52</v>
      </c>
      <c r="C76" s="16" t="s">
        <v>1702</v>
      </c>
      <c r="D76" s="58">
        <v>44025</v>
      </c>
      <c r="E76" s="16" t="s">
        <v>1703</v>
      </c>
      <c r="F76" s="57" t="s">
        <v>753</v>
      </c>
      <c r="G76" s="16" t="s">
        <v>3534</v>
      </c>
      <c r="H76" s="16" t="s">
        <v>3651</v>
      </c>
      <c r="I76" s="4">
        <v>50</v>
      </c>
      <c r="J76" s="59">
        <v>4500</v>
      </c>
      <c r="K76" s="4">
        <v>90</v>
      </c>
      <c r="M76" s="226"/>
    </row>
    <row r="77" spans="2:13" x14ac:dyDescent="0.3">
      <c r="B77" s="60" t="s">
        <v>52</v>
      </c>
      <c r="C77" s="43" t="s">
        <v>1702</v>
      </c>
      <c r="D77" s="61">
        <v>44028</v>
      </c>
      <c r="E77" s="43" t="s">
        <v>1703</v>
      </c>
      <c r="F77" s="60" t="s">
        <v>753</v>
      </c>
      <c r="G77" s="43" t="s">
        <v>3535</v>
      </c>
      <c r="H77" s="43" t="s">
        <v>3652</v>
      </c>
      <c r="I77" s="63">
        <v>20000</v>
      </c>
      <c r="J77" s="63">
        <v>1800000</v>
      </c>
      <c r="K77" s="62">
        <v>90</v>
      </c>
      <c r="M77" s="226"/>
    </row>
    <row r="78" spans="2:13" x14ac:dyDescent="0.3">
      <c r="B78" s="57" t="s">
        <v>52</v>
      </c>
      <c r="C78" s="16" t="s">
        <v>1702</v>
      </c>
      <c r="D78" s="58">
        <v>44029</v>
      </c>
      <c r="E78" s="16" t="s">
        <v>1703</v>
      </c>
      <c r="F78" s="57" t="s">
        <v>753</v>
      </c>
      <c r="G78" s="16" t="s">
        <v>3536</v>
      </c>
      <c r="H78" s="16" t="s">
        <v>3653</v>
      </c>
      <c r="I78" s="4">
        <v>200</v>
      </c>
      <c r="J78" s="59">
        <v>18000</v>
      </c>
      <c r="K78" s="4">
        <v>90</v>
      </c>
      <c r="M78" s="226"/>
    </row>
    <row r="79" spans="2:13" x14ac:dyDescent="0.3">
      <c r="B79" s="60" t="s">
        <v>52</v>
      </c>
      <c r="C79" s="43" t="s">
        <v>1702</v>
      </c>
      <c r="D79" s="61">
        <v>44029</v>
      </c>
      <c r="E79" s="43" t="s">
        <v>1703</v>
      </c>
      <c r="F79" s="60" t="s">
        <v>753</v>
      </c>
      <c r="G79" s="43" t="s">
        <v>3537</v>
      </c>
      <c r="H79" s="43" t="s">
        <v>3654</v>
      </c>
      <c r="I79" s="62">
        <v>50</v>
      </c>
      <c r="J79" s="63">
        <v>4500</v>
      </c>
      <c r="K79" s="62">
        <v>90</v>
      </c>
      <c r="M79" s="226"/>
    </row>
    <row r="80" spans="2:13" x14ac:dyDescent="0.3">
      <c r="B80" s="57" t="s">
        <v>52</v>
      </c>
      <c r="C80" s="16" t="s">
        <v>1702</v>
      </c>
      <c r="D80" s="58">
        <v>44032</v>
      </c>
      <c r="E80" s="16" t="s">
        <v>1703</v>
      </c>
      <c r="F80" s="57" t="s">
        <v>753</v>
      </c>
      <c r="G80" s="16" t="s">
        <v>3538</v>
      </c>
      <c r="H80" s="16" t="s">
        <v>3655</v>
      </c>
      <c r="I80" s="59">
        <v>50</v>
      </c>
      <c r="J80" s="59">
        <v>4500</v>
      </c>
      <c r="K80" s="4">
        <v>90</v>
      </c>
      <c r="M80" s="226"/>
    </row>
    <row r="81" spans="2:13" x14ac:dyDescent="0.3">
      <c r="B81" s="60" t="s">
        <v>52</v>
      </c>
      <c r="C81" s="43" t="s">
        <v>1702</v>
      </c>
      <c r="D81" s="61">
        <v>44032</v>
      </c>
      <c r="E81" s="43" t="s">
        <v>1703</v>
      </c>
      <c r="F81" s="60" t="s">
        <v>753</v>
      </c>
      <c r="G81" s="43" t="s">
        <v>3539</v>
      </c>
      <c r="H81" s="43" t="s">
        <v>3656</v>
      </c>
      <c r="I81" s="62">
        <v>50</v>
      </c>
      <c r="J81" s="63">
        <v>4500</v>
      </c>
      <c r="K81" s="62">
        <v>90</v>
      </c>
      <c r="M81" s="226"/>
    </row>
    <row r="82" spans="2:13" x14ac:dyDescent="0.3">
      <c r="B82" s="57" t="s">
        <v>52</v>
      </c>
      <c r="C82" s="16" t="s">
        <v>1702</v>
      </c>
      <c r="D82" s="58">
        <v>44032</v>
      </c>
      <c r="E82" s="16" t="s">
        <v>1703</v>
      </c>
      <c r="F82" s="57" t="s">
        <v>753</v>
      </c>
      <c r="G82" s="16" t="s">
        <v>3540</v>
      </c>
      <c r="H82" s="16" t="s">
        <v>3647</v>
      </c>
      <c r="I82" s="59">
        <v>2000</v>
      </c>
      <c r="J82" s="59">
        <v>180000</v>
      </c>
      <c r="K82" s="4">
        <v>90</v>
      </c>
      <c r="M82" s="226"/>
    </row>
    <row r="83" spans="2:13" x14ac:dyDescent="0.3">
      <c r="B83" s="60" t="s">
        <v>52</v>
      </c>
      <c r="C83" s="43" t="s">
        <v>1702</v>
      </c>
      <c r="D83" s="61">
        <v>44034</v>
      </c>
      <c r="E83" s="43" t="s">
        <v>1703</v>
      </c>
      <c r="F83" s="60" t="s">
        <v>753</v>
      </c>
      <c r="G83" s="43" t="s">
        <v>3541</v>
      </c>
      <c r="H83" s="43" t="s">
        <v>3657</v>
      </c>
      <c r="I83" s="62">
        <v>100</v>
      </c>
      <c r="J83" s="63">
        <v>9000</v>
      </c>
      <c r="K83" s="62">
        <v>90</v>
      </c>
      <c r="M83" s="226"/>
    </row>
    <row r="84" spans="2:13" x14ac:dyDescent="0.3">
      <c r="B84" s="57" t="s">
        <v>52</v>
      </c>
      <c r="C84" s="16" t="s">
        <v>1702</v>
      </c>
      <c r="D84" s="58">
        <v>44034</v>
      </c>
      <c r="E84" s="16" t="s">
        <v>1703</v>
      </c>
      <c r="F84" s="57" t="s">
        <v>753</v>
      </c>
      <c r="G84" s="16" t="s">
        <v>3542</v>
      </c>
      <c r="H84" s="16" t="s">
        <v>3658</v>
      </c>
      <c r="I84" s="59">
        <v>50</v>
      </c>
      <c r="J84" s="59">
        <v>4500</v>
      </c>
      <c r="K84" s="4">
        <v>90</v>
      </c>
      <c r="M84" s="226"/>
    </row>
    <row r="85" spans="2:13" x14ac:dyDescent="0.3">
      <c r="B85" s="60" t="s">
        <v>52</v>
      </c>
      <c r="C85" s="43" t="s">
        <v>1702</v>
      </c>
      <c r="D85" s="61">
        <v>44034</v>
      </c>
      <c r="E85" s="43" t="s">
        <v>1703</v>
      </c>
      <c r="F85" s="60" t="s">
        <v>753</v>
      </c>
      <c r="G85" s="43" t="s">
        <v>3543</v>
      </c>
      <c r="H85" s="43" t="s">
        <v>3659</v>
      </c>
      <c r="I85" s="62">
        <v>50</v>
      </c>
      <c r="J85" s="63">
        <v>4500</v>
      </c>
      <c r="K85" s="62">
        <v>90</v>
      </c>
      <c r="M85" s="226"/>
    </row>
    <row r="86" spans="2:13" x14ac:dyDescent="0.3">
      <c r="B86" s="57" t="s">
        <v>52</v>
      </c>
      <c r="C86" s="16" t="s">
        <v>1702</v>
      </c>
      <c r="D86" s="58">
        <v>44035</v>
      </c>
      <c r="E86" s="16" t="s">
        <v>1703</v>
      </c>
      <c r="F86" s="57" t="s">
        <v>753</v>
      </c>
      <c r="G86" s="16" t="s">
        <v>3544</v>
      </c>
      <c r="H86" s="16" t="s">
        <v>3660</v>
      </c>
      <c r="I86" s="4">
        <v>50</v>
      </c>
      <c r="J86" s="59">
        <v>4500</v>
      </c>
      <c r="K86" s="4">
        <v>90</v>
      </c>
      <c r="M86" s="226"/>
    </row>
    <row r="87" spans="2:13" x14ac:dyDescent="0.3">
      <c r="B87" s="60" t="s">
        <v>52</v>
      </c>
      <c r="C87" s="43" t="s">
        <v>1702</v>
      </c>
      <c r="D87" s="61">
        <v>44035</v>
      </c>
      <c r="E87" s="43" t="s">
        <v>1703</v>
      </c>
      <c r="F87" s="60" t="s">
        <v>753</v>
      </c>
      <c r="G87" s="43" t="s">
        <v>3545</v>
      </c>
      <c r="H87" s="43" t="s">
        <v>3661</v>
      </c>
      <c r="I87" s="63">
        <v>1000</v>
      </c>
      <c r="J87" s="63">
        <v>90000</v>
      </c>
      <c r="K87" s="62">
        <v>90</v>
      </c>
      <c r="M87" s="226"/>
    </row>
    <row r="88" spans="2:13" x14ac:dyDescent="0.3">
      <c r="B88" s="57" t="s">
        <v>52</v>
      </c>
      <c r="C88" s="16" t="s">
        <v>1702</v>
      </c>
      <c r="D88" s="58">
        <v>44035</v>
      </c>
      <c r="E88" s="16" t="s">
        <v>1703</v>
      </c>
      <c r="F88" s="57" t="s">
        <v>753</v>
      </c>
      <c r="G88" s="16" t="s">
        <v>3546</v>
      </c>
      <c r="H88" s="16" t="s">
        <v>3662</v>
      </c>
      <c r="I88" s="4">
        <v>100</v>
      </c>
      <c r="J88" s="59">
        <v>9000</v>
      </c>
      <c r="K88" s="4">
        <v>90</v>
      </c>
      <c r="M88" s="226"/>
    </row>
    <row r="89" spans="2:13" x14ac:dyDescent="0.3">
      <c r="B89" s="60" t="s">
        <v>52</v>
      </c>
      <c r="C89" s="43" t="s">
        <v>1702</v>
      </c>
      <c r="D89" s="61">
        <v>44036</v>
      </c>
      <c r="E89" s="43" t="s">
        <v>1703</v>
      </c>
      <c r="F89" s="60" t="s">
        <v>753</v>
      </c>
      <c r="G89" s="43" t="s">
        <v>3547</v>
      </c>
      <c r="H89" s="43" t="s">
        <v>3663</v>
      </c>
      <c r="I89" s="62">
        <v>50</v>
      </c>
      <c r="J89" s="63">
        <v>4500</v>
      </c>
      <c r="K89" s="62">
        <v>90</v>
      </c>
      <c r="M89" s="226"/>
    </row>
    <row r="90" spans="2:13" x14ac:dyDescent="0.3">
      <c r="B90" s="57" t="s">
        <v>52</v>
      </c>
      <c r="C90" s="16" t="s">
        <v>1702</v>
      </c>
      <c r="D90" s="58">
        <v>44036</v>
      </c>
      <c r="E90" s="16" t="s">
        <v>1703</v>
      </c>
      <c r="F90" s="57" t="s">
        <v>753</v>
      </c>
      <c r="G90" s="16" t="s">
        <v>3548</v>
      </c>
      <c r="H90" s="16" t="s">
        <v>3663</v>
      </c>
      <c r="I90" s="4">
        <v>50</v>
      </c>
      <c r="J90" s="59">
        <v>4500</v>
      </c>
      <c r="K90" s="4">
        <v>90</v>
      </c>
      <c r="M90" s="226"/>
    </row>
    <row r="91" spans="2:13" x14ac:dyDescent="0.3">
      <c r="B91" s="60" t="s">
        <v>52</v>
      </c>
      <c r="C91" s="43" t="s">
        <v>1702</v>
      </c>
      <c r="D91" s="61">
        <v>44036</v>
      </c>
      <c r="E91" s="43" t="s">
        <v>1703</v>
      </c>
      <c r="F91" s="60" t="s">
        <v>753</v>
      </c>
      <c r="G91" s="43" t="s">
        <v>3549</v>
      </c>
      <c r="H91" s="43" t="s">
        <v>3664</v>
      </c>
      <c r="I91" s="62">
        <v>50</v>
      </c>
      <c r="J91" s="63">
        <v>4500</v>
      </c>
      <c r="K91" s="62">
        <v>90</v>
      </c>
      <c r="M91" s="226"/>
    </row>
    <row r="92" spans="2:13" x14ac:dyDescent="0.3">
      <c r="B92" s="57" t="s">
        <v>52</v>
      </c>
      <c r="C92" s="16" t="s">
        <v>1702</v>
      </c>
      <c r="D92" s="58">
        <v>44036</v>
      </c>
      <c r="E92" s="16" t="s">
        <v>1703</v>
      </c>
      <c r="F92" s="57" t="s">
        <v>753</v>
      </c>
      <c r="G92" s="16" t="s">
        <v>3550</v>
      </c>
      <c r="H92" s="16" t="s">
        <v>3665</v>
      </c>
      <c r="I92" s="4">
        <v>50</v>
      </c>
      <c r="J92" s="59">
        <v>4500</v>
      </c>
      <c r="K92" s="4">
        <v>90</v>
      </c>
      <c r="M92" s="226"/>
    </row>
    <row r="93" spans="2:13" x14ac:dyDescent="0.3">
      <c r="B93" s="60" t="s">
        <v>52</v>
      </c>
      <c r="C93" s="43" t="s">
        <v>1702</v>
      </c>
      <c r="D93" s="61">
        <v>44039</v>
      </c>
      <c r="E93" s="43" t="s">
        <v>1703</v>
      </c>
      <c r="F93" s="60" t="s">
        <v>753</v>
      </c>
      <c r="G93" s="43" t="s">
        <v>3551</v>
      </c>
      <c r="H93" s="43" t="s">
        <v>3666</v>
      </c>
      <c r="I93" s="62">
        <v>50</v>
      </c>
      <c r="J93" s="63">
        <v>4500</v>
      </c>
      <c r="K93" s="62">
        <v>90</v>
      </c>
      <c r="M93" s="226"/>
    </row>
    <row r="94" spans="2:13" x14ac:dyDescent="0.3">
      <c r="B94" s="57" t="s">
        <v>52</v>
      </c>
      <c r="C94" s="16" t="s">
        <v>1702</v>
      </c>
      <c r="D94" s="58">
        <v>44039</v>
      </c>
      <c r="E94" s="16" t="s">
        <v>1703</v>
      </c>
      <c r="F94" s="57" t="s">
        <v>753</v>
      </c>
      <c r="G94" s="16" t="s">
        <v>3552</v>
      </c>
      <c r="H94" s="16" t="s">
        <v>3667</v>
      </c>
      <c r="I94" s="4">
        <v>150</v>
      </c>
      <c r="J94" s="59">
        <v>13500</v>
      </c>
      <c r="K94" s="4">
        <v>90</v>
      </c>
      <c r="M94" s="226"/>
    </row>
    <row r="95" spans="2:13" x14ac:dyDescent="0.3">
      <c r="B95" s="60" t="s">
        <v>52</v>
      </c>
      <c r="C95" s="43" t="s">
        <v>1702</v>
      </c>
      <c r="D95" s="61">
        <v>44042</v>
      </c>
      <c r="E95" s="43" t="s">
        <v>1703</v>
      </c>
      <c r="F95" s="60" t="s">
        <v>753</v>
      </c>
      <c r="G95" s="43" t="s">
        <v>3553</v>
      </c>
      <c r="H95" s="43" t="s">
        <v>3668</v>
      </c>
      <c r="I95" s="62">
        <v>50</v>
      </c>
      <c r="J95" s="63">
        <v>4500</v>
      </c>
      <c r="K95" s="62">
        <v>90</v>
      </c>
      <c r="M95" s="226"/>
    </row>
    <row r="96" spans="2:13" x14ac:dyDescent="0.3">
      <c r="B96" s="57" t="s">
        <v>52</v>
      </c>
      <c r="C96" s="16" t="s">
        <v>1702</v>
      </c>
      <c r="D96" s="58">
        <v>44047</v>
      </c>
      <c r="E96" s="16" t="s">
        <v>1703</v>
      </c>
      <c r="F96" s="57" t="s">
        <v>753</v>
      </c>
      <c r="G96" s="16" t="s">
        <v>3554</v>
      </c>
      <c r="H96" s="16" t="s">
        <v>3629</v>
      </c>
      <c r="I96" s="4">
        <v>50</v>
      </c>
      <c r="J96" s="59">
        <v>4500</v>
      </c>
      <c r="K96" s="4">
        <v>90</v>
      </c>
      <c r="M96" s="226"/>
    </row>
    <row r="97" spans="2:13" x14ac:dyDescent="0.3">
      <c r="B97" s="60" t="s">
        <v>52</v>
      </c>
      <c r="C97" s="43" t="s">
        <v>1702</v>
      </c>
      <c r="D97" s="61">
        <v>44051</v>
      </c>
      <c r="E97" s="43" t="s">
        <v>1703</v>
      </c>
      <c r="F97" s="60" t="s">
        <v>753</v>
      </c>
      <c r="G97" s="43" t="s">
        <v>3555</v>
      </c>
      <c r="H97" s="43" t="s">
        <v>3669</v>
      </c>
      <c r="I97" s="62">
        <v>100</v>
      </c>
      <c r="J97" s="63">
        <v>9000</v>
      </c>
      <c r="K97" s="62">
        <v>90</v>
      </c>
      <c r="M97" s="226"/>
    </row>
    <row r="98" spans="2:13" x14ac:dyDescent="0.3">
      <c r="B98" s="57" t="s">
        <v>52</v>
      </c>
      <c r="C98" s="16" t="s">
        <v>1702</v>
      </c>
      <c r="D98" s="57" t="s">
        <v>751</v>
      </c>
      <c r="E98" s="16" t="s">
        <v>1703</v>
      </c>
      <c r="F98" s="57" t="s">
        <v>753</v>
      </c>
      <c r="G98" s="16" t="s">
        <v>3556</v>
      </c>
      <c r="H98" s="16" t="s">
        <v>3670</v>
      </c>
      <c r="I98" s="4">
        <v>250</v>
      </c>
      <c r="J98" s="59">
        <v>22500</v>
      </c>
      <c r="K98" s="4">
        <v>90</v>
      </c>
      <c r="M98" s="226"/>
    </row>
    <row r="99" spans="2:13" x14ac:dyDescent="0.3">
      <c r="B99" s="60" t="s">
        <v>52</v>
      </c>
      <c r="C99" s="43" t="s">
        <v>1702</v>
      </c>
      <c r="D99" s="61">
        <v>44053</v>
      </c>
      <c r="E99" s="43" t="s">
        <v>1703</v>
      </c>
      <c r="F99" s="60" t="s">
        <v>753</v>
      </c>
      <c r="G99" s="43" t="s">
        <v>3557</v>
      </c>
      <c r="H99" s="43" t="s">
        <v>3671</v>
      </c>
      <c r="I99" s="62">
        <v>50</v>
      </c>
      <c r="J99" s="63">
        <v>4500</v>
      </c>
      <c r="K99" s="62">
        <v>90</v>
      </c>
      <c r="M99" s="226"/>
    </row>
    <row r="100" spans="2:13" x14ac:dyDescent="0.3">
      <c r="B100" s="57" t="s">
        <v>52</v>
      </c>
      <c r="C100" s="16" t="s">
        <v>1702</v>
      </c>
      <c r="D100" s="58">
        <v>44054</v>
      </c>
      <c r="E100" s="16" t="s">
        <v>1703</v>
      </c>
      <c r="F100" s="57" t="s">
        <v>753</v>
      </c>
      <c r="G100" s="16" t="s">
        <v>3558</v>
      </c>
      <c r="H100" s="16" t="s">
        <v>3672</v>
      </c>
      <c r="I100" s="4">
        <v>50</v>
      </c>
      <c r="J100" s="59">
        <v>4500</v>
      </c>
      <c r="K100" s="4">
        <v>90</v>
      </c>
      <c r="M100" s="226"/>
    </row>
    <row r="101" spans="2:13" x14ac:dyDescent="0.3">
      <c r="B101" s="60" t="s">
        <v>52</v>
      </c>
      <c r="C101" s="43" t="s">
        <v>1702</v>
      </c>
      <c r="D101" s="61">
        <v>44056</v>
      </c>
      <c r="E101" s="43" t="s">
        <v>1703</v>
      </c>
      <c r="F101" s="60" t="s">
        <v>753</v>
      </c>
      <c r="G101" s="43" t="s">
        <v>3559</v>
      </c>
      <c r="H101" s="43" t="s">
        <v>3673</v>
      </c>
      <c r="I101" s="62">
        <v>100</v>
      </c>
      <c r="J101" s="63">
        <v>9000</v>
      </c>
      <c r="K101" s="62">
        <v>90</v>
      </c>
      <c r="M101" s="226"/>
    </row>
    <row r="102" spans="2:13" x14ac:dyDescent="0.3">
      <c r="B102" s="57" t="s">
        <v>52</v>
      </c>
      <c r="C102" s="16" t="s">
        <v>1702</v>
      </c>
      <c r="D102" s="58">
        <v>44060</v>
      </c>
      <c r="E102" s="16" t="s">
        <v>1703</v>
      </c>
      <c r="F102" s="57" t="s">
        <v>753</v>
      </c>
      <c r="G102" s="16" t="s">
        <v>3560</v>
      </c>
      <c r="H102" s="16" t="s">
        <v>754</v>
      </c>
      <c r="I102" s="59">
        <v>3000</v>
      </c>
      <c r="J102" s="59">
        <v>270000</v>
      </c>
      <c r="K102" s="4">
        <v>90</v>
      </c>
      <c r="M102" s="226"/>
    </row>
    <row r="103" spans="2:13" x14ac:dyDescent="0.3">
      <c r="B103" s="60" t="s">
        <v>52</v>
      </c>
      <c r="C103" s="43" t="s">
        <v>1702</v>
      </c>
      <c r="D103" s="61">
        <v>44064</v>
      </c>
      <c r="E103" s="43" t="s">
        <v>1703</v>
      </c>
      <c r="F103" s="60" t="s">
        <v>753</v>
      </c>
      <c r="G103" s="43" t="s">
        <v>3561</v>
      </c>
      <c r="H103" s="43" t="s">
        <v>3674</v>
      </c>
      <c r="I103" s="62">
        <v>100</v>
      </c>
      <c r="J103" s="63">
        <v>9000</v>
      </c>
      <c r="K103" s="62">
        <v>90</v>
      </c>
      <c r="M103" s="226"/>
    </row>
    <row r="104" spans="2:13" x14ac:dyDescent="0.3">
      <c r="B104" s="57" t="s">
        <v>52</v>
      </c>
      <c r="C104" s="16" t="s">
        <v>1702</v>
      </c>
      <c r="D104" s="58">
        <v>44067</v>
      </c>
      <c r="E104" s="16" t="s">
        <v>1703</v>
      </c>
      <c r="F104" s="57" t="s">
        <v>753</v>
      </c>
      <c r="G104" s="16" t="s">
        <v>3562</v>
      </c>
      <c r="H104" s="16" t="s">
        <v>3675</v>
      </c>
      <c r="I104" s="4">
        <v>50</v>
      </c>
      <c r="J104" s="59">
        <v>4500</v>
      </c>
      <c r="K104" s="4">
        <v>90</v>
      </c>
      <c r="M104" s="226"/>
    </row>
    <row r="105" spans="2:13" x14ac:dyDescent="0.3">
      <c r="B105" s="60" t="s">
        <v>52</v>
      </c>
      <c r="C105" s="43" t="s">
        <v>1702</v>
      </c>
      <c r="D105" s="61">
        <v>44069</v>
      </c>
      <c r="E105" s="43" t="s">
        <v>1703</v>
      </c>
      <c r="F105" s="60" t="s">
        <v>753</v>
      </c>
      <c r="G105" s="43" t="s">
        <v>3563</v>
      </c>
      <c r="H105" s="43" t="s">
        <v>3667</v>
      </c>
      <c r="I105" s="62">
        <v>100</v>
      </c>
      <c r="J105" s="63">
        <v>9000</v>
      </c>
      <c r="K105" s="62">
        <v>90</v>
      </c>
      <c r="M105" s="226"/>
    </row>
    <row r="106" spans="2:13" x14ac:dyDescent="0.3">
      <c r="B106" s="57" t="s">
        <v>52</v>
      </c>
      <c r="C106" s="16" t="s">
        <v>1702</v>
      </c>
      <c r="D106" s="58">
        <v>44074</v>
      </c>
      <c r="E106" s="16" t="s">
        <v>1703</v>
      </c>
      <c r="F106" s="57" t="s">
        <v>753</v>
      </c>
      <c r="G106" s="16" t="s">
        <v>3564</v>
      </c>
      <c r="H106" s="16" t="s">
        <v>3676</v>
      </c>
      <c r="I106" s="4">
        <v>100</v>
      </c>
      <c r="J106" s="59">
        <v>9000</v>
      </c>
      <c r="K106" s="4">
        <v>90</v>
      </c>
      <c r="M106" s="226"/>
    </row>
    <row r="107" spans="2:13" x14ac:dyDescent="0.3">
      <c r="B107" s="60" t="s">
        <v>52</v>
      </c>
      <c r="C107" s="43" t="s">
        <v>1702</v>
      </c>
      <c r="D107" s="61">
        <v>44075</v>
      </c>
      <c r="E107" s="43" t="s">
        <v>1703</v>
      </c>
      <c r="F107" s="60" t="s">
        <v>753</v>
      </c>
      <c r="G107" s="43" t="s">
        <v>3565</v>
      </c>
      <c r="H107" s="43" t="s">
        <v>3677</v>
      </c>
      <c r="I107" s="63">
        <v>100</v>
      </c>
      <c r="J107" s="63">
        <v>9000</v>
      </c>
      <c r="K107" s="62">
        <v>90</v>
      </c>
      <c r="M107" s="226"/>
    </row>
    <row r="108" spans="2:13" x14ac:dyDescent="0.3">
      <c r="B108" s="57" t="s">
        <v>52</v>
      </c>
      <c r="C108" s="16" t="s">
        <v>1702</v>
      </c>
      <c r="D108" s="58">
        <v>44075</v>
      </c>
      <c r="E108" s="16" t="s">
        <v>1703</v>
      </c>
      <c r="F108" s="57" t="s">
        <v>753</v>
      </c>
      <c r="G108" s="16" t="s">
        <v>3566</v>
      </c>
      <c r="H108" s="16" t="s">
        <v>3678</v>
      </c>
      <c r="I108" s="4">
        <v>3000</v>
      </c>
      <c r="J108" s="59">
        <v>270000</v>
      </c>
      <c r="K108" s="4">
        <v>90</v>
      </c>
      <c r="M108" s="226"/>
    </row>
    <row r="109" spans="2:13" x14ac:dyDescent="0.3">
      <c r="B109" s="60" t="s">
        <v>52</v>
      </c>
      <c r="C109" s="43" t="s">
        <v>1702</v>
      </c>
      <c r="D109" s="61">
        <v>44075</v>
      </c>
      <c r="E109" s="43" t="s">
        <v>1703</v>
      </c>
      <c r="F109" s="60" t="s">
        <v>753</v>
      </c>
      <c r="G109" s="43" t="s">
        <v>3567</v>
      </c>
      <c r="H109" s="43" t="s">
        <v>3679</v>
      </c>
      <c r="I109" s="62">
        <v>1000</v>
      </c>
      <c r="J109" s="63">
        <v>90000</v>
      </c>
      <c r="K109" s="62">
        <v>90</v>
      </c>
      <c r="M109" s="226"/>
    </row>
    <row r="110" spans="2:13" x14ac:dyDescent="0.3">
      <c r="B110" s="57" t="s">
        <v>52</v>
      </c>
      <c r="C110" s="16" t="s">
        <v>1702</v>
      </c>
      <c r="D110" s="58">
        <v>44076</v>
      </c>
      <c r="E110" s="16" t="s">
        <v>1703</v>
      </c>
      <c r="F110" s="57" t="s">
        <v>753</v>
      </c>
      <c r="G110" s="16" t="s">
        <v>3568</v>
      </c>
      <c r="H110" s="16" t="s">
        <v>3680</v>
      </c>
      <c r="I110" s="4">
        <v>50</v>
      </c>
      <c r="J110" s="59">
        <v>4500</v>
      </c>
      <c r="K110" s="4">
        <v>90</v>
      </c>
      <c r="M110" s="226"/>
    </row>
    <row r="111" spans="2:13" x14ac:dyDescent="0.3">
      <c r="B111" s="60" t="s">
        <v>52</v>
      </c>
      <c r="C111" s="43" t="s">
        <v>1702</v>
      </c>
      <c r="D111" s="61">
        <v>44085</v>
      </c>
      <c r="E111" s="43" t="s">
        <v>1703</v>
      </c>
      <c r="F111" s="60" t="s">
        <v>753</v>
      </c>
      <c r="G111" s="43" t="s">
        <v>3569</v>
      </c>
      <c r="H111" s="43" t="s">
        <v>3681</v>
      </c>
      <c r="I111" s="62">
        <v>250</v>
      </c>
      <c r="J111" s="63">
        <v>22500</v>
      </c>
      <c r="K111" s="62">
        <v>90</v>
      </c>
      <c r="M111" s="226"/>
    </row>
    <row r="112" spans="2:13" x14ac:dyDescent="0.3">
      <c r="B112" s="57" t="s">
        <v>52</v>
      </c>
      <c r="C112" s="16" t="s">
        <v>1702</v>
      </c>
      <c r="D112" s="58">
        <v>44085</v>
      </c>
      <c r="E112" s="16" t="s">
        <v>1703</v>
      </c>
      <c r="F112" s="57" t="s">
        <v>753</v>
      </c>
      <c r="G112" s="16" t="s">
        <v>3570</v>
      </c>
      <c r="H112" s="16" t="s">
        <v>3682</v>
      </c>
      <c r="I112" s="4">
        <v>50</v>
      </c>
      <c r="J112" s="59">
        <v>4500</v>
      </c>
      <c r="K112" s="4">
        <v>90</v>
      </c>
      <c r="M112" s="226"/>
    </row>
    <row r="113" spans="2:13" x14ac:dyDescent="0.3">
      <c r="B113" s="60" t="s">
        <v>52</v>
      </c>
      <c r="C113" s="43" t="s">
        <v>1702</v>
      </c>
      <c r="D113" s="61">
        <v>44096</v>
      </c>
      <c r="E113" s="43" t="s">
        <v>1703</v>
      </c>
      <c r="F113" s="60" t="s">
        <v>753</v>
      </c>
      <c r="G113" s="43" t="s">
        <v>3571</v>
      </c>
      <c r="H113" s="43" t="s">
        <v>3683</v>
      </c>
      <c r="I113" s="62">
        <v>650</v>
      </c>
      <c r="J113" s="63">
        <v>58500</v>
      </c>
      <c r="K113" s="62">
        <v>90</v>
      </c>
      <c r="M113" s="226"/>
    </row>
    <row r="114" spans="2:13" x14ac:dyDescent="0.3">
      <c r="B114" s="57" t="s">
        <v>52</v>
      </c>
      <c r="C114" s="16" t="s">
        <v>1702</v>
      </c>
      <c r="D114" s="57" t="s">
        <v>752</v>
      </c>
      <c r="E114" s="16" t="s">
        <v>1703</v>
      </c>
      <c r="F114" s="57" t="s">
        <v>753</v>
      </c>
      <c r="G114" s="16" t="s">
        <v>3572</v>
      </c>
      <c r="H114" s="16" t="s">
        <v>754</v>
      </c>
      <c r="I114" s="4">
        <v>3000</v>
      </c>
      <c r="J114" s="59">
        <v>270000</v>
      </c>
      <c r="K114" s="4">
        <v>90</v>
      </c>
      <c r="M114" s="226"/>
    </row>
    <row r="115" spans="2:13" x14ac:dyDescent="0.3">
      <c r="B115" s="60" t="s">
        <v>52</v>
      </c>
      <c r="C115" s="43" t="s">
        <v>1702</v>
      </c>
      <c r="D115" s="61">
        <v>44098</v>
      </c>
      <c r="E115" s="43" t="s">
        <v>1703</v>
      </c>
      <c r="F115" s="60" t="s">
        <v>753</v>
      </c>
      <c r="G115" s="43" t="s">
        <v>3573</v>
      </c>
      <c r="H115" s="43" t="s">
        <v>754</v>
      </c>
      <c r="I115" s="62">
        <v>4000</v>
      </c>
      <c r="J115" s="63">
        <v>360000</v>
      </c>
      <c r="K115" s="62">
        <v>90</v>
      </c>
      <c r="M115" s="226"/>
    </row>
    <row r="116" spans="2:13" x14ac:dyDescent="0.3">
      <c r="B116" s="57" t="s">
        <v>52</v>
      </c>
      <c r="C116" s="16" t="s">
        <v>1702</v>
      </c>
      <c r="D116" s="58">
        <v>44103</v>
      </c>
      <c r="E116" s="16" t="s">
        <v>1703</v>
      </c>
      <c r="F116" s="57" t="s">
        <v>753</v>
      </c>
      <c r="G116" s="16" t="s">
        <v>3574</v>
      </c>
      <c r="H116" s="16" t="s">
        <v>3684</v>
      </c>
      <c r="I116" s="4">
        <v>1150</v>
      </c>
      <c r="J116" s="59">
        <v>103500</v>
      </c>
      <c r="K116" s="4">
        <v>90</v>
      </c>
      <c r="M116" s="226"/>
    </row>
    <row r="117" spans="2:13" x14ac:dyDescent="0.3">
      <c r="B117" s="60" t="s">
        <v>52</v>
      </c>
      <c r="C117" s="43" t="s">
        <v>1702</v>
      </c>
      <c r="D117" s="61">
        <v>44106</v>
      </c>
      <c r="E117" s="43" t="s">
        <v>1703</v>
      </c>
      <c r="F117" s="60" t="s">
        <v>753</v>
      </c>
      <c r="G117" s="43" t="s">
        <v>3575</v>
      </c>
      <c r="H117" s="43" t="s">
        <v>3684</v>
      </c>
      <c r="I117" s="62">
        <v>100</v>
      </c>
      <c r="J117" s="63">
        <v>9000</v>
      </c>
      <c r="K117" s="62">
        <v>90</v>
      </c>
      <c r="M117" s="226"/>
    </row>
    <row r="118" spans="2:13" x14ac:dyDescent="0.3">
      <c r="B118" s="57" t="s">
        <v>52</v>
      </c>
      <c r="C118" s="16" t="s">
        <v>1702</v>
      </c>
      <c r="D118" s="58">
        <v>44112</v>
      </c>
      <c r="E118" s="16" t="s">
        <v>1703</v>
      </c>
      <c r="F118" s="57" t="s">
        <v>753</v>
      </c>
      <c r="G118" s="16" t="s">
        <v>3576</v>
      </c>
      <c r="H118" s="16" t="s">
        <v>3685</v>
      </c>
      <c r="I118" s="4">
        <v>400</v>
      </c>
      <c r="J118" s="59">
        <v>36000</v>
      </c>
      <c r="K118" s="4">
        <v>90</v>
      </c>
      <c r="M118" s="226"/>
    </row>
    <row r="119" spans="2:13" x14ac:dyDescent="0.3">
      <c r="B119" s="60" t="s">
        <v>52</v>
      </c>
      <c r="C119" s="43" t="s">
        <v>1702</v>
      </c>
      <c r="D119" s="61">
        <v>44116</v>
      </c>
      <c r="E119" s="43" t="s">
        <v>1703</v>
      </c>
      <c r="F119" s="60" t="s">
        <v>753</v>
      </c>
      <c r="G119" s="43" t="s">
        <v>3577</v>
      </c>
      <c r="H119" s="43" t="s">
        <v>3686</v>
      </c>
      <c r="I119" s="62">
        <v>50</v>
      </c>
      <c r="J119" s="63">
        <v>4500</v>
      </c>
      <c r="K119" s="62">
        <v>90</v>
      </c>
      <c r="M119" s="226"/>
    </row>
    <row r="120" spans="2:13" x14ac:dyDescent="0.3">
      <c r="B120" s="57" t="s">
        <v>52</v>
      </c>
      <c r="C120" s="16" t="s">
        <v>1702</v>
      </c>
      <c r="D120" s="58">
        <v>44133</v>
      </c>
      <c r="E120" s="16" t="s">
        <v>1703</v>
      </c>
      <c r="F120" s="57" t="s">
        <v>753</v>
      </c>
      <c r="G120" s="16" t="s">
        <v>3578</v>
      </c>
      <c r="H120" s="16" t="s">
        <v>3687</v>
      </c>
      <c r="I120" s="4">
        <v>50</v>
      </c>
      <c r="J120" s="59" t="s">
        <v>3696</v>
      </c>
      <c r="K120" s="4">
        <v>90</v>
      </c>
      <c r="M120" s="226"/>
    </row>
    <row r="121" spans="2:13" x14ac:dyDescent="0.3">
      <c r="B121" s="60" t="s">
        <v>52</v>
      </c>
      <c r="C121" s="43" t="s">
        <v>1702</v>
      </c>
      <c r="D121" s="61">
        <v>44140</v>
      </c>
      <c r="E121" s="43" t="s">
        <v>1703</v>
      </c>
      <c r="F121" s="60" t="s">
        <v>753</v>
      </c>
      <c r="G121" s="43" t="s">
        <v>3579</v>
      </c>
      <c r="H121" s="43" t="s">
        <v>3662</v>
      </c>
      <c r="I121" s="62">
        <v>100</v>
      </c>
      <c r="J121" s="63" t="s">
        <v>3697</v>
      </c>
      <c r="K121" s="62">
        <v>90</v>
      </c>
      <c r="M121" s="226"/>
    </row>
    <row r="122" spans="2:13" x14ac:dyDescent="0.3">
      <c r="B122" s="57" t="s">
        <v>52</v>
      </c>
      <c r="C122" s="16" t="s">
        <v>1702</v>
      </c>
      <c r="D122" s="58">
        <v>44141</v>
      </c>
      <c r="E122" s="16" t="s">
        <v>1703</v>
      </c>
      <c r="F122" s="57" t="s">
        <v>753</v>
      </c>
      <c r="G122" s="16" t="s">
        <v>3580</v>
      </c>
      <c r="H122" s="16" t="s">
        <v>3682</v>
      </c>
      <c r="I122" s="4">
        <v>50</v>
      </c>
      <c r="J122" s="59" t="s">
        <v>3696</v>
      </c>
      <c r="K122" s="4">
        <v>90</v>
      </c>
      <c r="M122" s="226"/>
    </row>
    <row r="123" spans="2:13" x14ac:dyDescent="0.3">
      <c r="B123" s="60" t="s">
        <v>52</v>
      </c>
      <c r="C123" s="43" t="s">
        <v>1702</v>
      </c>
      <c r="D123" s="61">
        <v>44149</v>
      </c>
      <c r="E123" s="43" t="s">
        <v>1703</v>
      </c>
      <c r="F123" s="60" t="s">
        <v>753</v>
      </c>
      <c r="G123" s="43" t="s">
        <v>3581</v>
      </c>
      <c r="H123" s="43" t="s">
        <v>3688</v>
      </c>
      <c r="I123" s="62">
        <v>150</v>
      </c>
      <c r="J123" s="63" t="s">
        <v>3698</v>
      </c>
      <c r="K123" s="62">
        <v>90</v>
      </c>
      <c r="M123" s="226"/>
    </row>
    <row r="124" spans="2:13" x14ac:dyDescent="0.3">
      <c r="B124" s="57" t="s">
        <v>52</v>
      </c>
      <c r="C124" s="16" t="s">
        <v>1702</v>
      </c>
      <c r="D124" s="58">
        <v>44153</v>
      </c>
      <c r="E124" s="16" t="s">
        <v>1703</v>
      </c>
      <c r="F124" s="57" t="s">
        <v>753</v>
      </c>
      <c r="G124" s="16" t="s">
        <v>3582</v>
      </c>
      <c r="H124" s="16" t="s">
        <v>754</v>
      </c>
      <c r="I124" s="4">
        <v>5000</v>
      </c>
      <c r="J124" s="59">
        <v>450000</v>
      </c>
      <c r="K124" s="4">
        <v>90</v>
      </c>
      <c r="M124" s="226"/>
    </row>
    <row r="125" spans="2:13" x14ac:dyDescent="0.3">
      <c r="B125" s="60" t="s">
        <v>52</v>
      </c>
      <c r="C125" s="43" t="s">
        <v>1702</v>
      </c>
      <c r="D125" s="61">
        <v>44154</v>
      </c>
      <c r="E125" s="43" t="s">
        <v>1703</v>
      </c>
      <c r="F125" s="60" t="s">
        <v>753</v>
      </c>
      <c r="G125" s="43" t="s">
        <v>3583</v>
      </c>
      <c r="H125" s="43" t="s">
        <v>3689</v>
      </c>
      <c r="I125" s="62">
        <v>100</v>
      </c>
      <c r="J125" s="63">
        <v>9000</v>
      </c>
      <c r="K125" s="62">
        <v>90</v>
      </c>
      <c r="M125" s="226"/>
    </row>
    <row r="126" spans="2:13" x14ac:dyDescent="0.3">
      <c r="B126" s="57" t="s">
        <v>52</v>
      </c>
      <c r="C126" s="16" t="s">
        <v>1702</v>
      </c>
      <c r="D126" s="58">
        <v>44155</v>
      </c>
      <c r="E126" s="16" t="s">
        <v>1703</v>
      </c>
      <c r="F126" s="57" t="s">
        <v>753</v>
      </c>
      <c r="G126" s="16" t="s">
        <v>3584</v>
      </c>
      <c r="H126" s="16" t="s">
        <v>3690</v>
      </c>
      <c r="I126" s="59">
        <v>35000</v>
      </c>
      <c r="J126" s="59">
        <v>3150000</v>
      </c>
      <c r="K126" s="4">
        <v>90</v>
      </c>
      <c r="M126" s="226"/>
    </row>
    <row r="127" spans="2:13" x14ac:dyDescent="0.3">
      <c r="B127" s="60" t="s">
        <v>52</v>
      </c>
      <c r="C127" s="43" t="s">
        <v>1702</v>
      </c>
      <c r="D127" s="61">
        <v>44155</v>
      </c>
      <c r="E127" s="43" t="s">
        <v>1703</v>
      </c>
      <c r="F127" s="60" t="s">
        <v>753</v>
      </c>
      <c r="G127" s="43" t="s">
        <v>3585</v>
      </c>
      <c r="H127" s="43" t="s">
        <v>3691</v>
      </c>
      <c r="I127" s="62">
        <v>200</v>
      </c>
      <c r="J127" s="63">
        <v>18000</v>
      </c>
      <c r="K127" s="62">
        <v>90</v>
      </c>
      <c r="M127" s="226"/>
    </row>
    <row r="128" spans="2:13" x14ac:dyDescent="0.3">
      <c r="B128" s="57" t="s">
        <v>52</v>
      </c>
      <c r="C128" s="16" t="s">
        <v>1702</v>
      </c>
      <c r="D128" s="58">
        <v>44155</v>
      </c>
      <c r="E128" s="16" t="s">
        <v>1703</v>
      </c>
      <c r="F128" s="57" t="s">
        <v>753</v>
      </c>
      <c r="G128" s="16" t="s">
        <v>3586</v>
      </c>
      <c r="H128" s="16" t="s">
        <v>3692</v>
      </c>
      <c r="I128" s="4">
        <v>10000</v>
      </c>
      <c r="J128" s="59">
        <v>900000</v>
      </c>
      <c r="K128" s="4">
        <v>90</v>
      </c>
      <c r="M128" s="226"/>
    </row>
    <row r="129" spans="2:13" x14ac:dyDescent="0.3">
      <c r="B129" s="60" t="s">
        <v>52</v>
      </c>
      <c r="C129" s="43" t="s">
        <v>1702</v>
      </c>
      <c r="D129" s="61">
        <v>44156</v>
      </c>
      <c r="E129" s="43" t="s">
        <v>1703</v>
      </c>
      <c r="F129" s="60" t="s">
        <v>753</v>
      </c>
      <c r="G129" s="43" t="s">
        <v>3587</v>
      </c>
      <c r="H129" s="43" t="s">
        <v>3691</v>
      </c>
      <c r="I129" s="63">
        <v>200</v>
      </c>
      <c r="J129" s="63">
        <v>18000</v>
      </c>
      <c r="K129" s="62">
        <v>90</v>
      </c>
      <c r="M129" s="226"/>
    </row>
    <row r="130" spans="2:13" x14ac:dyDescent="0.3">
      <c r="B130" s="57" t="s">
        <v>52</v>
      </c>
      <c r="C130" s="16" t="s">
        <v>1702</v>
      </c>
      <c r="D130" s="58">
        <v>44160</v>
      </c>
      <c r="E130" s="16" t="s">
        <v>1703</v>
      </c>
      <c r="F130" s="57" t="s">
        <v>753</v>
      </c>
      <c r="G130" s="16" t="s">
        <v>3588</v>
      </c>
      <c r="H130" s="16" t="s">
        <v>3693</v>
      </c>
      <c r="I130" s="59">
        <v>150</v>
      </c>
      <c r="J130" s="59">
        <v>13500</v>
      </c>
      <c r="K130" s="4">
        <v>90</v>
      </c>
      <c r="M130" s="226"/>
    </row>
    <row r="131" spans="2:13" x14ac:dyDescent="0.3">
      <c r="B131" s="60" t="s">
        <v>52</v>
      </c>
      <c r="C131" s="43" t="s">
        <v>1702</v>
      </c>
      <c r="D131" s="61">
        <v>44165</v>
      </c>
      <c r="E131" s="43" t="s">
        <v>1703</v>
      </c>
      <c r="F131" s="60" t="s">
        <v>753</v>
      </c>
      <c r="G131" s="43" t="s">
        <v>3589</v>
      </c>
      <c r="H131" s="43" t="s">
        <v>3694</v>
      </c>
      <c r="I131" s="63">
        <v>100</v>
      </c>
      <c r="J131" s="63">
        <v>9000</v>
      </c>
      <c r="K131" s="62">
        <v>90</v>
      </c>
      <c r="M131" s="226"/>
    </row>
    <row r="132" spans="2:13" x14ac:dyDescent="0.3">
      <c r="B132" s="57" t="s">
        <v>52</v>
      </c>
      <c r="C132" s="16" t="s">
        <v>1702</v>
      </c>
      <c r="D132" s="58">
        <v>44180</v>
      </c>
      <c r="E132" s="16" t="s">
        <v>1703</v>
      </c>
      <c r="F132" s="57" t="s">
        <v>753</v>
      </c>
      <c r="G132" s="16" t="s">
        <v>3590</v>
      </c>
      <c r="H132" s="16" t="s">
        <v>3691</v>
      </c>
      <c r="I132" s="4">
        <v>100</v>
      </c>
      <c r="J132" s="59">
        <v>9000</v>
      </c>
      <c r="K132" s="4">
        <v>90</v>
      </c>
      <c r="M132" s="226"/>
    </row>
    <row r="133" spans="2:13" x14ac:dyDescent="0.3">
      <c r="B133" s="60" t="s">
        <v>52</v>
      </c>
      <c r="C133" s="43" t="s">
        <v>1702</v>
      </c>
      <c r="D133" s="61">
        <v>44181</v>
      </c>
      <c r="E133" s="43" t="s">
        <v>1703</v>
      </c>
      <c r="F133" s="60" t="s">
        <v>753</v>
      </c>
      <c r="G133" s="43" t="s">
        <v>3591</v>
      </c>
      <c r="H133" s="43" t="s">
        <v>3695</v>
      </c>
      <c r="I133" s="62">
        <v>984</v>
      </c>
      <c r="J133" s="63">
        <v>124984510</v>
      </c>
      <c r="K133" s="62">
        <v>90</v>
      </c>
      <c r="M133" s="226"/>
    </row>
    <row r="134" spans="2:13" x14ac:dyDescent="0.3">
      <c r="B134" s="64"/>
      <c r="C134" s="65" t="s">
        <v>0</v>
      </c>
      <c r="D134" s="66"/>
      <c r="E134" s="66"/>
      <c r="F134" s="66"/>
      <c r="G134" s="66"/>
      <c r="H134" s="66"/>
      <c r="I134" s="10">
        <f>SUM(I6:I133)</f>
        <v>133534</v>
      </c>
      <c r="J134" s="10">
        <f>SUM(J6:J133)</f>
        <v>136882510</v>
      </c>
      <c r="K134" s="126"/>
    </row>
    <row r="135" spans="2:13" x14ac:dyDescent="0.3">
      <c r="J135" s="226"/>
    </row>
  </sheetData>
  <mergeCells count="5">
    <mergeCell ref="B3:G3"/>
    <mergeCell ref="I3:K3"/>
    <mergeCell ref="B4:E4"/>
    <mergeCell ref="F4:G4"/>
    <mergeCell ref="I4:K4"/>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sheetPr>
  <dimension ref="A1:U527"/>
  <sheetViews>
    <sheetView zoomScale="80" zoomScaleNormal="80" workbookViewId="0">
      <selection activeCell="G27" sqref="G27"/>
    </sheetView>
  </sheetViews>
  <sheetFormatPr baseColWidth="10" defaultColWidth="11.5703125" defaultRowHeight="13.5" x14ac:dyDescent="0.3"/>
  <cols>
    <col min="1" max="1" width="43.28515625" style="22" bestFit="1" customWidth="1"/>
    <col min="2" max="2" width="15.28515625" style="22" bestFit="1" customWidth="1"/>
    <col min="3" max="5" width="11.5703125" style="22"/>
    <col min="6" max="6" width="15" style="22" bestFit="1" customWidth="1"/>
    <col min="7" max="16384" width="11.5703125" style="22"/>
  </cols>
  <sheetData>
    <row r="1" spans="1:10" ht="15" x14ac:dyDescent="0.3">
      <c r="A1" s="2" t="s">
        <v>3010</v>
      </c>
    </row>
    <row r="2" spans="1:10" x14ac:dyDescent="0.3">
      <c r="A2" s="134"/>
      <c r="B2" s="135"/>
    </row>
    <row r="3" spans="1:10" x14ac:dyDescent="0.3">
      <c r="A3" s="479" t="s">
        <v>1092</v>
      </c>
      <c r="B3" s="479"/>
      <c r="C3" s="479"/>
      <c r="D3" s="479"/>
      <c r="E3" s="479"/>
      <c r="F3" s="479"/>
      <c r="G3" s="43"/>
      <c r="H3" s="43"/>
    </row>
    <row r="4" spans="1:10" x14ac:dyDescent="0.3">
      <c r="A4" s="479"/>
      <c r="B4" s="479"/>
      <c r="C4" s="479"/>
      <c r="D4" s="479"/>
      <c r="E4" s="479"/>
      <c r="F4" s="479"/>
      <c r="G4" s="43"/>
      <c r="H4" s="43"/>
    </row>
    <row r="5" spans="1:10" ht="14.25" thickBot="1" x14ac:dyDescent="0.35"/>
    <row r="6" spans="1:10" ht="14.25" thickBot="1" x14ac:dyDescent="0.35">
      <c r="A6" s="560" t="s">
        <v>26</v>
      </c>
      <c r="B6" s="562"/>
      <c r="C6" s="26"/>
      <c r="D6" s="27"/>
    </row>
    <row r="7" spans="1:10" ht="14.25" thickBot="1" x14ac:dyDescent="0.35"/>
    <row r="8" spans="1:10" ht="14.25" thickBot="1" x14ac:dyDescent="0.35">
      <c r="A8" s="560" t="s">
        <v>27</v>
      </c>
      <c r="B8" s="562"/>
      <c r="C8" s="26"/>
      <c r="D8" s="27"/>
    </row>
    <row r="9" spans="1:10" ht="14.25" thickBot="1" x14ac:dyDescent="0.35"/>
    <row r="10" spans="1:10" ht="14.25" thickBot="1" x14ac:dyDescent="0.35">
      <c r="A10" s="560" t="s">
        <v>28</v>
      </c>
      <c r="B10" s="562"/>
      <c r="C10" s="26"/>
      <c r="D10" s="27"/>
      <c r="J10" s="326"/>
    </row>
    <row r="11" spans="1:10" ht="14.25" thickBot="1" x14ac:dyDescent="0.35">
      <c r="J11" s="326"/>
    </row>
    <row r="12" spans="1:10" ht="14.25" thickBot="1" x14ac:dyDescent="0.35">
      <c r="A12" s="560" t="s">
        <v>29</v>
      </c>
      <c r="B12" s="562"/>
      <c r="C12" s="26"/>
      <c r="D12" s="27"/>
    </row>
    <row r="13" spans="1:10" ht="14.25" thickBot="1" x14ac:dyDescent="0.35"/>
    <row r="14" spans="1:10" ht="24" customHeight="1" thickBot="1" x14ac:dyDescent="0.35">
      <c r="A14" s="683" t="s">
        <v>30</v>
      </c>
      <c r="B14" s="684"/>
      <c r="C14" s="26"/>
      <c r="D14" s="27"/>
    </row>
    <row r="15" spans="1:10" ht="14.25" thickBot="1" x14ac:dyDescent="0.35"/>
    <row r="16" spans="1:10" ht="36" customHeight="1" thickBot="1" x14ac:dyDescent="0.35">
      <c r="A16" s="683" t="s">
        <v>1093</v>
      </c>
      <c r="B16" s="684"/>
      <c r="C16" s="26"/>
      <c r="D16" s="27"/>
    </row>
    <row r="17" spans="1:7" ht="14.25" thickBot="1" x14ac:dyDescent="0.35"/>
    <row r="18" spans="1:7" ht="14.25" thickBot="1" x14ac:dyDescent="0.35">
      <c r="A18" s="683" t="s">
        <v>1094</v>
      </c>
      <c r="B18" s="684"/>
      <c r="C18" s="28"/>
    </row>
    <row r="19" spans="1:7" ht="14.25" thickBot="1" x14ac:dyDescent="0.35">
      <c r="A19" s="683" t="s">
        <v>1095</v>
      </c>
      <c r="B19" s="684"/>
      <c r="C19" s="29"/>
    </row>
    <row r="20" spans="1:7" ht="14.25" thickBot="1" x14ac:dyDescent="0.35"/>
    <row r="21" spans="1:7" ht="22.15" customHeight="1" thickBot="1" x14ac:dyDescent="0.35">
      <c r="A21" s="685" t="s">
        <v>1096</v>
      </c>
      <c r="B21" s="688" t="s">
        <v>704</v>
      </c>
      <c r="C21" s="612" t="s">
        <v>702</v>
      </c>
      <c r="D21" s="600" t="s">
        <v>1097</v>
      </c>
      <c r="E21" s="599" t="s">
        <v>705</v>
      </c>
      <c r="F21" s="677"/>
      <c r="G21" s="514" t="s">
        <v>1098</v>
      </c>
    </row>
    <row r="22" spans="1:7" ht="14.25" thickBot="1" x14ac:dyDescent="0.35">
      <c r="A22" s="686"/>
      <c r="B22" s="689"/>
      <c r="C22" s="690"/>
      <c r="D22" s="676"/>
      <c r="E22" s="30" t="s">
        <v>706</v>
      </c>
      <c r="F22" s="30" t="s">
        <v>707</v>
      </c>
      <c r="G22" s="515"/>
    </row>
    <row r="23" spans="1:7" ht="27.75" thickBot="1" x14ac:dyDescent="0.35">
      <c r="A23" s="686"/>
      <c r="B23" s="678" t="s">
        <v>2</v>
      </c>
      <c r="C23" s="680" t="s">
        <v>708</v>
      </c>
      <c r="D23" s="91" t="s">
        <v>700</v>
      </c>
      <c r="E23" s="31"/>
      <c r="F23" s="31"/>
      <c r="G23" s="31"/>
    </row>
    <row r="24" spans="1:7" ht="41.25" thickBot="1" x14ac:dyDescent="0.35">
      <c r="A24" s="686"/>
      <c r="B24" s="679"/>
      <c r="C24" s="681"/>
      <c r="D24" s="91" t="s">
        <v>710</v>
      </c>
      <c r="E24" s="31"/>
      <c r="F24" s="31"/>
      <c r="G24" s="31"/>
    </row>
    <row r="25" spans="1:7" ht="68.25" thickBot="1" x14ac:dyDescent="0.35">
      <c r="A25" s="686"/>
      <c r="B25" s="679"/>
      <c r="C25" s="681"/>
      <c r="D25" s="91" t="s">
        <v>711</v>
      </c>
      <c r="E25" s="31"/>
      <c r="F25" s="31"/>
      <c r="G25" s="31"/>
    </row>
    <row r="26" spans="1:7" ht="41.25" thickBot="1" x14ac:dyDescent="0.35">
      <c r="A26" s="686"/>
      <c r="B26" s="669"/>
      <c r="C26" s="682"/>
      <c r="D26" s="91" t="s">
        <v>712</v>
      </c>
      <c r="E26" s="31"/>
      <c r="F26" s="31"/>
      <c r="G26" s="31"/>
    </row>
    <row r="27" spans="1:7" ht="27.75" thickBot="1" x14ac:dyDescent="0.35">
      <c r="A27" s="686"/>
      <c r="B27" s="678" t="s">
        <v>709</v>
      </c>
      <c r="C27" s="680" t="s">
        <v>713</v>
      </c>
      <c r="D27" s="91" t="s">
        <v>700</v>
      </c>
      <c r="E27" s="31"/>
      <c r="F27" s="31"/>
      <c r="G27" s="31"/>
    </row>
    <row r="28" spans="1:7" ht="41.25" thickBot="1" x14ac:dyDescent="0.35">
      <c r="A28" s="686"/>
      <c r="B28" s="679"/>
      <c r="C28" s="681"/>
      <c r="D28" s="91" t="s">
        <v>710</v>
      </c>
      <c r="E28" s="31"/>
      <c r="F28" s="31"/>
      <c r="G28" s="31"/>
    </row>
    <row r="29" spans="1:7" ht="68.25" thickBot="1" x14ac:dyDescent="0.35">
      <c r="A29" s="686"/>
      <c r="B29" s="679"/>
      <c r="C29" s="681"/>
      <c r="D29" s="91" t="s">
        <v>711</v>
      </c>
      <c r="E29" s="31"/>
      <c r="F29" s="31"/>
      <c r="G29" s="31"/>
    </row>
    <row r="30" spans="1:7" ht="41.25" thickBot="1" x14ac:dyDescent="0.35">
      <c r="A30" s="686"/>
      <c r="B30" s="669"/>
      <c r="C30" s="682"/>
      <c r="D30" s="91" t="s">
        <v>712</v>
      </c>
      <c r="E30" s="31"/>
      <c r="F30" s="31"/>
      <c r="G30" s="31"/>
    </row>
    <row r="31" spans="1:7" ht="27.75" thickBot="1" x14ac:dyDescent="0.35">
      <c r="A31" s="686"/>
      <c r="B31" s="678" t="s">
        <v>3</v>
      </c>
      <c r="C31" s="680" t="s">
        <v>708</v>
      </c>
      <c r="D31" s="91" t="s">
        <v>700</v>
      </c>
      <c r="E31" s="31"/>
      <c r="F31" s="31"/>
      <c r="G31" s="31"/>
    </row>
    <row r="32" spans="1:7" ht="41.25" thickBot="1" x14ac:dyDescent="0.35">
      <c r="A32" s="686"/>
      <c r="B32" s="679"/>
      <c r="C32" s="681"/>
      <c r="D32" s="91" t="s">
        <v>710</v>
      </c>
      <c r="E32" s="31"/>
      <c r="F32" s="31"/>
      <c r="G32" s="31"/>
    </row>
    <row r="33" spans="1:7" ht="68.25" thickBot="1" x14ac:dyDescent="0.35">
      <c r="A33" s="686"/>
      <c r="B33" s="679"/>
      <c r="C33" s="681"/>
      <c r="D33" s="91" t="s">
        <v>711</v>
      </c>
      <c r="E33" s="31"/>
      <c r="F33" s="31"/>
      <c r="G33" s="31"/>
    </row>
    <row r="34" spans="1:7" ht="41.25" thickBot="1" x14ac:dyDescent="0.35">
      <c r="A34" s="686"/>
      <c r="B34" s="669"/>
      <c r="C34" s="682"/>
      <c r="D34" s="91" t="s">
        <v>712</v>
      </c>
      <c r="E34" s="31"/>
      <c r="F34" s="31"/>
      <c r="G34" s="31"/>
    </row>
    <row r="35" spans="1:7" ht="27.75" thickBot="1" x14ac:dyDescent="0.35">
      <c r="A35" s="686"/>
      <c r="B35" s="678" t="s">
        <v>3</v>
      </c>
      <c r="C35" s="680" t="s">
        <v>713</v>
      </c>
      <c r="D35" s="91" t="s">
        <v>700</v>
      </c>
      <c r="E35" s="31"/>
      <c r="F35" s="31"/>
      <c r="G35" s="31"/>
    </row>
    <row r="36" spans="1:7" ht="41.25" thickBot="1" x14ac:dyDescent="0.35">
      <c r="A36" s="686"/>
      <c r="B36" s="679"/>
      <c r="C36" s="681"/>
      <c r="D36" s="91" t="s">
        <v>710</v>
      </c>
      <c r="E36" s="31"/>
      <c r="F36" s="31"/>
      <c r="G36" s="31"/>
    </row>
    <row r="37" spans="1:7" ht="68.25" thickBot="1" x14ac:dyDescent="0.35">
      <c r="A37" s="686"/>
      <c r="B37" s="679"/>
      <c r="C37" s="681"/>
      <c r="D37" s="91" t="s">
        <v>711</v>
      </c>
      <c r="E37" s="31"/>
      <c r="F37" s="31"/>
      <c r="G37" s="31"/>
    </row>
    <row r="38" spans="1:7" ht="41.25" thickBot="1" x14ac:dyDescent="0.35">
      <c r="A38" s="687"/>
      <c r="B38" s="691"/>
      <c r="C38" s="692"/>
      <c r="D38" s="91" t="s">
        <v>712</v>
      </c>
      <c r="E38" s="31"/>
      <c r="F38" s="31"/>
      <c r="G38" s="31"/>
    </row>
    <row r="39" spans="1:7" ht="14.25" thickBot="1" x14ac:dyDescent="0.35"/>
    <row r="40" spans="1:7" ht="41.25" thickBot="1" x14ac:dyDescent="0.35">
      <c r="A40" s="693" t="s">
        <v>1099</v>
      </c>
      <c r="B40" s="32" t="s">
        <v>1100</v>
      </c>
      <c r="C40" s="51" t="s">
        <v>1101</v>
      </c>
      <c r="D40" s="34" t="s">
        <v>869</v>
      </c>
      <c r="E40" s="34" t="s">
        <v>1102</v>
      </c>
      <c r="F40" s="35" t="s">
        <v>1103</v>
      </c>
      <c r="G40" s="34" t="s">
        <v>1104</v>
      </c>
    </row>
    <row r="41" spans="1:7" ht="14.25" thickBot="1" x14ac:dyDescent="0.35">
      <c r="A41" s="694"/>
      <c r="B41" s="31"/>
      <c r="C41" s="31"/>
      <c r="D41" s="31"/>
      <c r="E41" s="31"/>
      <c r="F41" s="31"/>
      <c r="G41" s="31"/>
    </row>
    <row r="42" spans="1:7" ht="14.25" thickBot="1" x14ac:dyDescent="0.35">
      <c r="A42" s="694"/>
      <c r="B42" s="31"/>
      <c r="C42" s="31"/>
      <c r="D42" s="31"/>
      <c r="E42" s="31"/>
      <c r="F42" s="31"/>
      <c r="G42" s="31"/>
    </row>
    <row r="43" spans="1:7" ht="14.25" thickBot="1" x14ac:dyDescent="0.35">
      <c r="A43" s="694"/>
      <c r="B43" s="31"/>
      <c r="C43" s="31"/>
      <c r="D43" s="31"/>
      <c r="E43" s="31"/>
      <c r="F43" s="31"/>
      <c r="G43" s="31"/>
    </row>
    <row r="44" spans="1:7" ht="14.25" thickBot="1" x14ac:dyDescent="0.35">
      <c r="A44" s="694"/>
      <c r="B44" s="31"/>
      <c r="C44" s="31"/>
      <c r="D44" s="31"/>
      <c r="E44" s="31"/>
      <c r="F44" s="31"/>
      <c r="G44" s="31"/>
    </row>
    <row r="45" spans="1:7" ht="14.25" thickBot="1" x14ac:dyDescent="0.35">
      <c r="A45" s="694"/>
      <c r="B45" s="31"/>
      <c r="C45" s="31"/>
      <c r="D45" s="31"/>
      <c r="E45" s="31"/>
      <c r="F45" s="31"/>
      <c r="G45" s="31"/>
    </row>
    <row r="46" spans="1:7" ht="14.25" thickBot="1" x14ac:dyDescent="0.35">
      <c r="A46" s="694"/>
      <c r="B46" s="31"/>
      <c r="C46" s="31"/>
      <c r="D46" s="31"/>
      <c r="E46" s="31"/>
      <c r="F46" s="31"/>
      <c r="G46" s="31"/>
    </row>
    <row r="47" spans="1:7" ht="14.25" thickBot="1" x14ac:dyDescent="0.35">
      <c r="A47" s="694"/>
      <c r="B47" s="31"/>
      <c r="C47" s="31"/>
      <c r="D47" s="31"/>
      <c r="E47" s="31"/>
      <c r="F47" s="31"/>
      <c r="G47" s="31"/>
    </row>
    <row r="48" spans="1:7" ht="14.25" thickBot="1" x14ac:dyDescent="0.35"/>
    <row r="49" spans="1:9" ht="54.75" thickBot="1" x14ac:dyDescent="0.35">
      <c r="A49" s="693" t="s">
        <v>1105</v>
      </c>
      <c r="B49" s="52" t="s">
        <v>1106</v>
      </c>
      <c r="C49" s="51" t="s">
        <v>29</v>
      </c>
      <c r="D49" s="51" t="s">
        <v>1107</v>
      </c>
      <c r="E49" s="51" t="s">
        <v>1108</v>
      </c>
    </row>
    <row r="50" spans="1:9" ht="14.25" thickBot="1" x14ac:dyDescent="0.35">
      <c r="A50" s="694"/>
      <c r="B50" s="31"/>
      <c r="C50" s="31"/>
      <c r="D50" s="31"/>
      <c r="E50" s="31"/>
    </row>
    <row r="51" spans="1:9" ht="14.25" thickBot="1" x14ac:dyDescent="0.35">
      <c r="A51" s="694"/>
      <c r="B51" s="31"/>
      <c r="C51" s="31"/>
      <c r="D51" s="31"/>
      <c r="E51" s="31"/>
    </row>
    <row r="52" spans="1:9" ht="14.25" thickBot="1" x14ac:dyDescent="0.35">
      <c r="A52" s="694"/>
      <c r="B52" s="31"/>
      <c r="C52" s="31"/>
      <c r="D52" s="31"/>
      <c r="E52" s="31"/>
    </row>
    <row r="53" spans="1:9" ht="14.25" thickBot="1" x14ac:dyDescent="0.35">
      <c r="A53" s="694"/>
      <c r="B53" s="31"/>
      <c r="C53" s="31"/>
      <c r="D53" s="31"/>
      <c r="E53" s="31"/>
    </row>
    <row r="54" spans="1:9" ht="14.25" thickBot="1" x14ac:dyDescent="0.35">
      <c r="A54" s="694"/>
      <c r="B54" s="31"/>
      <c r="C54" s="31"/>
      <c r="D54" s="31"/>
      <c r="E54" s="31"/>
    </row>
    <row r="55" spans="1:9" ht="14.25" thickBot="1" x14ac:dyDescent="0.35">
      <c r="A55" s="694"/>
      <c r="B55" s="31"/>
      <c r="C55" s="31"/>
      <c r="D55" s="31"/>
      <c r="E55" s="31"/>
    </row>
    <row r="56" spans="1:9" ht="14.25" thickBot="1" x14ac:dyDescent="0.35">
      <c r="A56" s="694"/>
      <c r="B56" s="31"/>
      <c r="C56" s="31"/>
      <c r="D56" s="31"/>
      <c r="E56" s="31"/>
    </row>
    <row r="57" spans="1:9" ht="14.25" thickBot="1" x14ac:dyDescent="0.35"/>
    <row r="58" spans="1:9" ht="14.25" thickBot="1" x14ac:dyDescent="0.35">
      <c r="A58" s="36" t="s">
        <v>1109</v>
      </c>
      <c r="B58" s="26"/>
      <c r="C58" s="28"/>
    </row>
    <row r="59" spans="1:9" ht="27.75" thickBot="1" x14ac:dyDescent="0.35">
      <c r="A59" s="37" t="s">
        <v>1110</v>
      </c>
      <c r="B59" s="38"/>
      <c r="C59" s="29"/>
      <c r="D59" s="695" t="s">
        <v>1111</v>
      </c>
      <c r="E59" s="696"/>
      <c r="F59" s="696"/>
      <c r="G59" s="696"/>
      <c r="H59" s="696"/>
      <c r="I59" s="696"/>
    </row>
    <row r="61" spans="1:9" x14ac:dyDescent="0.3">
      <c r="A61" s="43"/>
      <c r="B61" s="43"/>
      <c r="C61" s="43"/>
      <c r="D61" s="481" t="s">
        <v>1112</v>
      </c>
      <c r="E61" s="481"/>
      <c r="F61" s="481"/>
      <c r="G61" s="481"/>
      <c r="H61" s="43"/>
    </row>
    <row r="62" spans="1:9" x14ac:dyDescent="0.3">
      <c r="A62" s="43"/>
      <c r="B62" s="43"/>
      <c r="C62" s="43"/>
      <c r="D62" s="481" t="s">
        <v>1113</v>
      </c>
      <c r="E62" s="481"/>
      <c r="F62" s="481"/>
      <c r="G62" s="481"/>
      <c r="H62" s="43"/>
    </row>
    <row r="63" spans="1:9" ht="14.25" thickBot="1" x14ac:dyDescent="0.35">
      <c r="A63" s="43"/>
      <c r="B63" s="43"/>
      <c r="C63" s="43"/>
      <c r="D63" s="43"/>
      <c r="E63" s="43"/>
      <c r="F63" s="43"/>
      <c r="G63" s="43"/>
      <c r="H63" s="43"/>
    </row>
    <row r="64" spans="1:9" ht="14.25" thickBot="1" x14ac:dyDescent="0.35">
      <c r="A64" s="653" t="s">
        <v>1114</v>
      </c>
      <c r="B64" s="654"/>
      <c r="C64" s="670"/>
      <c r="D64" s="671"/>
      <c r="E64" s="671"/>
      <c r="F64" s="671"/>
      <c r="G64" s="666"/>
      <c r="H64" s="43"/>
    </row>
    <row r="65" spans="1:9" ht="14.25" thickBot="1" x14ac:dyDescent="0.35">
      <c r="A65" s="653" t="s">
        <v>29</v>
      </c>
      <c r="B65" s="654"/>
      <c r="C65" s="670"/>
      <c r="D65" s="671"/>
      <c r="E65" s="671"/>
      <c r="F65" s="671"/>
      <c r="G65" s="666"/>
      <c r="H65" s="43"/>
    </row>
    <row r="66" spans="1:9" ht="27.75" thickBot="1" x14ac:dyDescent="0.35">
      <c r="A66" s="549" t="s">
        <v>1115</v>
      </c>
      <c r="B66" s="551"/>
      <c r="C66" s="68"/>
      <c r="D66" s="68" t="s">
        <v>1116</v>
      </c>
      <c r="E66" s="68" t="s">
        <v>1117</v>
      </c>
      <c r="F66" s="68" t="s">
        <v>1118</v>
      </c>
      <c r="G66" s="68" t="s">
        <v>1119</v>
      </c>
      <c r="H66" s="43"/>
    </row>
    <row r="67" spans="1:9" ht="14.25" thickBot="1" x14ac:dyDescent="0.35">
      <c r="A67" s="672"/>
      <c r="B67" s="673"/>
      <c r="C67" s="136">
        <v>1</v>
      </c>
      <c r="D67" s="137"/>
      <c r="E67" s="138"/>
      <c r="F67" s="139"/>
      <c r="G67" s="139"/>
      <c r="H67" s="43"/>
    </row>
    <row r="68" spans="1:9" ht="14.25" thickBot="1" x14ac:dyDescent="0.35">
      <c r="A68" s="672"/>
      <c r="B68" s="673"/>
      <c r="C68" s="140">
        <v>2</v>
      </c>
      <c r="D68" s="99"/>
      <c r="E68" s="141"/>
      <c r="F68" s="142"/>
      <c r="G68" s="142"/>
      <c r="H68" s="43"/>
    </row>
    <row r="69" spans="1:9" ht="14.25" thickBot="1" x14ac:dyDescent="0.35">
      <c r="A69" s="674"/>
      <c r="B69" s="675"/>
      <c r="C69" s="140">
        <v>3</v>
      </c>
      <c r="D69" s="99"/>
      <c r="E69" s="141"/>
      <c r="F69" s="142"/>
      <c r="G69" s="142"/>
      <c r="H69" s="43"/>
    </row>
    <row r="70" spans="1:9" ht="27.75" thickBot="1" x14ac:dyDescent="0.35">
      <c r="A70" s="549" t="s">
        <v>1120</v>
      </c>
      <c r="B70" s="551"/>
      <c r="C70" s="68"/>
      <c r="D70" s="68" t="s">
        <v>1116</v>
      </c>
      <c r="E70" s="68" t="s">
        <v>1121</v>
      </c>
      <c r="F70" s="68" t="s">
        <v>1118</v>
      </c>
      <c r="G70" s="68" t="s">
        <v>1122</v>
      </c>
      <c r="H70" s="43"/>
    </row>
    <row r="71" spans="1:9" ht="14.25" thickBot="1" x14ac:dyDescent="0.35">
      <c r="A71" s="672"/>
      <c r="B71" s="673"/>
      <c r="C71" s="136">
        <v>1</v>
      </c>
      <c r="D71" s="137"/>
      <c r="E71" s="138"/>
      <c r="F71" s="139"/>
      <c r="G71" s="143"/>
      <c r="H71" s="43"/>
    </row>
    <row r="72" spans="1:9" ht="14.25" thickBot="1" x14ac:dyDescent="0.35">
      <c r="A72" s="672"/>
      <c r="B72" s="673"/>
      <c r="C72" s="140">
        <v>2</v>
      </c>
      <c r="D72" s="99"/>
      <c r="E72" s="141"/>
      <c r="F72" s="142"/>
      <c r="G72" s="142"/>
      <c r="H72" s="43"/>
    </row>
    <row r="73" spans="1:9" ht="14.25" thickBot="1" x14ac:dyDescent="0.35">
      <c r="A73" s="674"/>
      <c r="B73" s="675"/>
      <c r="C73" s="140">
        <v>3</v>
      </c>
      <c r="D73" s="99"/>
      <c r="E73" s="141"/>
      <c r="F73" s="142"/>
      <c r="G73" s="142"/>
      <c r="H73" s="43"/>
    </row>
    <row r="74" spans="1:9" ht="14.25" thickBot="1" x14ac:dyDescent="0.35">
      <c r="A74" s="653" t="s">
        <v>1123</v>
      </c>
      <c r="B74" s="654"/>
      <c r="C74" s="670"/>
      <c r="D74" s="671"/>
      <c r="E74" s="666"/>
      <c r="F74" s="40" t="s">
        <v>1124</v>
      </c>
      <c r="G74" s="41"/>
      <c r="H74" s="43"/>
    </row>
    <row r="75" spans="1:9" ht="14.25" thickBot="1" x14ac:dyDescent="0.35">
      <c r="A75" s="653" t="s">
        <v>1125</v>
      </c>
      <c r="B75" s="654"/>
      <c r="C75" s="670"/>
      <c r="D75" s="671"/>
      <c r="E75" s="666"/>
      <c r="F75" s="116" t="s">
        <v>1126</v>
      </c>
      <c r="G75" s="144"/>
      <c r="H75" s="43"/>
    </row>
    <row r="76" spans="1:9" ht="14.25" thickBot="1" x14ac:dyDescent="0.35">
      <c r="A76" s="113"/>
      <c r="B76" s="102"/>
      <c r="C76" s="102"/>
      <c r="D76" s="145"/>
      <c r="E76" s="599" t="s">
        <v>1127</v>
      </c>
      <c r="F76" s="486"/>
      <c r="G76" s="102"/>
      <c r="H76" s="43"/>
      <c r="I76" s="146"/>
    </row>
    <row r="77" spans="1:9" x14ac:dyDescent="0.3">
      <c r="A77" s="514" t="s">
        <v>1128</v>
      </c>
      <c r="B77" s="516" t="s">
        <v>902</v>
      </c>
      <c r="C77" s="667"/>
      <c r="D77" s="668" t="s">
        <v>1129</v>
      </c>
      <c r="E77" s="68" t="s">
        <v>735</v>
      </c>
      <c r="F77" s="68" t="s">
        <v>735</v>
      </c>
      <c r="G77" s="658" t="s">
        <v>1131</v>
      </c>
      <c r="H77" s="659"/>
      <c r="I77" s="146"/>
    </row>
    <row r="78" spans="1:9" ht="14.25" thickBot="1" x14ac:dyDescent="0.35">
      <c r="A78" s="531"/>
      <c r="B78" s="660"/>
      <c r="C78" s="661"/>
      <c r="D78" s="669"/>
      <c r="E78" s="147" t="s">
        <v>1090</v>
      </c>
      <c r="F78" s="147" t="s">
        <v>1130</v>
      </c>
      <c r="G78" s="660"/>
      <c r="H78" s="661"/>
      <c r="I78" s="146"/>
    </row>
    <row r="79" spans="1:9" ht="14.25" thickBot="1" x14ac:dyDescent="0.35">
      <c r="A79" s="662" t="s">
        <v>734</v>
      </c>
      <c r="B79" s="663"/>
      <c r="C79" s="664"/>
      <c r="D79" s="148"/>
      <c r="E79" s="149"/>
      <c r="F79" s="149"/>
      <c r="G79" s="150"/>
      <c r="H79" s="148"/>
      <c r="I79" s="146"/>
    </row>
    <row r="80" spans="1:9" ht="14.25" thickBot="1" x14ac:dyDescent="0.35">
      <c r="A80" s="47">
        <v>1</v>
      </c>
      <c r="B80" s="626" t="s">
        <v>1062</v>
      </c>
      <c r="C80" s="657"/>
      <c r="D80" s="29" t="s">
        <v>1132</v>
      </c>
      <c r="E80" s="41"/>
      <c r="F80" s="41"/>
      <c r="G80" s="665"/>
      <c r="H80" s="666"/>
      <c r="I80" s="146"/>
    </row>
    <row r="81" spans="1:9" ht="14.25" thickBot="1" x14ac:dyDescent="0.35">
      <c r="A81" s="33">
        <v>2</v>
      </c>
      <c r="B81" s="626" t="s">
        <v>910</v>
      </c>
      <c r="C81" s="627"/>
      <c r="D81" s="151" t="s">
        <v>1132</v>
      </c>
      <c r="E81" s="152"/>
      <c r="F81" s="152"/>
      <c r="G81" s="43"/>
      <c r="H81" s="153"/>
      <c r="I81" s="146"/>
    </row>
    <row r="82" spans="1:9" ht="14.25" thickBot="1" x14ac:dyDescent="0.35">
      <c r="A82" s="154">
        <v>3</v>
      </c>
      <c r="B82" s="626" t="s">
        <v>1075</v>
      </c>
      <c r="C82" s="627"/>
      <c r="D82" s="28" t="s">
        <v>1133</v>
      </c>
      <c r="E82" s="155"/>
      <c r="F82" s="155"/>
      <c r="G82" s="156"/>
      <c r="H82" s="155"/>
      <c r="I82" s="146"/>
    </row>
    <row r="83" spans="1:9" ht="14.25" thickBot="1" x14ac:dyDescent="0.35">
      <c r="A83" s="47">
        <v>4</v>
      </c>
      <c r="B83" s="626" t="s">
        <v>1063</v>
      </c>
      <c r="C83" s="627"/>
      <c r="D83" s="29" t="s">
        <v>1133</v>
      </c>
      <c r="E83" s="41"/>
      <c r="F83" s="41"/>
      <c r="G83" s="157"/>
      <c r="H83" s="41"/>
      <c r="I83" s="146"/>
    </row>
    <row r="84" spans="1:9" ht="14.25" thickBot="1" x14ac:dyDescent="0.35">
      <c r="A84" s="47">
        <v>5</v>
      </c>
      <c r="B84" s="626" t="s">
        <v>1071</v>
      </c>
      <c r="C84" s="627"/>
      <c r="D84" s="29" t="s">
        <v>1133</v>
      </c>
      <c r="E84" s="41"/>
      <c r="F84" s="41"/>
      <c r="G84" s="157"/>
      <c r="H84" s="41"/>
      <c r="I84" s="146"/>
    </row>
    <row r="85" spans="1:9" ht="14.25" thickBot="1" x14ac:dyDescent="0.35">
      <c r="A85" s="47">
        <v>6</v>
      </c>
      <c r="B85" s="626" t="s">
        <v>1064</v>
      </c>
      <c r="C85" s="627"/>
      <c r="D85" s="29" t="s">
        <v>1133</v>
      </c>
      <c r="E85" s="41"/>
      <c r="F85" s="41"/>
      <c r="G85" s="157"/>
      <c r="H85" s="41"/>
      <c r="I85" s="146"/>
    </row>
    <row r="86" spans="1:9" ht="14.25" thickBot="1" x14ac:dyDescent="0.35">
      <c r="A86" s="47">
        <v>7</v>
      </c>
      <c r="B86" s="626" t="s">
        <v>1072</v>
      </c>
      <c r="C86" s="627"/>
      <c r="D86" s="29" t="s">
        <v>1133</v>
      </c>
      <c r="E86" s="41"/>
      <c r="F86" s="41"/>
      <c r="G86" s="157"/>
      <c r="H86" s="41"/>
      <c r="I86" s="146"/>
    </row>
    <row r="87" spans="1:9" ht="14.25" thickBot="1" x14ac:dyDescent="0.35">
      <c r="A87" s="47">
        <v>8</v>
      </c>
      <c r="B87" s="626" t="s">
        <v>1134</v>
      </c>
      <c r="C87" s="627"/>
      <c r="D87" s="29" t="s">
        <v>1133</v>
      </c>
      <c r="E87" s="41"/>
      <c r="F87" s="41"/>
      <c r="G87" s="157"/>
      <c r="H87" s="41"/>
      <c r="I87" s="146"/>
    </row>
    <row r="88" spans="1:9" ht="14.25" thickBot="1" x14ac:dyDescent="0.35">
      <c r="A88" s="47">
        <v>9</v>
      </c>
      <c r="B88" s="626" t="s">
        <v>1073</v>
      </c>
      <c r="C88" s="627"/>
      <c r="D88" s="29" t="s">
        <v>1133</v>
      </c>
      <c r="E88" s="41"/>
      <c r="F88" s="41"/>
      <c r="G88" s="157"/>
      <c r="H88" s="41"/>
      <c r="I88" s="146"/>
    </row>
    <row r="89" spans="1:9" ht="14.25" thickBot="1" x14ac:dyDescent="0.35">
      <c r="A89" s="47">
        <v>10</v>
      </c>
      <c r="B89" s="626" t="s">
        <v>1135</v>
      </c>
      <c r="C89" s="627"/>
      <c r="D89" s="29" t="s">
        <v>1133</v>
      </c>
      <c r="E89" s="41"/>
      <c r="F89" s="41"/>
      <c r="G89" s="157"/>
      <c r="H89" s="41"/>
      <c r="I89" s="146"/>
    </row>
    <row r="90" spans="1:9" ht="14.25" thickBot="1" x14ac:dyDescent="0.35">
      <c r="A90" s="47">
        <v>11</v>
      </c>
      <c r="B90" s="626" t="s">
        <v>1074</v>
      </c>
      <c r="C90" s="627"/>
      <c r="D90" s="29" t="s">
        <v>1133</v>
      </c>
      <c r="E90" s="41"/>
      <c r="F90" s="41"/>
      <c r="G90" s="157"/>
      <c r="H90" s="41"/>
      <c r="I90" s="146"/>
    </row>
    <row r="91" spans="1:9" ht="14.25" thickBot="1" x14ac:dyDescent="0.35">
      <c r="A91" s="47">
        <v>12</v>
      </c>
      <c r="B91" s="626" t="s">
        <v>1065</v>
      </c>
      <c r="C91" s="627"/>
      <c r="D91" s="29" t="s">
        <v>1133</v>
      </c>
      <c r="E91" s="41"/>
      <c r="F91" s="41"/>
      <c r="G91" s="157"/>
      <c r="H91" s="41"/>
      <c r="I91" s="146"/>
    </row>
    <row r="92" spans="1:9" ht="14.25" thickBot="1" x14ac:dyDescent="0.35">
      <c r="A92" s="47">
        <v>13</v>
      </c>
      <c r="B92" s="626" t="s">
        <v>1076</v>
      </c>
      <c r="C92" s="627"/>
      <c r="D92" s="29" t="s">
        <v>1133</v>
      </c>
      <c r="E92" s="41"/>
      <c r="F92" s="41"/>
      <c r="G92" s="158"/>
      <c r="H92" s="140"/>
      <c r="I92" s="146"/>
    </row>
    <row r="93" spans="1:9" ht="14.25" thickBot="1" x14ac:dyDescent="0.35">
      <c r="A93" s="47">
        <v>14</v>
      </c>
      <c r="B93" s="626" t="s">
        <v>1136</v>
      </c>
      <c r="C93" s="627"/>
      <c r="D93" s="151" t="s">
        <v>1133</v>
      </c>
      <c r="E93" s="41"/>
      <c r="F93" s="41"/>
      <c r="G93" s="157"/>
      <c r="H93" s="41"/>
      <c r="I93" s="146"/>
    </row>
    <row r="94" spans="1:9" ht="14.25" thickBot="1" x14ac:dyDescent="0.35">
      <c r="A94" s="159">
        <v>15</v>
      </c>
      <c r="B94" s="626" t="s">
        <v>1137</v>
      </c>
      <c r="C94" s="627"/>
      <c r="D94" s="160" t="s">
        <v>1133</v>
      </c>
      <c r="E94" s="152"/>
      <c r="F94" s="152"/>
      <c r="G94" s="43"/>
      <c r="H94" s="152"/>
      <c r="I94" s="146"/>
    </row>
    <row r="95" spans="1:9" ht="14.25" thickBot="1" x14ac:dyDescent="0.35">
      <c r="A95" s="159">
        <v>16</v>
      </c>
      <c r="B95" s="626" t="s">
        <v>1077</v>
      </c>
      <c r="C95" s="627"/>
      <c r="D95" s="160" t="s">
        <v>1133</v>
      </c>
      <c r="E95" s="161"/>
      <c r="F95" s="161"/>
      <c r="G95" s="162"/>
      <c r="H95" s="161"/>
      <c r="I95" s="146"/>
    </row>
    <row r="96" spans="1:9" ht="14.25" thickBot="1" x14ac:dyDescent="0.35">
      <c r="A96" s="159">
        <v>17</v>
      </c>
      <c r="B96" s="626" t="s">
        <v>952</v>
      </c>
      <c r="C96" s="627"/>
      <c r="D96" s="160" t="s">
        <v>1133</v>
      </c>
      <c r="E96" s="161"/>
      <c r="F96" s="161"/>
      <c r="G96" s="162"/>
      <c r="H96" s="161"/>
      <c r="I96" s="146"/>
    </row>
    <row r="97" spans="1:9" ht="14.25" thickBot="1" x14ac:dyDescent="0.35">
      <c r="A97" s="159">
        <v>18</v>
      </c>
      <c r="B97" s="626" t="s">
        <v>1138</v>
      </c>
      <c r="C97" s="627"/>
      <c r="D97" s="136" t="s">
        <v>1133</v>
      </c>
      <c r="E97" s="155"/>
      <c r="F97" s="155"/>
      <c r="G97" s="162"/>
      <c r="H97" s="161"/>
      <c r="I97" s="146"/>
    </row>
    <row r="98" spans="1:9" ht="14.25" thickBot="1" x14ac:dyDescent="0.35">
      <c r="A98" s="159">
        <v>19</v>
      </c>
      <c r="B98" s="626" t="s">
        <v>1066</v>
      </c>
      <c r="C98" s="627"/>
      <c r="D98" s="140" t="s">
        <v>1133</v>
      </c>
      <c r="E98" s="41"/>
      <c r="F98" s="41"/>
      <c r="G98" s="162"/>
      <c r="H98" s="161"/>
      <c r="I98" s="146"/>
    </row>
    <row r="99" spans="1:9" ht="14.25" thickBot="1" x14ac:dyDescent="0.35">
      <c r="A99" s="159">
        <v>20</v>
      </c>
      <c r="B99" s="626" t="s">
        <v>1084</v>
      </c>
      <c r="C99" s="627"/>
      <c r="D99" s="140" t="s">
        <v>1133</v>
      </c>
      <c r="E99" s="41"/>
      <c r="F99" s="41"/>
      <c r="G99" s="162"/>
      <c r="H99" s="161"/>
      <c r="I99" s="146"/>
    </row>
    <row r="100" spans="1:9" ht="14.25" thickBot="1" x14ac:dyDescent="0.35">
      <c r="A100" s="159">
        <v>21</v>
      </c>
      <c r="B100" s="626" t="s">
        <v>1067</v>
      </c>
      <c r="C100" s="627"/>
      <c r="D100" s="140" t="s">
        <v>1133</v>
      </c>
      <c r="E100" s="41"/>
      <c r="F100" s="41"/>
      <c r="G100" s="162"/>
      <c r="H100" s="161"/>
      <c r="I100" s="146"/>
    </row>
    <row r="101" spans="1:9" ht="14.25" thickBot="1" x14ac:dyDescent="0.35">
      <c r="A101" s="159">
        <v>22</v>
      </c>
      <c r="B101" s="626" t="s">
        <v>1139</v>
      </c>
      <c r="C101" s="627"/>
      <c r="D101" s="140" t="s">
        <v>1133</v>
      </c>
      <c r="E101" s="41"/>
      <c r="F101" s="41"/>
      <c r="G101" s="162"/>
      <c r="H101" s="161"/>
      <c r="I101" s="146"/>
    </row>
    <row r="102" spans="1:9" ht="14.25" thickBot="1" x14ac:dyDescent="0.35">
      <c r="A102" s="159">
        <v>23</v>
      </c>
      <c r="B102" s="628" t="s">
        <v>910</v>
      </c>
      <c r="C102" s="629"/>
      <c r="D102" s="140" t="s">
        <v>1133</v>
      </c>
      <c r="E102" s="41"/>
      <c r="F102" s="41"/>
      <c r="G102" s="156"/>
      <c r="H102" s="155"/>
      <c r="I102" s="146"/>
    </row>
    <row r="103" spans="1:9" ht="14.25" thickBot="1" x14ac:dyDescent="0.35">
      <c r="A103" s="159">
        <v>24</v>
      </c>
      <c r="B103" s="628" t="s">
        <v>976</v>
      </c>
      <c r="C103" s="629"/>
      <c r="D103" s="140" t="s">
        <v>1140</v>
      </c>
      <c r="E103" s="41"/>
      <c r="F103" s="41"/>
      <c r="G103" s="157"/>
      <c r="H103" s="41"/>
      <c r="I103" s="146"/>
    </row>
    <row r="104" spans="1:9" ht="14.25" thickBot="1" x14ac:dyDescent="0.35">
      <c r="A104" s="159">
        <v>25</v>
      </c>
      <c r="B104" s="157" t="s">
        <v>1068</v>
      </c>
      <c r="C104" s="41"/>
      <c r="D104" s="140" t="s">
        <v>1140</v>
      </c>
      <c r="E104" s="41"/>
      <c r="F104" s="41"/>
      <c r="G104" s="157"/>
      <c r="H104" s="41"/>
      <c r="I104" s="146"/>
    </row>
    <row r="105" spans="1:9" ht="14.25" thickBot="1" x14ac:dyDescent="0.35">
      <c r="A105" s="159">
        <v>26</v>
      </c>
      <c r="B105" s="157" t="s">
        <v>985</v>
      </c>
      <c r="C105" s="41"/>
      <c r="D105" s="140" t="s">
        <v>1140</v>
      </c>
      <c r="E105" s="41"/>
      <c r="F105" s="41"/>
      <c r="G105" s="157"/>
      <c r="H105" s="41"/>
      <c r="I105" s="146"/>
    </row>
    <row r="106" spans="1:9" ht="14.25" thickBot="1" x14ac:dyDescent="0.35">
      <c r="A106" s="159">
        <v>27</v>
      </c>
      <c r="B106" s="157" t="s">
        <v>987</v>
      </c>
      <c r="C106" s="41"/>
      <c r="D106" s="140" t="s">
        <v>1140</v>
      </c>
      <c r="E106" s="41"/>
      <c r="F106" s="41"/>
      <c r="G106" s="157"/>
      <c r="H106" s="41"/>
      <c r="I106" s="146"/>
    </row>
    <row r="107" spans="1:9" ht="14.25" thickBot="1" x14ac:dyDescent="0.35">
      <c r="A107" s="159">
        <v>28</v>
      </c>
      <c r="B107" s="157" t="s">
        <v>910</v>
      </c>
      <c r="C107" s="41"/>
      <c r="D107" s="140" t="s">
        <v>1140</v>
      </c>
      <c r="E107" s="41"/>
      <c r="F107" s="41"/>
      <c r="G107" s="158"/>
      <c r="H107" s="140"/>
      <c r="I107" s="146"/>
    </row>
    <row r="108" spans="1:9" ht="14.25" thickBot="1" x14ac:dyDescent="0.35">
      <c r="A108" s="159">
        <v>29</v>
      </c>
      <c r="B108" s="157" t="s">
        <v>991</v>
      </c>
      <c r="C108" s="41"/>
      <c r="D108" s="140" t="s">
        <v>1140</v>
      </c>
      <c r="E108" s="41"/>
      <c r="F108" s="41"/>
      <c r="G108" s="158"/>
      <c r="H108" s="140"/>
      <c r="I108" s="146"/>
    </row>
    <row r="109" spans="1:9" ht="14.25" thickBot="1" x14ac:dyDescent="0.35">
      <c r="A109" s="159">
        <v>30</v>
      </c>
      <c r="B109" s="157" t="s">
        <v>1141</v>
      </c>
      <c r="C109" s="41"/>
      <c r="D109" s="140" t="s">
        <v>1140</v>
      </c>
      <c r="E109" s="41"/>
      <c r="F109" s="41"/>
      <c r="G109" s="158"/>
      <c r="H109" s="140"/>
      <c r="I109" s="146"/>
    </row>
    <row r="110" spans="1:9" ht="14.25" thickBot="1" x14ac:dyDescent="0.35">
      <c r="A110" s="47">
        <v>31</v>
      </c>
      <c r="B110" s="102" t="s">
        <v>1142</v>
      </c>
      <c r="C110" s="31"/>
      <c r="D110" s="29" t="s">
        <v>1140</v>
      </c>
      <c r="E110" s="41"/>
      <c r="F110" s="41"/>
      <c r="G110" s="158"/>
      <c r="H110" s="140"/>
      <c r="I110" s="146"/>
    </row>
    <row r="111" spans="1:9" ht="14.25" thickBot="1" x14ac:dyDescent="0.35">
      <c r="A111" s="47">
        <v>32</v>
      </c>
      <c r="B111" s="102" t="s">
        <v>993</v>
      </c>
      <c r="C111" s="31"/>
      <c r="D111" s="29" t="s">
        <v>1140</v>
      </c>
      <c r="E111" s="41"/>
      <c r="F111" s="41"/>
      <c r="G111" s="158"/>
      <c r="H111" s="140"/>
      <c r="I111" s="146"/>
    </row>
    <row r="112" spans="1:9" ht="14.25" thickBot="1" x14ac:dyDescent="0.35">
      <c r="A112" s="47">
        <v>33</v>
      </c>
      <c r="B112" s="102" t="s">
        <v>995</v>
      </c>
      <c r="C112" s="31"/>
      <c r="D112" s="29" t="s">
        <v>1140</v>
      </c>
      <c r="E112" s="41"/>
      <c r="F112" s="41"/>
      <c r="G112" s="158"/>
      <c r="H112" s="140"/>
      <c r="I112" s="146"/>
    </row>
    <row r="113" spans="1:9" ht="14.25" thickBot="1" x14ac:dyDescent="0.35">
      <c r="A113" s="47">
        <v>34</v>
      </c>
      <c r="B113" s="626" t="s">
        <v>997</v>
      </c>
      <c r="C113" s="657"/>
      <c r="D113" s="29" t="s">
        <v>1140</v>
      </c>
      <c r="E113" s="41"/>
      <c r="F113" s="41"/>
      <c r="G113" s="41"/>
      <c r="H113" s="41"/>
      <c r="I113" s="146"/>
    </row>
    <row r="114" spans="1:9" ht="14.25" thickBot="1" x14ac:dyDescent="0.35">
      <c r="A114" s="47">
        <v>35</v>
      </c>
      <c r="B114" s="31" t="s">
        <v>1000</v>
      </c>
      <c r="C114" s="31"/>
      <c r="D114" s="29" t="s">
        <v>1143</v>
      </c>
      <c r="E114" s="41"/>
      <c r="F114" s="41"/>
      <c r="G114" s="140"/>
      <c r="H114" s="140"/>
      <c r="I114" s="146"/>
    </row>
    <row r="115" spans="1:9" ht="14.25" thickBot="1" x14ac:dyDescent="0.35">
      <c r="A115" s="47">
        <v>36</v>
      </c>
      <c r="B115" s="31" t="s">
        <v>1003</v>
      </c>
      <c r="C115" s="31"/>
      <c r="D115" s="29" t="s">
        <v>113</v>
      </c>
      <c r="E115" s="41"/>
      <c r="F115" s="41"/>
      <c r="G115" s="140"/>
      <c r="H115" s="140"/>
      <c r="I115" s="146"/>
    </row>
    <row r="116" spans="1:9" ht="14.25" thickBot="1" x14ac:dyDescent="0.35">
      <c r="A116" s="47">
        <v>37</v>
      </c>
      <c r="B116" s="31" t="s">
        <v>1005</v>
      </c>
      <c r="C116" s="31"/>
      <c r="D116" s="29" t="s">
        <v>1144</v>
      </c>
      <c r="E116" s="41"/>
      <c r="F116" s="41"/>
      <c r="G116" s="140"/>
      <c r="H116" s="140"/>
      <c r="I116" s="146"/>
    </row>
    <row r="117" spans="1:9" ht="27.75" thickBot="1" x14ac:dyDescent="0.35">
      <c r="A117" s="47">
        <v>38</v>
      </c>
      <c r="B117" s="626" t="s">
        <v>1008</v>
      </c>
      <c r="C117" s="657"/>
      <c r="D117" s="163" t="s">
        <v>1145</v>
      </c>
      <c r="E117" s="41"/>
      <c r="F117" s="41"/>
      <c r="G117" s="140"/>
      <c r="H117" s="140"/>
      <c r="I117" s="146"/>
    </row>
    <row r="118" spans="1:9" ht="14.25" thickBot="1" x14ac:dyDescent="0.35">
      <c r="A118" s="159">
        <v>39</v>
      </c>
      <c r="B118" s="628" t="s">
        <v>1011</v>
      </c>
      <c r="C118" s="652"/>
      <c r="D118" s="164" t="s">
        <v>1146</v>
      </c>
      <c r="E118" s="41"/>
      <c r="F118" s="41"/>
      <c r="G118" s="140"/>
      <c r="H118" s="140"/>
      <c r="I118" s="146"/>
    </row>
    <row r="119" spans="1:9" ht="14.25" thickBot="1" x14ac:dyDescent="0.35">
      <c r="A119" s="159">
        <v>40</v>
      </c>
      <c r="B119" s="628" t="s">
        <v>1147</v>
      </c>
      <c r="C119" s="652"/>
      <c r="D119" s="140" t="s">
        <v>1148</v>
      </c>
      <c r="E119" s="41"/>
      <c r="F119" s="41"/>
      <c r="G119" s="157"/>
      <c r="H119" s="41"/>
      <c r="I119" s="146"/>
    </row>
    <row r="120" spans="1:9" ht="27.75" thickBot="1" x14ac:dyDescent="0.35">
      <c r="A120" s="159">
        <v>41</v>
      </c>
      <c r="B120" s="628" t="s">
        <v>1017</v>
      </c>
      <c r="C120" s="652"/>
      <c r="D120" s="164" t="s">
        <v>1149</v>
      </c>
      <c r="E120" s="41"/>
      <c r="F120" s="41"/>
      <c r="G120" s="157"/>
      <c r="H120" s="41"/>
      <c r="I120" s="146"/>
    </row>
    <row r="121" spans="1:9" ht="39.6" customHeight="1" thickBot="1" x14ac:dyDescent="0.35">
      <c r="A121" s="159">
        <v>42</v>
      </c>
      <c r="B121" s="653" t="s">
        <v>1069</v>
      </c>
      <c r="C121" s="654"/>
      <c r="D121" s="140" t="s">
        <v>1140</v>
      </c>
      <c r="E121" s="41"/>
      <c r="F121" s="41"/>
      <c r="G121" s="157"/>
      <c r="H121" s="41"/>
      <c r="I121" s="146"/>
    </row>
    <row r="122" spans="1:9" ht="14.25" thickBot="1" x14ac:dyDescent="0.35">
      <c r="A122" s="165"/>
      <c r="B122" s="655" t="s">
        <v>1070</v>
      </c>
      <c r="C122" s="656"/>
      <c r="D122" s="166"/>
      <c r="E122" s="167" t="s">
        <v>1150</v>
      </c>
      <c r="F122" s="167" t="s">
        <v>1151</v>
      </c>
      <c r="G122" s="74"/>
      <c r="H122" s="167"/>
      <c r="I122" s="146"/>
    </row>
    <row r="123" spans="1:9" ht="14.25" thickBot="1" x14ac:dyDescent="0.35">
      <c r="A123" s="641" t="s">
        <v>1714</v>
      </c>
      <c r="B123" s="642"/>
      <c r="C123" s="642"/>
      <c r="D123" s="643"/>
      <c r="E123" s="168"/>
      <c r="F123" s="168"/>
      <c r="G123" s="169"/>
      <c r="H123" s="170"/>
    </row>
    <row r="124" spans="1:9" ht="14.25" thickBot="1" x14ac:dyDescent="0.35">
      <c r="A124" s="47">
        <v>43</v>
      </c>
      <c r="B124" s="628" t="s">
        <v>1152</v>
      </c>
      <c r="C124" s="629"/>
      <c r="D124" s="29" t="s">
        <v>1153</v>
      </c>
      <c r="E124" s="41"/>
      <c r="F124" s="41"/>
      <c r="G124" s="157"/>
      <c r="H124" s="41"/>
    </row>
    <row r="125" spans="1:9" ht="14.25" thickBot="1" x14ac:dyDescent="0.35">
      <c r="A125" s="47">
        <v>44</v>
      </c>
      <c r="B125" s="628" t="s">
        <v>1154</v>
      </c>
      <c r="C125" s="629"/>
      <c r="D125" s="29" t="s">
        <v>1153</v>
      </c>
      <c r="E125" s="41"/>
      <c r="F125" s="41"/>
      <c r="G125" s="158"/>
      <c r="H125" s="140"/>
    </row>
    <row r="126" spans="1:9" ht="14.25" thickBot="1" x14ac:dyDescent="0.35">
      <c r="A126" s="171"/>
      <c r="B126" s="599" t="s">
        <v>1155</v>
      </c>
      <c r="C126" s="487"/>
      <c r="D126" s="172"/>
      <c r="E126" s="38" t="s">
        <v>1150</v>
      </c>
      <c r="F126" s="38" t="s">
        <v>1151</v>
      </c>
      <c r="G126" s="173"/>
      <c r="H126" s="38"/>
    </row>
    <row r="127" spans="1:9" ht="14.25" thickBot="1" x14ac:dyDescent="0.35">
      <c r="A127" s="641" t="s">
        <v>1715</v>
      </c>
      <c r="B127" s="642"/>
      <c r="C127" s="642"/>
      <c r="D127" s="643"/>
      <c r="E127" s="149"/>
      <c r="F127" s="149"/>
      <c r="G127" s="150"/>
      <c r="H127" s="148"/>
    </row>
    <row r="128" spans="1:9" ht="27.75" thickBot="1" x14ac:dyDescent="0.35">
      <c r="A128" s="159">
        <v>45</v>
      </c>
      <c r="B128" s="626" t="s">
        <v>1156</v>
      </c>
      <c r="C128" s="627"/>
      <c r="D128" s="163" t="s">
        <v>1157</v>
      </c>
      <c r="E128" s="41"/>
      <c r="F128" s="41"/>
      <c r="G128" s="157"/>
      <c r="H128" s="41"/>
    </row>
    <row r="129" spans="1:8" x14ac:dyDescent="0.3">
      <c r="A129" s="644">
        <v>46</v>
      </c>
      <c r="B129" s="646" t="s">
        <v>1158</v>
      </c>
      <c r="C129" s="647"/>
      <c r="D129" s="650" t="s">
        <v>1157</v>
      </c>
      <c r="E129" s="633"/>
      <c r="F129" s="633"/>
      <c r="G129" s="635"/>
      <c r="H129" s="637"/>
    </row>
    <row r="130" spans="1:8" ht="14.25" thickBot="1" x14ac:dyDescent="0.35">
      <c r="A130" s="645"/>
      <c r="B130" s="648" t="s">
        <v>1159</v>
      </c>
      <c r="C130" s="649"/>
      <c r="D130" s="651"/>
      <c r="E130" s="634"/>
      <c r="F130" s="634"/>
      <c r="G130" s="636"/>
      <c r="H130" s="638"/>
    </row>
    <row r="131" spans="1:8" ht="41.25" thickBot="1" x14ac:dyDescent="0.35">
      <c r="A131" s="174">
        <v>47</v>
      </c>
      <c r="B131" s="639" t="s">
        <v>1042</v>
      </c>
      <c r="C131" s="640"/>
      <c r="D131" s="175" t="s">
        <v>1160</v>
      </c>
      <c r="E131" s="41"/>
      <c r="F131" s="41"/>
      <c r="G131" s="157"/>
      <c r="H131" s="41"/>
    </row>
    <row r="132" spans="1:8" ht="27.75" thickBot="1" x14ac:dyDescent="0.35">
      <c r="A132" s="174">
        <v>48</v>
      </c>
      <c r="B132" s="639" t="s">
        <v>1044</v>
      </c>
      <c r="C132" s="640"/>
      <c r="D132" s="175" t="s">
        <v>1157</v>
      </c>
      <c r="E132" s="41"/>
      <c r="F132" s="41"/>
      <c r="G132" s="157"/>
      <c r="H132" s="41"/>
    </row>
    <row r="133" spans="1:8" ht="66" customHeight="1" thickBot="1" x14ac:dyDescent="0.35">
      <c r="A133" s="174">
        <v>49</v>
      </c>
      <c r="B133" s="624" t="s">
        <v>1047</v>
      </c>
      <c r="C133" s="625"/>
      <c r="D133" s="175" t="s">
        <v>1140</v>
      </c>
      <c r="E133" s="41"/>
      <c r="F133" s="41"/>
      <c r="G133" s="157"/>
      <c r="H133" s="41"/>
    </row>
    <row r="134" spans="1:8" ht="66" customHeight="1" thickBot="1" x14ac:dyDescent="0.35">
      <c r="A134" s="174">
        <v>50</v>
      </c>
      <c r="B134" s="624" t="s">
        <v>1054</v>
      </c>
      <c r="C134" s="625"/>
      <c r="D134" s="175" t="s">
        <v>1160</v>
      </c>
      <c r="E134" s="41"/>
      <c r="F134" s="41"/>
      <c r="G134" s="157"/>
      <c r="H134" s="41"/>
    </row>
    <row r="135" spans="1:8" ht="27.75" thickBot="1" x14ac:dyDescent="0.35">
      <c r="A135" s="159">
        <v>51</v>
      </c>
      <c r="B135" s="626" t="s">
        <v>1056</v>
      </c>
      <c r="C135" s="627"/>
      <c r="D135" s="163" t="s">
        <v>1161</v>
      </c>
      <c r="E135" s="41"/>
      <c r="F135" s="41"/>
      <c r="G135" s="157"/>
      <c r="H135" s="41"/>
    </row>
    <row r="136" spans="1:8" ht="14.25" thickBot="1" x14ac:dyDescent="0.35">
      <c r="A136" s="159">
        <v>52</v>
      </c>
      <c r="B136" s="628" t="s">
        <v>1058</v>
      </c>
      <c r="C136" s="629"/>
      <c r="D136" s="140" t="s">
        <v>1153</v>
      </c>
      <c r="E136" s="41"/>
      <c r="F136" s="41"/>
      <c r="G136" s="157"/>
      <c r="H136" s="41"/>
    </row>
    <row r="137" spans="1:8" ht="14.25" thickBot="1" x14ac:dyDescent="0.35">
      <c r="A137" s="630" t="s">
        <v>1162</v>
      </c>
      <c r="B137" s="631"/>
      <c r="C137" s="632"/>
      <c r="D137" s="148"/>
      <c r="E137" s="149"/>
      <c r="F137" s="149"/>
      <c r="G137" s="150"/>
      <c r="H137" s="148"/>
    </row>
    <row r="138" spans="1:8" ht="14.25" thickBot="1" x14ac:dyDescent="0.35">
      <c r="A138" s="159">
        <v>53</v>
      </c>
      <c r="B138" s="628" t="s">
        <v>1163</v>
      </c>
      <c r="C138" s="629"/>
      <c r="D138" s="140" t="s">
        <v>1164</v>
      </c>
      <c r="E138" s="41"/>
      <c r="F138" s="41"/>
      <c r="G138" s="157"/>
      <c r="H138" s="41"/>
    </row>
    <row r="139" spans="1:8" ht="39.6" customHeight="1" thickBot="1" x14ac:dyDescent="0.35">
      <c r="A139" s="159">
        <v>54</v>
      </c>
      <c r="B139" s="621" t="s">
        <v>1165</v>
      </c>
      <c r="C139" s="622"/>
      <c r="D139" s="140" t="s">
        <v>1164</v>
      </c>
      <c r="E139" s="41"/>
      <c r="F139" s="41"/>
      <c r="G139" s="157"/>
      <c r="H139" s="41"/>
    </row>
    <row r="140" spans="1:8" ht="39.6" customHeight="1" thickBot="1" x14ac:dyDescent="0.35">
      <c r="A140" s="159">
        <v>55</v>
      </c>
      <c r="B140" s="621" t="s">
        <v>1166</v>
      </c>
      <c r="C140" s="622"/>
      <c r="D140" s="140" t="s">
        <v>1164</v>
      </c>
      <c r="E140" s="41"/>
      <c r="F140" s="41"/>
      <c r="G140" s="157"/>
      <c r="H140" s="41"/>
    </row>
    <row r="141" spans="1:8" x14ac:dyDescent="0.3">
      <c r="A141" s="43"/>
      <c r="B141" s="43"/>
      <c r="C141" s="43"/>
      <c r="D141" s="43"/>
      <c r="E141" s="43"/>
      <c r="F141" s="43"/>
      <c r="G141" s="43"/>
      <c r="H141" s="43"/>
    </row>
    <row r="142" spans="1:8" ht="26.45" customHeight="1" x14ac:dyDescent="0.3">
      <c r="A142" s="176" t="s">
        <v>1167</v>
      </c>
      <c r="B142" s="623" t="s">
        <v>1168</v>
      </c>
      <c r="C142" s="623"/>
      <c r="D142" s="623"/>
      <c r="E142" s="623"/>
      <c r="F142" s="623"/>
      <c r="G142" s="623"/>
      <c r="H142" s="43"/>
    </row>
    <row r="143" spans="1:8" x14ac:dyDescent="0.3">
      <c r="A143" s="176" t="s">
        <v>1169</v>
      </c>
      <c r="B143" s="623" t="s">
        <v>1170</v>
      </c>
      <c r="C143" s="623"/>
      <c r="D143" s="623"/>
      <c r="E143" s="623"/>
      <c r="F143" s="623"/>
      <c r="G143" s="623"/>
      <c r="H143" s="43"/>
    </row>
    <row r="144" spans="1:8" x14ac:dyDescent="0.3">
      <c r="A144" s="177"/>
      <c r="B144" s="178"/>
      <c r="C144" s="178"/>
      <c r="D144" s="178"/>
      <c r="E144" s="178"/>
      <c r="F144" s="178"/>
      <c r="G144" s="178"/>
      <c r="H144" s="43"/>
    </row>
    <row r="145" spans="1:10" x14ac:dyDescent="0.3">
      <c r="A145" s="43"/>
      <c r="B145" s="471" t="s">
        <v>1171</v>
      </c>
      <c r="C145" s="471"/>
      <c r="D145" s="471"/>
      <c r="E145" s="471"/>
      <c r="F145" s="471"/>
      <c r="G145" s="471"/>
      <c r="H145" s="471"/>
    </row>
    <row r="146" spans="1:10" x14ac:dyDescent="0.3">
      <c r="A146" s="43"/>
      <c r="B146" s="43"/>
      <c r="C146" s="43"/>
      <c r="D146" s="43"/>
      <c r="E146" s="43"/>
      <c r="F146" s="43"/>
      <c r="G146" s="43"/>
      <c r="H146" s="43"/>
    </row>
    <row r="147" spans="1:10" x14ac:dyDescent="0.3">
      <c r="A147" s="43"/>
      <c r="B147" s="472" t="s">
        <v>1172</v>
      </c>
      <c r="C147" s="472"/>
      <c r="D147" s="472"/>
      <c r="E147" s="472"/>
      <c r="F147" s="472"/>
      <c r="G147" s="472"/>
      <c r="H147" s="472"/>
    </row>
    <row r="148" spans="1:10" x14ac:dyDescent="0.3">
      <c r="A148" s="43"/>
      <c r="B148" s="472" t="s">
        <v>1173</v>
      </c>
      <c r="C148" s="472"/>
      <c r="D148" s="472"/>
      <c r="E148" s="472"/>
      <c r="F148" s="472"/>
      <c r="G148" s="472"/>
      <c r="H148" s="472"/>
    </row>
    <row r="149" spans="1:10" x14ac:dyDescent="0.3">
      <c r="A149" s="43"/>
      <c r="B149" s="179" t="s">
        <v>1174</v>
      </c>
      <c r="C149" s="472" t="s">
        <v>1175</v>
      </c>
      <c r="D149" s="472"/>
      <c r="E149" s="472"/>
      <c r="F149" s="472"/>
      <c r="G149" s="472"/>
      <c r="H149" s="472"/>
    </row>
    <row r="150" spans="1:10" x14ac:dyDescent="0.3">
      <c r="A150" s="43"/>
      <c r="B150" s="62" t="s">
        <v>1176</v>
      </c>
      <c r="C150" s="472" t="s">
        <v>1177</v>
      </c>
      <c r="D150" s="472"/>
      <c r="E150" s="472"/>
      <c r="F150" s="472"/>
      <c r="G150" s="472"/>
      <c r="H150" s="472"/>
    </row>
    <row r="151" spans="1:10" x14ac:dyDescent="0.3">
      <c r="A151" s="43"/>
      <c r="B151" s="62" t="s">
        <v>1178</v>
      </c>
      <c r="C151" s="472" t="s">
        <v>1179</v>
      </c>
      <c r="D151" s="472"/>
      <c r="E151" s="472"/>
      <c r="F151" s="472"/>
      <c r="G151" s="472"/>
      <c r="H151" s="472"/>
    </row>
    <row r="152" spans="1:10" x14ac:dyDescent="0.3">
      <c r="A152" s="43"/>
      <c r="B152" s="62" t="s">
        <v>1180</v>
      </c>
      <c r="C152" s="472" t="s">
        <v>1181</v>
      </c>
      <c r="D152" s="472"/>
      <c r="E152" s="472"/>
      <c r="F152" s="472"/>
      <c r="G152" s="472"/>
      <c r="H152" s="472"/>
    </row>
    <row r="153" spans="1:10" x14ac:dyDescent="0.3">
      <c r="A153" s="43"/>
      <c r="B153" s="62" t="s">
        <v>1182</v>
      </c>
      <c r="C153" s="472" t="s">
        <v>1183</v>
      </c>
      <c r="D153" s="472"/>
      <c r="E153" s="472"/>
      <c r="F153" s="472"/>
      <c r="G153" s="472"/>
      <c r="H153" s="472"/>
    </row>
    <row r="154" spans="1:10" x14ac:dyDescent="0.3">
      <c r="A154" s="43"/>
      <c r="B154" s="62" t="s">
        <v>1184</v>
      </c>
      <c r="C154" s="472" t="s">
        <v>1185</v>
      </c>
      <c r="D154" s="472"/>
      <c r="E154" s="472"/>
      <c r="F154" s="472"/>
      <c r="G154" s="472"/>
      <c r="H154" s="472"/>
    </row>
    <row r="155" spans="1:10" x14ac:dyDescent="0.3">
      <c r="A155" s="43"/>
      <c r="B155" s="62" t="s">
        <v>1186</v>
      </c>
      <c r="C155" s="472" t="s">
        <v>1187</v>
      </c>
      <c r="D155" s="472"/>
      <c r="E155" s="472"/>
      <c r="F155" s="472"/>
      <c r="G155" s="472"/>
      <c r="H155" s="472"/>
    </row>
    <row r="156" spans="1:10" x14ac:dyDescent="0.3">
      <c r="A156" s="530" t="s">
        <v>1188</v>
      </c>
      <c r="B156" s="530"/>
      <c r="C156" s="43"/>
      <c r="D156" s="43"/>
      <c r="E156" s="43"/>
      <c r="F156" s="43"/>
      <c r="G156" s="43"/>
      <c r="H156" s="43"/>
      <c r="I156" s="43"/>
      <c r="J156" s="43"/>
    </row>
    <row r="157" spans="1:10" x14ac:dyDescent="0.3">
      <c r="A157" s="481" t="s">
        <v>1113</v>
      </c>
      <c r="B157" s="481"/>
      <c r="C157" s="481"/>
      <c r="D157" s="43"/>
      <c r="E157" s="43"/>
      <c r="F157" s="43"/>
      <c r="G157" s="43"/>
      <c r="H157" s="43"/>
      <c r="I157" s="43"/>
      <c r="J157" s="43"/>
    </row>
    <row r="158" spans="1:10" ht="14.25" thickBot="1" x14ac:dyDescent="0.35">
      <c r="A158" s="43"/>
      <c r="B158" s="43"/>
      <c r="C158" s="43"/>
      <c r="D158" s="43"/>
      <c r="E158" s="43"/>
      <c r="F158" s="43"/>
      <c r="G158" s="43"/>
      <c r="H158" s="43"/>
      <c r="I158" s="43"/>
      <c r="J158" s="43"/>
    </row>
    <row r="159" spans="1:10" ht="14.25" thickBot="1" x14ac:dyDescent="0.35">
      <c r="A159" s="180" t="s">
        <v>1114</v>
      </c>
      <c r="B159" s="618"/>
      <c r="C159" s="619"/>
      <c r="D159" s="619"/>
      <c r="E159" s="619"/>
      <c r="F159" s="619"/>
      <c r="G159" s="619"/>
      <c r="H159" s="619"/>
      <c r="I159" s="619"/>
      <c r="J159" s="620"/>
    </row>
    <row r="160" spans="1:10" ht="14.25" thickBot="1" x14ac:dyDescent="0.35">
      <c r="A160" s="43"/>
      <c r="B160" s="43"/>
      <c r="C160" s="43"/>
      <c r="D160" s="43"/>
      <c r="E160" s="43"/>
      <c r="F160" s="43"/>
      <c r="G160" s="43"/>
      <c r="H160" s="43"/>
      <c r="I160" s="43"/>
      <c r="J160" s="43"/>
    </row>
    <row r="161" spans="1:10" ht="25.9" customHeight="1" x14ac:dyDescent="0.3">
      <c r="A161" s="514" t="s">
        <v>1189</v>
      </c>
      <c r="B161" s="122" t="s">
        <v>735</v>
      </c>
      <c r="C161" s="122" t="s">
        <v>735</v>
      </c>
      <c r="D161" s="514" t="s">
        <v>1190</v>
      </c>
      <c r="E161" s="514" t="s">
        <v>1191</v>
      </c>
      <c r="F161" s="514" t="s">
        <v>1192</v>
      </c>
      <c r="G161" s="514" t="s">
        <v>1193</v>
      </c>
      <c r="H161" s="514" t="s">
        <v>1101</v>
      </c>
      <c r="I161" s="514" t="s">
        <v>1194</v>
      </c>
      <c r="J161" s="514" t="s">
        <v>1131</v>
      </c>
    </row>
    <row r="162" spans="1:10" ht="14.25" thickBot="1" x14ac:dyDescent="0.35">
      <c r="A162" s="515"/>
      <c r="B162" s="46" t="s">
        <v>1090</v>
      </c>
      <c r="C162" s="46" t="s">
        <v>1130</v>
      </c>
      <c r="D162" s="515"/>
      <c r="E162" s="515"/>
      <c r="F162" s="515"/>
      <c r="G162" s="515"/>
      <c r="H162" s="515"/>
      <c r="I162" s="515"/>
      <c r="J162" s="515"/>
    </row>
    <row r="163" spans="1:10" ht="14.25" thickBot="1" x14ac:dyDescent="0.35">
      <c r="A163" s="144"/>
      <c r="B163" s="181"/>
      <c r="C163" s="181"/>
      <c r="D163" s="181"/>
      <c r="E163" s="29"/>
      <c r="F163" s="31"/>
      <c r="G163" s="29"/>
      <c r="H163" s="29"/>
      <c r="I163" s="29"/>
      <c r="J163" s="29"/>
    </row>
    <row r="164" spans="1:10" ht="14.25" thickBot="1" x14ac:dyDescent="0.35">
      <c r="A164" s="144"/>
      <c r="B164" s="181"/>
      <c r="C164" s="181"/>
      <c r="D164" s="181"/>
      <c r="E164" s="29"/>
      <c r="F164" s="31"/>
      <c r="G164" s="29"/>
      <c r="H164" s="29"/>
      <c r="I164" s="29"/>
      <c r="J164" s="29"/>
    </row>
    <row r="165" spans="1:10" ht="14.25" thickBot="1" x14ac:dyDescent="0.35">
      <c r="A165" s="182"/>
      <c r="B165" s="183"/>
      <c r="C165" s="183"/>
      <c r="D165" s="183"/>
      <c r="E165" s="183"/>
      <c r="F165" s="183"/>
      <c r="G165" s="183"/>
      <c r="H165" s="183"/>
      <c r="I165" s="183"/>
      <c r="J165" s="183"/>
    </row>
    <row r="166" spans="1:10" ht="14.25" thickBot="1" x14ac:dyDescent="0.35">
      <c r="A166" s="184"/>
      <c r="B166" s="181"/>
      <c r="C166" s="181"/>
      <c r="D166" s="181"/>
      <c r="E166" s="181"/>
      <c r="F166" s="181"/>
      <c r="G166" s="181"/>
      <c r="H166" s="181"/>
      <c r="I166" s="181"/>
      <c r="J166" s="181"/>
    </row>
    <row r="167" spans="1:10" ht="14.25" thickBot="1" x14ac:dyDescent="0.35">
      <c r="A167" s="144"/>
      <c r="B167" s="181"/>
      <c r="C167" s="181"/>
      <c r="D167" s="181"/>
      <c r="E167" s="181"/>
      <c r="F167" s="181"/>
      <c r="G167" s="181"/>
      <c r="H167" s="181"/>
      <c r="I167" s="181"/>
      <c r="J167" s="181"/>
    </row>
    <row r="168" spans="1:10" ht="14.25" thickBot="1" x14ac:dyDescent="0.35">
      <c r="A168" s="185" t="s">
        <v>1195</v>
      </c>
      <c r="B168" s="186" t="s">
        <v>1196</v>
      </c>
      <c r="C168" s="186" t="s">
        <v>1196</v>
      </c>
      <c r="D168" s="181"/>
      <c r="E168" s="181"/>
      <c r="F168" s="181"/>
      <c r="G168" s="181"/>
      <c r="H168" s="181"/>
      <c r="I168" s="181"/>
      <c r="J168" s="181"/>
    </row>
    <row r="169" spans="1:10" x14ac:dyDescent="0.3">
      <c r="A169" s="43"/>
      <c r="B169" s="43"/>
      <c r="C169" s="43"/>
      <c r="D169" s="43"/>
      <c r="E169" s="43"/>
      <c r="F169" s="43"/>
      <c r="G169" s="43"/>
      <c r="H169" s="43"/>
      <c r="I169" s="43"/>
      <c r="J169" s="43"/>
    </row>
    <row r="170" spans="1:10" x14ac:dyDescent="0.3">
      <c r="A170" s="617" t="s">
        <v>1197</v>
      </c>
      <c r="B170" s="617"/>
      <c r="C170" s="617"/>
      <c r="D170" s="43"/>
      <c r="E170" s="43"/>
      <c r="F170" s="43"/>
      <c r="G170" s="43"/>
      <c r="H170" s="43"/>
      <c r="I170" s="43"/>
      <c r="J170" s="43"/>
    </row>
    <row r="171" spans="1:10" x14ac:dyDescent="0.3">
      <c r="A171" s="539" t="s">
        <v>1198</v>
      </c>
      <c r="B171" s="539"/>
      <c r="C171" s="539"/>
      <c r="D171" s="539"/>
      <c r="E171" s="539"/>
      <c r="F171" s="43"/>
      <c r="G171" s="43"/>
      <c r="H171" s="43"/>
      <c r="I171" s="43"/>
      <c r="J171" s="43"/>
    </row>
    <row r="172" spans="1:10" x14ac:dyDescent="0.3">
      <c r="A172" s="43"/>
      <c r="B172" s="43"/>
      <c r="C172" s="43"/>
      <c r="D172" s="43"/>
      <c r="E172" s="43"/>
      <c r="F172" s="43"/>
      <c r="G172" s="43"/>
      <c r="H172" s="43"/>
      <c r="I172" s="43"/>
      <c r="J172" s="43"/>
    </row>
    <row r="173" spans="1:10" x14ac:dyDescent="0.3">
      <c r="A173" s="471" t="s">
        <v>1171</v>
      </c>
      <c r="B173" s="471"/>
      <c r="C173" s="471"/>
      <c r="D173" s="471"/>
      <c r="E173" s="471"/>
      <c r="F173" s="471"/>
      <c r="G173" s="471"/>
      <c r="H173" s="471"/>
      <c r="I173" s="471"/>
      <c r="J173" s="43"/>
    </row>
    <row r="174" spans="1:10" x14ac:dyDescent="0.3">
      <c r="A174" s="43"/>
      <c r="B174" s="43"/>
      <c r="C174" s="43"/>
      <c r="D174" s="43"/>
      <c r="E174" s="43"/>
      <c r="F174" s="43"/>
      <c r="G174" s="43"/>
      <c r="H174" s="43"/>
      <c r="I174" s="43"/>
      <c r="J174" s="43"/>
    </row>
    <row r="175" spans="1:10" x14ac:dyDescent="0.3">
      <c r="A175" s="472" t="s">
        <v>1172</v>
      </c>
      <c r="B175" s="472"/>
      <c r="C175" s="472"/>
      <c r="D175" s="472"/>
      <c r="E175" s="472"/>
      <c r="F175" s="472"/>
      <c r="G175" s="472"/>
      <c r="H175" s="472"/>
      <c r="I175" s="472"/>
      <c r="J175" s="43"/>
    </row>
    <row r="177" spans="1:13" x14ac:dyDescent="0.3">
      <c r="A177" s="479" t="s">
        <v>1199</v>
      </c>
      <c r="B177" s="479"/>
      <c r="C177" s="479"/>
      <c r="D177" s="479"/>
      <c r="E177" s="479"/>
      <c r="F177" s="479"/>
      <c r="G177" s="479"/>
      <c r="H177" s="479"/>
      <c r="I177" s="479"/>
      <c r="J177" s="479"/>
      <c r="K177" s="479"/>
      <c r="L177" s="479"/>
      <c r="M177" s="146"/>
    </row>
    <row r="178" spans="1:13" x14ac:dyDescent="0.3">
      <c r="A178" s="479"/>
      <c r="B178" s="479"/>
      <c r="C178" s="479"/>
      <c r="D178" s="479"/>
      <c r="E178" s="479"/>
      <c r="F178" s="479"/>
      <c r="G178" s="479"/>
      <c r="H178" s="479"/>
      <c r="I178" s="479"/>
      <c r="J178" s="479"/>
      <c r="K178" s="479"/>
      <c r="L178" s="479"/>
      <c r="M178" s="146"/>
    </row>
    <row r="179" spans="1:13" x14ac:dyDescent="0.3">
      <c r="A179" s="43"/>
      <c r="B179" s="43"/>
      <c r="C179" s="43"/>
      <c r="D179" s="43"/>
      <c r="E179" s="43"/>
      <c r="F179" s="43"/>
      <c r="G179" s="43"/>
      <c r="H179" s="43"/>
      <c r="M179" s="146"/>
    </row>
    <row r="180" spans="1:13" x14ac:dyDescent="0.3">
      <c r="A180" s="530" t="s">
        <v>1200</v>
      </c>
      <c r="B180" s="530"/>
      <c r="C180" s="530"/>
      <c r="D180" s="530"/>
      <c r="E180" s="530"/>
      <c r="F180" s="530"/>
      <c r="G180" s="530"/>
      <c r="H180" s="530"/>
      <c r="I180" s="530"/>
      <c r="J180" s="530"/>
      <c r="M180" s="146"/>
    </row>
    <row r="181" spans="1:13" x14ac:dyDescent="0.3">
      <c r="A181" s="481" t="s">
        <v>1113</v>
      </c>
      <c r="B181" s="481"/>
      <c r="C181" s="481"/>
      <c r="D181" s="481"/>
      <c r="E181" s="481"/>
      <c r="F181" s="481"/>
      <c r="G181" s="481"/>
      <c r="H181" s="481"/>
      <c r="I181" s="481"/>
      <c r="J181" s="481"/>
      <c r="M181" s="146"/>
    </row>
    <row r="182" spans="1:13" ht="14.25" thickBot="1" x14ac:dyDescent="0.35">
      <c r="A182" s="43"/>
      <c r="B182" s="43"/>
      <c r="C182" s="43"/>
      <c r="D182" s="43"/>
      <c r="E182" s="43"/>
      <c r="F182" s="43"/>
      <c r="G182" s="43"/>
      <c r="H182" s="43"/>
      <c r="M182" s="146"/>
    </row>
    <row r="183" spans="1:13" ht="52.15" customHeight="1" x14ac:dyDescent="0.3">
      <c r="A183" s="514" t="s">
        <v>1201</v>
      </c>
      <c r="B183" s="514" t="s">
        <v>1202</v>
      </c>
      <c r="C183" s="514" t="s">
        <v>1203</v>
      </c>
      <c r="D183" s="514" t="s">
        <v>1101</v>
      </c>
      <c r="E183" s="514" t="s">
        <v>1204</v>
      </c>
      <c r="F183" s="122" t="s">
        <v>1205</v>
      </c>
      <c r="G183" s="514" t="s">
        <v>1207</v>
      </c>
      <c r="H183" s="514" t="s">
        <v>1208</v>
      </c>
      <c r="I183" s="122" t="s">
        <v>1209</v>
      </c>
      <c r="J183" s="122" t="s">
        <v>1209</v>
      </c>
      <c r="K183" s="514" t="s">
        <v>1212</v>
      </c>
      <c r="L183" s="514" t="s">
        <v>1213</v>
      </c>
      <c r="M183" s="536"/>
    </row>
    <row r="184" spans="1:13" ht="14.25" thickBot="1" x14ac:dyDescent="0.35">
      <c r="A184" s="515"/>
      <c r="B184" s="515"/>
      <c r="C184" s="515"/>
      <c r="D184" s="515"/>
      <c r="E184" s="515"/>
      <c r="F184" s="46" t="s">
        <v>1206</v>
      </c>
      <c r="G184" s="515"/>
      <c r="H184" s="515"/>
      <c r="I184" s="46" t="s">
        <v>1210</v>
      </c>
      <c r="J184" s="46" t="s">
        <v>1211</v>
      </c>
      <c r="K184" s="515"/>
      <c r="L184" s="515"/>
      <c r="M184" s="536"/>
    </row>
    <row r="185" spans="1:13" ht="14.25" thickBot="1" x14ac:dyDescent="0.35">
      <c r="A185" s="144"/>
      <c r="B185" s="41"/>
      <c r="C185" s="181"/>
      <c r="D185" s="181"/>
      <c r="E185" s="29"/>
      <c r="F185" s="31"/>
      <c r="G185" s="29"/>
      <c r="H185" s="29"/>
      <c r="I185" s="29"/>
      <c r="J185" s="29"/>
      <c r="K185" s="29"/>
      <c r="L185" s="29"/>
      <c r="M185" s="146"/>
    </row>
    <row r="186" spans="1:13" ht="14.25" thickBot="1" x14ac:dyDescent="0.35">
      <c r="A186" s="144"/>
      <c r="B186" s="41"/>
      <c r="C186" s="181"/>
      <c r="D186" s="181"/>
      <c r="E186" s="181"/>
      <c r="F186" s="181"/>
      <c r="G186" s="181"/>
      <c r="H186" s="181"/>
      <c r="I186" s="181"/>
      <c r="J186" s="181"/>
      <c r="K186" s="181"/>
      <c r="L186" s="181"/>
      <c r="M186" s="146"/>
    </row>
    <row r="187" spans="1:13" ht="14.25" thickBot="1" x14ac:dyDescent="0.35">
      <c r="A187" s="144"/>
      <c r="B187" s="41"/>
      <c r="C187" s="181"/>
      <c r="D187" s="181"/>
      <c r="E187" s="181"/>
      <c r="F187" s="181"/>
      <c r="G187" s="181"/>
      <c r="H187" s="181"/>
      <c r="I187" s="181"/>
      <c r="J187" s="181"/>
      <c r="K187" s="181"/>
      <c r="L187" s="181"/>
      <c r="M187" s="146"/>
    </row>
    <row r="188" spans="1:13" ht="14.25" thickBot="1" x14ac:dyDescent="0.35">
      <c r="A188" s="144"/>
      <c r="B188" s="41"/>
      <c r="C188" s="181"/>
      <c r="D188" s="181"/>
      <c r="E188" s="181"/>
      <c r="F188" s="181"/>
      <c r="G188" s="181"/>
      <c r="H188" s="181"/>
      <c r="I188" s="181"/>
      <c r="J188" s="181"/>
      <c r="K188" s="181"/>
      <c r="L188" s="181"/>
      <c r="M188" s="146"/>
    </row>
    <row r="189" spans="1:13" ht="14.25" thickBot="1" x14ac:dyDescent="0.35">
      <c r="A189" s="614" t="s">
        <v>0</v>
      </c>
      <c r="B189" s="615"/>
      <c r="C189" s="616"/>
      <c r="D189" s="187">
        <v>0</v>
      </c>
      <c r="E189" s="187">
        <v>0</v>
      </c>
      <c r="F189" s="187">
        <v>0</v>
      </c>
      <c r="G189" s="187">
        <v>0</v>
      </c>
      <c r="H189" s="187">
        <v>0</v>
      </c>
      <c r="I189" s="187">
        <v>0</v>
      </c>
      <c r="J189" s="187">
        <v>0</v>
      </c>
      <c r="K189" s="187">
        <v>0</v>
      </c>
      <c r="L189" s="187">
        <v>0</v>
      </c>
      <c r="M189" s="146"/>
    </row>
    <row r="190" spans="1:13" x14ac:dyDescent="0.3">
      <c r="A190" s="19"/>
      <c r="B190" s="19"/>
      <c r="C190" s="19"/>
      <c r="D190" s="19"/>
      <c r="E190" s="19"/>
      <c r="F190" s="19"/>
      <c r="G190" s="19"/>
      <c r="H190" s="19"/>
      <c r="I190" s="19"/>
      <c r="J190" s="19"/>
      <c r="M190" s="146"/>
    </row>
    <row r="191" spans="1:13" x14ac:dyDescent="0.3">
      <c r="A191" s="479" t="s">
        <v>1214</v>
      </c>
      <c r="B191" s="479"/>
      <c r="C191" s="479"/>
      <c r="D191" s="479"/>
      <c r="E191" s="479"/>
      <c r="F191" s="479"/>
      <c r="G191" s="479"/>
      <c r="H191" s="479"/>
      <c r="I191" s="146"/>
    </row>
    <row r="192" spans="1:13" x14ac:dyDescent="0.3">
      <c r="A192" s="479"/>
      <c r="B192" s="479"/>
      <c r="C192" s="479"/>
      <c r="D192" s="479"/>
      <c r="E192" s="479"/>
      <c r="F192" s="479"/>
      <c r="G192" s="479"/>
      <c r="H192" s="479"/>
      <c r="I192" s="146"/>
    </row>
    <row r="193" spans="1:9" x14ac:dyDescent="0.3">
      <c r="A193" s="43"/>
      <c r="B193" s="43"/>
      <c r="C193" s="43"/>
      <c r="D193" s="43"/>
      <c r="E193" s="43"/>
      <c r="F193" s="43"/>
      <c r="G193" s="43"/>
      <c r="I193" s="146"/>
    </row>
    <row r="194" spans="1:9" x14ac:dyDescent="0.3">
      <c r="A194" s="530" t="s">
        <v>1215</v>
      </c>
      <c r="B194" s="530"/>
      <c r="C194" s="530"/>
      <c r="D194" s="530"/>
      <c r="E194" s="530"/>
      <c r="F194" s="530"/>
      <c r="G194" s="530"/>
      <c r="I194" s="146"/>
    </row>
    <row r="195" spans="1:9" x14ac:dyDescent="0.3">
      <c r="A195" s="481" t="s">
        <v>1113</v>
      </c>
      <c r="B195" s="481"/>
      <c r="C195" s="481"/>
      <c r="D195" s="481"/>
      <c r="E195" s="481"/>
      <c r="F195" s="481"/>
      <c r="G195" s="481"/>
      <c r="I195" s="146"/>
    </row>
    <row r="196" spans="1:9" ht="14.25" thickBot="1" x14ac:dyDescent="0.35">
      <c r="A196" s="43"/>
      <c r="B196" s="43"/>
      <c r="C196" s="43"/>
      <c r="D196" s="43"/>
      <c r="E196" s="43"/>
      <c r="F196" s="43"/>
      <c r="G196" s="43"/>
      <c r="I196" s="146"/>
    </row>
    <row r="197" spans="1:9" ht="41.25" thickBot="1" x14ac:dyDescent="0.35">
      <c r="A197" s="188" t="s">
        <v>1216</v>
      </c>
      <c r="B197" s="71" t="s">
        <v>1217</v>
      </c>
      <c r="C197" s="71" t="s">
        <v>1218</v>
      </c>
      <c r="D197" s="71" t="s">
        <v>1101</v>
      </c>
      <c r="E197" s="71" t="s">
        <v>1118</v>
      </c>
      <c r="F197" s="71" t="s">
        <v>1219</v>
      </c>
      <c r="G197" s="71" t="s">
        <v>1220</v>
      </c>
      <c r="H197" s="71" t="s">
        <v>1221</v>
      </c>
      <c r="I197" s="146"/>
    </row>
    <row r="198" spans="1:9" ht="14.25" thickBot="1" x14ac:dyDescent="0.35">
      <c r="A198" s="144"/>
      <c r="B198" s="41"/>
      <c r="C198" s="181"/>
      <c r="D198" s="181"/>
      <c r="E198" s="29"/>
      <c r="F198" s="31"/>
      <c r="G198" s="29"/>
      <c r="H198" s="29"/>
      <c r="I198" s="146"/>
    </row>
    <row r="199" spans="1:9" ht="14.25" thickBot="1" x14ac:dyDescent="0.35">
      <c r="A199" s="144"/>
      <c r="B199" s="41"/>
      <c r="C199" s="181"/>
      <c r="D199" s="183"/>
      <c r="E199" s="183"/>
      <c r="F199" s="183"/>
      <c r="G199" s="183"/>
      <c r="H199" s="183"/>
      <c r="I199" s="146"/>
    </row>
    <row r="200" spans="1:9" ht="14.25" thickBot="1" x14ac:dyDescent="0.35">
      <c r="A200" s="144"/>
      <c r="B200" s="41"/>
      <c r="C200" s="181"/>
      <c r="D200" s="181"/>
      <c r="E200" s="181"/>
      <c r="F200" s="181"/>
      <c r="G200" s="181"/>
      <c r="H200" s="181"/>
      <c r="I200" s="146"/>
    </row>
    <row r="201" spans="1:9" ht="14.25" thickBot="1" x14ac:dyDescent="0.35">
      <c r="A201" s="144"/>
      <c r="B201" s="41"/>
      <c r="C201" s="181"/>
      <c r="D201" s="181"/>
      <c r="E201" s="181"/>
      <c r="F201" s="181"/>
      <c r="G201" s="181"/>
      <c r="H201" s="181"/>
      <c r="I201" s="146"/>
    </row>
    <row r="202" spans="1:9" ht="14.25" thickBot="1" x14ac:dyDescent="0.35">
      <c r="A202" s="144"/>
      <c r="B202" s="41"/>
      <c r="C202" s="181"/>
      <c r="D202" s="181"/>
      <c r="E202" s="181"/>
      <c r="F202" s="181"/>
      <c r="G202" s="181"/>
      <c r="H202" s="181"/>
      <c r="I202" s="146"/>
    </row>
    <row r="203" spans="1:9" ht="14.25" thickBot="1" x14ac:dyDescent="0.35">
      <c r="A203" s="614" t="s">
        <v>0</v>
      </c>
      <c r="B203" s="615"/>
      <c r="C203" s="616"/>
      <c r="D203" s="187">
        <v>0</v>
      </c>
      <c r="E203" s="187">
        <v>0</v>
      </c>
      <c r="F203" s="187">
        <v>0</v>
      </c>
      <c r="G203" s="187">
        <v>0</v>
      </c>
      <c r="H203" s="187">
        <v>0</v>
      </c>
      <c r="I203" s="146"/>
    </row>
    <row r="204" spans="1:9" x14ac:dyDescent="0.3">
      <c r="A204" s="19"/>
      <c r="B204" s="19"/>
      <c r="C204" s="19"/>
      <c r="D204" s="19"/>
      <c r="E204" s="19"/>
      <c r="F204" s="19"/>
      <c r="G204" s="19"/>
      <c r="I204" s="146"/>
    </row>
    <row r="205" spans="1:9" x14ac:dyDescent="0.3">
      <c r="A205" s="471" t="s">
        <v>1171</v>
      </c>
      <c r="B205" s="471"/>
      <c r="C205" s="471"/>
      <c r="D205" s="471"/>
      <c r="E205" s="471"/>
      <c r="F205" s="471"/>
      <c r="G205" s="471"/>
      <c r="I205" s="146"/>
    </row>
    <row r="206" spans="1:9" x14ac:dyDescent="0.3">
      <c r="A206" s="43"/>
      <c r="B206" s="43"/>
      <c r="C206" s="43"/>
      <c r="D206" s="43"/>
      <c r="E206" s="43"/>
      <c r="F206" s="43"/>
      <c r="G206" s="43"/>
      <c r="I206" s="146"/>
    </row>
    <row r="207" spans="1:9" x14ac:dyDescent="0.3">
      <c r="A207" s="472" t="s">
        <v>1172</v>
      </c>
      <c r="B207" s="472"/>
      <c r="C207" s="472"/>
      <c r="D207" s="472"/>
      <c r="E207" s="472"/>
      <c r="F207" s="472"/>
      <c r="G207" s="472"/>
      <c r="H207" s="472"/>
      <c r="I207" s="146"/>
    </row>
    <row r="209" spans="1:9" x14ac:dyDescent="0.3">
      <c r="A209" s="530" t="s">
        <v>1222</v>
      </c>
      <c r="B209" s="530"/>
      <c r="C209" s="43"/>
      <c r="D209" s="43"/>
      <c r="E209" s="43"/>
      <c r="F209" s="43"/>
      <c r="G209" s="43"/>
      <c r="I209" s="146"/>
    </row>
    <row r="210" spans="1:9" x14ac:dyDescent="0.3">
      <c r="A210" s="481" t="s">
        <v>1113</v>
      </c>
      <c r="B210" s="481"/>
      <c r="C210" s="43"/>
      <c r="D210" s="43"/>
      <c r="E210" s="43"/>
      <c r="F210" s="43"/>
      <c r="G210" s="43"/>
      <c r="I210" s="146"/>
    </row>
    <row r="211" spans="1:9" x14ac:dyDescent="0.3">
      <c r="I211" s="146"/>
    </row>
    <row r="212" spans="1:9" x14ac:dyDescent="0.3">
      <c r="A212" s="479" t="s">
        <v>1092</v>
      </c>
      <c r="B212" s="479"/>
      <c r="C212" s="479"/>
      <c r="D212" s="479"/>
      <c r="E212" s="479"/>
      <c r="F212" s="479"/>
      <c r="G212" s="479"/>
      <c r="H212" s="479"/>
      <c r="I212" s="146"/>
    </row>
    <row r="213" spans="1:9" x14ac:dyDescent="0.3">
      <c r="A213" s="479"/>
      <c r="B213" s="479"/>
      <c r="C213" s="479"/>
      <c r="D213" s="479"/>
      <c r="E213" s="479"/>
      <c r="F213" s="479"/>
      <c r="G213" s="479"/>
      <c r="H213" s="479"/>
      <c r="I213" s="146"/>
    </row>
    <row r="214" spans="1:9" ht="14.25" thickBot="1" x14ac:dyDescent="0.35">
      <c r="I214" s="146"/>
    </row>
    <row r="215" spans="1:9" ht="67.5" x14ac:dyDescent="0.3">
      <c r="A215" s="608" t="s">
        <v>1223</v>
      </c>
      <c r="B215" s="610"/>
      <c r="C215" s="612" t="s">
        <v>1224</v>
      </c>
      <c r="D215" s="514" t="s">
        <v>1225</v>
      </c>
      <c r="E215" s="514" t="s">
        <v>1226</v>
      </c>
      <c r="F215" s="122" t="s">
        <v>1227</v>
      </c>
      <c r="G215" s="514" t="s">
        <v>1229</v>
      </c>
      <c r="H215" s="514" t="s">
        <v>1230</v>
      </c>
      <c r="I215" s="536"/>
    </row>
    <row r="216" spans="1:9" ht="14.25" thickBot="1" x14ac:dyDescent="0.35">
      <c r="A216" s="609"/>
      <c r="B216" s="611"/>
      <c r="C216" s="613"/>
      <c r="D216" s="515"/>
      <c r="E216" s="515"/>
      <c r="F216" s="46" t="s">
        <v>1228</v>
      </c>
      <c r="G216" s="515"/>
      <c r="H216" s="515"/>
      <c r="I216" s="536"/>
    </row>
    <row r="217" spans="1:9" ht="14.25" thickBot="1" x14ac:dyDescent="0.35">
      <c r="A217" s="189" t="s">
        <v>1231</v>
      </c>
      <c r="B217" s="190">
        <v>1</v>
      </c>
      <c r="C217" s="191" t="s">
        <v>683</v>
      </c>
      <c r="D217" s="192"/>
      <c r="E217" s="191" t="s">
        <v>683</v>
      </c>
      <c r="F217" s="191" t="s">
        <v>683</v>
      </c>
      <c r="G217" s="191" t="s">
        <v>683</v>
      </c>
      <c r="H217" s="191" t="s">
        <v>683</v>
      </c>
      <c r="I217" s="146"/>
    </row>
    <row r="218" spans="1:9" ht="14.25" thickBot="1" x14ac:dyDescent="0.35">
      <c r="A218" s="602" t="s">
        <v>1232</v>
      </c>
      <c r="B218" s="193">
        <v>1</v>
      </c>
      <c r="C218" s="194"/>
      <c r="D218" s="194"/>
      <c r="E218" s="195" t="s">
        <v>683</v>
      </c>
      <c r="F218" s="195" t="s">
        <v>683</v>
      </c>
      <c r="G218" s="195" t="s">
        <v>683</v>
      </c>
      <c r="H218" s="195" t="s">
        <v>683</v>
      </c>
      <c r="I218" s="146"/>
    </row>
    <row r="219" spans="1:9" ht="14.25" thickBot="1" x14ac:dyDescent="0.35">
      <c r="A219" s="603"/>
      <c r="B219" s="196">
        <v>2</v>
      </c>
      <c r="C219" s="40"/>
      <c r="D219" s="40"/>
      <c r="E219" s="197" t="s">
        <v>683</v>
      </c>
      <c r="F219" s="197" t="s">
        <v>683</v>
      </c>
      <c r="G219" s="197" t="s">
        <v>683</v>
      </c>
      <c r="H219" s="197" t="s">
        <v>683</v>
      </c>
      <c r="I219" s="146"/>
    </row>
    <row r="220" spans="1:9" ht="14.25" thickBot="1" x14ac:dyDescent="0.35">
      <c r="A220" s="604" t="s">
        <v>1233</v>
      </c>
      <c r="B220" s="196">
        <v>1</v>
      </c>
      <c r="C220" s="40"/>
      <c r="D220" s="40"/>
      <c r="E220" s="40"/>
      <c r="F220" s="41"/>
      <c r="G220" s="41"/>
      <c r="H220" s="41"/>
      <c r="I220" s="146"/>
    </row>
    <row r="221" spans="1:9" ht="14.25" thickBot="1" x14ac:dyDescent="0.35">
      <c r="A221" s="605"/>
      <c r="B221" s="196">
        <v>2</v>
      </c>
      <c r="C221" s="40"/>
      <c r="D221" s="40"/>
      <c r="E221" s="40"/>
      <c r="F221" s="41"/>
      <c r="G221" s="41"/>
      <c r="H221" s="41"/>
      <c r="I221" s="146"/>
    </row>
    <row r="222" spans="1:9" ht="14.25" thickBot="1" x14ac:dyDescent="0.35">
      <c r="A222" s="605"/>
      <c r="B222" s="196">
        <v>3</v>
      </c>
      <c r="C222" s="40"/>
      <c r="D222" s="40"/>
      <c r="E222" s="40"/>
      <c r="F222" s="41"/>
      <c r="G222" s="41"/>
      <c r="H222" s="41"/>
      <c r="I222" s="146"/>
    </row>
    <row r="223" spans="1:9" ht="14.25" thickBot="1" x14ac:dyDescent="0.35">
      <c r="A223" s="605"/>
      <c r="B223" s="196">
        <v>4</v>
      </c>
      <c r="C223" s="40"/>
      <c r="D223" s="40"/>
      <c r="E223" s="40"/>
      <c r="F223" s="41"/>
      <c r="G223" s="41"/>
      <c r="H223" s="41"/>
      <c r="I223" s="146"/>
    </row>
    <row r="224" spans="1:9" ht="14.25" thickBot="1" x14ac:dyDescent="0.35">
      <c r="A224" s="606"/>
      <c r="B224" s="196">
        <v>5</v>
      </c>
      <c r="C224" s="40"/>
      <c r="D224" s="40"/>
      <c r="E224" s="40"/>
      <c r="F224" s="41"/>
      <c r="G224" s="41"/>
      <c r="H224" s="41"/>
      <c r="I224" s="146"/>
    </row>
    <row r="225" spans="1:10" ht="14.25" thickBot="1" x14ac:dyDescent="0.35">
      <c r="D225" s="198">
        <v>0</v>
      </c>
      <c r="E225" s="607" t="s">
        <v>1234</v>
      </c>
      <c r="F225" s="597"/>
      <c r="I225" s="146"/>
    </row>
    <row r="226" spans="1:10" x14ac:dyDescent="0.3">
      <c r="A226" s="43"/>
      <c r="I226" s="146"/>
    </row>
    <row r="227" spans="1:10" x14ac:dyDescent="0.3">
      <c r="A227" s="471" t="s">
        <v>1171</v>
      </c>
      <c r="B227" s="471"/>
      <c r="C227" s="471"/>
      <c r="D227" s="471"/>
      <c r="E227" s="471"/>
      <c r="F227" s="471"/>
      <c r="G227" s="471"/>
      <c r="I227" s="146"/>
    </row>
    <row r="228" spans="1:10" x14ac:dyDescent="0.3">
      <c r="A228" s="43"/>
      <c r="B228" s="43"/>
      <c r="C228" s="43"/>
      <c r="D228" s="43"/>
      <c r="E228" s="43"/>
      <c r="F228" s="43"/>
      <c r="G228" s="43"/>
      <c r="I228" s="146"/>
    </row>
    <row r="229" spans="1:10" x14ac:dyDescent="0.3">
      <c r="A229" s="472" t="s">
        <v>1172</v>
      </c>
      <c r="B229" s="472"/>
      <c r="C229" s="472"/>
      <c r="D229" s="472"/>
      <c r="E229" s="472"/>
      <c r="F229" s="472"/>
      <c r="G229" s="472"/>
      <c r="I229" s="146"/>
    </row>
    <row r="231" spans="1:10" x14ac:dyDescent="0.3">
      <c r="A231" s="530" t="s">
        <v>1235</v>
      </c>
      <c r="B231" s="530"/>
      <c r="C231" s="530"/>
      <c r="D231" s="530"/>
      <c r="E231" s="43"/>
      <c r="F231" s="43"/>
      <c r="J231" s="146"/>
    </row>
    <row r="232" spans="1:10" x14ac:dyDescent="0.3">
      <c r="A232" s="481" t="s">
        <v>1113</v>
      </c>
      <c r="B232" s="481"/>
      <c r="C232" s="43"/>
      <c r="D232" s="43"/>
      <c r="E232" s="43"/>
      <c r="F232" s="43"/>
      <c r="J232" s="146"/>
    </row>
    <row r="233" spans="1:10" x14ac:dyDescent="0.3">
      <c r="J233" s="146"/>
    </row>
    <row r="234" spans="1:10" x14ac:dyDescent="0.3">
      <c r="A234" s="479" t="s">
        <v>1236</v>
      </c>
      <c r="B234" s="479"/>
      <c r="C234" s="479"/>
      <c r="D234" s="479"/>
      <c r="E234" s="479"/>
      <c r="F234" s="479"/>
      <c r="G234" s="479"/>
      <c r="H234" s="479"/>
      <c r="I234" s="479"/>
      <c r="J234" s="146"/>
    </row>
    <row r="235" spans="1:10" x14ac:dyDescent="0.3">
      <c r="A235" s="479"/>
      <c r="B235" s="479"/>
      <c r="C235" s="479"/>
      <c r="D235" s="479"/>
      <c r="E235" s="479"/>
      <c r="F235" s="479"/>
      <c r="G235" s="479"/>
      <c r="H235" s="479"/>
      <c r="I235" s="479"/>
      <c r="J235" s="146"/>
    </row>
    <row r="236" spans="1:10" x14ac:dyDescent="0.3">
      <c r="J236" s="146"/>
    </row>
    <row r="237" spans="1:10" ht="14.25" thickBot="1" x14ac:dyDescent="0.35">
      <c r="J237" s="146"/>
    </row>
    <row r="238" spans="1:10" ht="14.25" thickBot="1" x14ac:dyDescent="0.35">
      <c r="D238" s="599" t="s">
        <v>1237</v>
      </c>
      <c r="E238" s="486"/>
      <c r="F238" s="486"/>
      <c r="G238" s="487"/>
      <c r="H238" s="485" t="s">
        <v>1238</v>
      </c>
      <c r="I238" s="487"/>
      <c r="J238" s="146"/>
    </row>
    <row r="239" spans="1:10" ht="30" customHeight="1" x14ac:dyDescent="0.3">
      <c r="A239" s="600" t="s">
        <v>1239</v>
      </c>
      <c r="B239" s="514" t="s">
        <v>1240</v>
      </c>
      <c r="C239" s="514" t="s">
        <v>1241</v>
      </c>
      <c r="D239" s="514" t="s">
        <v>1242</v>
      </c>
      <c r="E239" s="514" t="s">
        <v>1243</v>
      </c>
      <c r="F239" s="514" t="s">
        <v>1244</v>
      </c>
      <c r="G239" s="68" t="s">
        <v>1245</v>
      </c>
      <c r="H239" s="514" t="s">
        <v>1247</v>
      </c>
      <c r="I239" s="514" t="s">
        <v>1248</v>
      </c>
      <c r="J239" s="536"/>
    </row>
    <row r="240" spans="1:10" ht="54.75" thickBot="1" x14ac:dyDescent="0.35">
      <c r="A240" s="601"/>
      <c r="B240" s="515"/>
      <c r="C240" s="515"/>
      <c r="D240" s="515"/>
      <c r="E240" s="515"/>
      <c r="F240" s="515"/>
      <c r="G240" s="69" t="s">
        <v>1246</v>
      </c>
      <c r="H240" s="515"/>
      <c r="I240" s="515"/>
      <c r="J240" s="536"/>
    </row>
    <row r="241" spans="1:10" ht="14.25" thickBot="1" x14ac:dyDescent="0.35">
      <c r="A241" s="39"/>
      <c r="B241" s="40"/>
      <c r="C241" s="40"/>
      <c r="D241" s="40"/>
      <c r="E241" s="41"/>
      <c r="F241" s="41"/>
      <c r="G241" s="41"/>
      <c r="H241" s="40"/>
      <c r="I241" s="40"/>
      <c r="J241" s="146"/>
    </row>
    <row r="242" spans="1:10" x14ac:dyDescent="0.3">
      <c r="J242" s="146"/>
    </row>
    <row r="243" spans="1:10" x14ac:dyDescent="0.3">
      <c r="A243" s="471" t="s">
        <v>1171</v>
      </c>
      <c r="B243" s="471"/>
      <c r="C243" s="471"/>
      <c r="D243" s="471"/>
      <c r="E243" s="471"/>
      <c r="F243" s="471"/>
      <c r="G243" s="471"/>
      <c r="J243" s="146"/>
    </row>
    <row r="244" spans="1:10" x14ac:dyDescent="0.3">
      <c r="A244" s="43"/>
      <c r="B244" s="43"/>
      <c r="C244" s="43"/>
      <c r="D244" s="43"/>
      <c r="E244" s="43"/>
      <c r="F244" s="43"/>
      <c r="G244" s="43"/>
      <c r="J244" s="146"/>
    </row>
    <row r="245" spans="1:10" x14ac:dyDescent="0.3">
      <c r="A245" s="472" t="s">
        <v>1172</v>
      </c>
      <c r="B245" s="472"/>
      <c r="C245" s="472"/>
      <c r="D245" s="472"/>
      <c r="E245" s="472"/>
      <c r="F245" s="472"/>
      <c r="G245" s="472"/>
      <c r="J245" s="146"/>
    </row>
    <row r="247" spans="1:10" x14ac:dyDescent="0.3">
      <c r="A247" s="479" t="s">
        <v>1092</v>
      </c>
      <c r="B247" s="479"/>
      <c r="C247" s="479"/>
      <c r="D247" s="479"/>
      <c r="E247" s="479"/>
      <c r="F247" s="479"/>
      <c r="G247" s="479"/>
      <c r="H247" s="479"/>
      <c r="I247" s="146"/>
    </row>
    <row r="248" spans="1:10" x14ac:dyDescent="0.3">
      <c r="A248" s="479"/>
      <c r="B248" s="479"/>
      <c r="C248" s="479"/>
      <c r="D248" s="479"/>
      <c r="E248" s="479"/>
      <c r="F248" s="479"/>
      <c r="G248" s="479"/>
      <c r="H248" s="479"/>
      <c r="I248" s="146"/>
    </row>
    <row r="249" spans="1:10" x14ac:dyDescent="0.3">
      <c r="I249" s="146"/>
    </row>
    <row r="250" spans="1:10" x14ac:dyDescent="0.3">
      <c r="A250" s="50" t="s">
        <v>1249</v>
      </c>
      <c r="I250" s="146"/>
    </row>
    <row r="251" spans="1:10" x14ac:dyDescent="0.3">
      <c r="A251" s="70" t="s">
        <v>1113</v>
      </c>
      <c r="I251" s="146"/>
    </row>
    <row r="252" spans="1:10" ht="14.25" thickBot="1" x14ac:dyDescent="0.35">
      <c r="I252" s="146"/>
    </row>
    <row r="253" spans="1:10" ht="52.15" customHeight="1" thickBot="1" x14ac:dyDescent="0.35">
      <c r="A253" s="514" t="s">
        <v>1250</v>
      </c>
      <c r="B253" s="514" t="s">
        <v>1251</v>
      </c>
      <c r="C253" s="514" t="s">
        <v>724</v>
      </c>
      <c r="D253" s="482" t="s">
        <v>1252</v>
      </c>
      <c r="E253" s="484"/>
      <c r="F253" s="598" t="s">
        <v>727</v>
      </c>
      <c r="G253" s="484"/>
      <c r="H253" s="518" t="s">
        <v>728</v>
      </c>
      <c r="I253" s="146"/>
    </row>
    <row r="254" spans="1:10" ht="54.75" thickBot="1" x14ac:dyDescent="0.35">
      <c r="A254" s="531"/>
      <c r="B254" s="531"/>
      <c r="C254" s="531"/>
      <c r="D254" s="46" t="s">
        <v>735</v>
      </c>
      <c r="E254" s="46" t="s">
        <v>1253</v>
      </c>
      <c r="F254" s="46" t="s">
        <v>726</v>
      </c>
      <c r="G254" s="46" t="s">
        <v>729</v>
      </c>
      <c r="H254" s="586"/>
      <c r="I254" s="146"/>
    </row>
    <row r="255" spans="1:10" ht="14.25" thickBot="1" x14ac:dyDescent="0.35">
      <c r="A255" s="39"/>
      <c r="B255" s="40"/>
      <c r="C255" s="40"/>
      <c r="D255" s="40"/>
      <c r="E255" s="40"/>
      <c r="F255" s="40"/>
      <c r="G255" s="40"/>
      <c r="H255" s="40"/>
      <c r="I255" s="146"/>
    </row>
    <row r="256" spans="1:10" ht="14.25" thickBot="1" x14ac:dyDescent="0.35">
      <c r="A256" s="39" t="s">
        <v>0</v>
      </c>
      <c r="B256" s="40"/>
      <c r="C256" s="40"/>
      <c r="D256" s="42">
        <v>0</v>
      </c>
      <c r="E256" s="40"/>
      <c r="F256" s="40"/>
      <c r="G256" s="42">
        <v>0</v>
      </c>
      <c r="H256" s="41"/>
      <c r="I256" s="146"/>
    </row>
    <row r="257" spans="1:9" x14ac:dyDescent="0.3">
      <c r="A257" s="597" t="s">
        <v>1254</v>
      </c>
      <c r="B257" s="597"/>
      <c r="I257" s="146"/>
    </row>
    <row r="258" spans="1:9" x14ac:dyDescent="0.3">
      <c r="I258" s="146"/>
    </row>
    <row r="259" spans="1:9" x14ac:dyDescent="0.3">
      <c r="A259" s="471" t="s">
        <v>1171</v>
      </c>
      <c r="B259" s="471"/>
      <c r="C259" s="471"/>
      <c r="D259" s="471"/>
      <c r="E259" s="471"/>
      <c r="F259" s="471"/>
      <c r="G259" s="471"/>
      <c r="H259" s="471"/>
      <c r="I259" s="146"/>
    </row>
    <row r="260" spans="1:9" x14ac:dyDescent="0.3">
      <c r="A260" s="43"/>
      <c r="B260" s="43"/>
      <c r="C260" s="43"/>
      <c r="D260" s="43"/>
      <c r="E260" s="43"/>
      <c r="F260" s="43"/>
      <c r="G260" s="43"/>
      <c r="H260" s="43"/>
      <c r="I260" s="146"/>
    </row>
    <row r="261" spans="1:9" x14ac:dyDescent="0.3">
      <c r="A261" s="472" t="s">
        <v>1172</v>
      </c>
      <c r="B261" s="472"/>
      <c r="C261" s="472"/>
      <c r="D261" s="472"/>
      <c r="E261" s="472"/>
      <c r="F261" s="472"/>
      <c r="G261" s="472"/>
      <c r="H261" s="472"/>
      <c r="I261" s="146"/>
    </row>
    <row r="263" spans="1:9" x14ac:dyDescent="0.3">
      <c r="A263" s="479" t="s">
        <v>1255</v>
      </c>
      <c r="B263" s="479"/>
      <c r="C263" s="479"/>
      <c r="D263" s="479"/>
      <c r="E263" s="479"/>
      <c r="F263" s="479"/>
      <c r="G263" s="20"/>
    </row>
    <row r="264" spans="1:9" x14ac:dyDescent="0.3">
      <c r="A264" s="479"/>
      <c r="B264" s="479"/>
      <c r="C264" s="479"/>
      <c r="D264" s="479"/>
      <c r="E264" s="479"/>
      <c r="F264" s="479"/>
      <c r="G264" s="20"/>
    </row>
    <row r="265" spans="1:9" x14ac:dyDescent="0.3">
      <c r="A265" s="20"/>
      <c r="B265" s="20"/>
      <c r="C265" s="20"/>
      <c r="D265" s="20"/>
      <c r="E265" s="20"/>
      <c r="F265" s="20"/>
      <c r="G265" s="20"/>
    </row>
    <row r="266" spans="1:9" x14ac:dyDescent="0.3">
      <c r="A266" s="480" t="s">
        <v>1256</v>
      </c>
      <c r="B266" s="480"/>
      <c r="C266" s="70"/>
      <c r="D266" s="70"/>
      <c r="E266" s="20"/>
      <c r="F266" s="20"/>
      <c r="G266" s="20"/>
    </row>
    <row r="267" spans="1:9" x14ac:dyDescent="0.3">
      <c r="A267" s="592" t="s">
        <v>1113</v>
      </c>
      <c r="B267" s="592"/>
      <c r="C267" s="592"/>
      <c r="D267" s="20"/>
      <c r="E267" s="20"/>
      <c r="F267" s="20"/>
      <c r="G267" s="20"/>
    </row>
    <row r="268" spans="1:9" ht="14.25" thickBot="1" x14ac:dyDescent="0.35">
      <c r="A268" s="50"/>
      <c r="B268" s="20"/>
      <c r="C268" s="20"/>
      <c r="D268" s="20"/>
      <c r="E268" s="20"/>
      <c r="F268" s="20"/>
      <c r="G268" s="20"/>
    </row>
    <row r="269" spans="1:9" ht="41.25" thickBot="1" x14ac:dyDescent="0.35">
      <c r="A269" s="514" t="s">
        <v>1250</v>
      </c>
      <c r="B269" s="514" t="s">
        <v>1257</v>
      </c>
      <c r="C269" s="514" t="s">
        <v>724</v>
      </c>
      <c r="D269" s="514" t="s">
        <v>1253</v>
      </c>
      <c r="E269" s="52" t="s">
        <v>734</v>
      </c>
      <c r="F269" s="51" t="s">
        <v>727</v>
      </c>
      <c r="G269" s="71"/>
    </row>
    <row r="270" spans="1:9" ht="14.25" thickBot="1" x14ac:dyDescent="0.35">
      <c r="A270" s="531"/>
      <c r="B270" s="531"/>
      <c r="C270" s="531"/>
      <c r="D270" s="531"/>
      <c r="E270" s="30" t="s">
        <v>735</v>
      </c>
      <c r="F270" s="30" t="s">
        <v>726</v>
      </c>
      <c r="G270" s="30" t="s">
        <v>729</v>
      </c>
    </row>
    <row r="271" spans="1:9" ht="14.25" thickBot="1" x14ac:dyDescent="0.35">
      <c r="A271" s="39"/>
      <c r="B271" s="40"/>
      <c r="C271" s="40"/>
      <c r="D271" s="40"/>
      <c r="E271" s="40"/>
      <c r="F271" s="40"/>
      <c r="G271" s="40"/>
    </row>
    <row r="272" spans="1:9" ht="14.25" thickBot="1" x14ac:dyDescent="0.35">
      <c r="A272" s="39" t="s">
        <v>0</v>
      </c>
      <c r="B272" s="40"/>
      <c r="C272" s="40"/>
      <c r="D272" s="40"/>
      <c r="E272" s="42">
        <v>0</v>
      </c>
      <c r="F272" s="40"/>
      <c r="G272" s="42">
        <v>0</v>
      </c>
    </row>
    <row r="273" spans="1:8" x14ac:dyDescent="0.3">
      <c r="A273" s="596" t="s">
        <v>1254</v>
      </c>
      <c r="B273" s="596"/>
      <c r="C273" s="20"/>
      <c r="D273" s="20"/>
      <c r="E273" s="20"/>
      <c r="F273" s="20"/>
      <c r="G273" s="20"/>
    </row>
    <row r="274" spans="1:8" x14ac:dyDescent="0.3">
      <c r="A274" s="20"/>
      <c r="B274" s="20"/>
      <c r="C274" s="20"/>
      <c r="D274" s="20"/>
      <c r="E274" s="20"/>
      <c r="F274" s="20"/>
      <c r="G274" s="20"/>
    </row>
    <row r="275" spans="1:8" x14ac:dyDescent="0.3">
      <c r="A275" s="20"/>
      <c r="B275" s="20"/>
      <c r="C275" s="20"/>
      <c r="D275" s="20"/>
      <c r="E275" s="20"/>
      <c r="F275" s="20"/>
      <c r="G275" s="20"/>
    </row>
    <row r="276" spans="1:8" x14ac:dyDescent="0.3">
      <c r="A276" s="589" t="s">
        <v>1171</v>
      </c>
      <c r="B276" s="589"/>
      <c r="C276" s="589"/>
      <c r="D276" s="589"/>
      <c r="E276" s="589"/>
      <c r="F276" s="589"/>
      <c r="G276" s="20"/>
    </row>
    <row r="277" spans="1:8" x14ac:dyDescent="0.3">
      <c r="A277" s="72"/>
      <c r="B277" s="72"/>
      <c r="C277" s="72"/>
      <c r="D277" s="72"/>
      <c r="E277" s="72"/>
      <c r="F277" s="72"/>
      <c r="G277" s="20"/>
    </row>
    <row r="278" spans="1:8" x14ac:dyDescent="0.3">
      <c r="A278" s="590" t="s">
        <v>1172</v>
      </c>
      <c r="B278" s="590"/>
      <c r="C278" s="590"/>
      <c r="D278" s="590"/>
      <c r="E278" s="590"/>
      <c r="F278" s="590"/>
      <c r="G278" s="20"/>
    </row>
    <row r="280" spans="1:8" x14ac:dyDescent="0.3">
      <c r="A280" s="479" t="s">
        <v>1258</v>
      </c>
      <c r="B280" s="479"/>
      <c r="C280" s="479"/>
      <c r="D280" s="479"/>
      <c r="E280" s="479"/>
      <c r="F280" s="479"/>
      <c r="G280" s="479"/>
      <c r="H280" s="20"/>
    </row>
    <row r="281" spans="1:8" x14ac:dyDescent="0.3">
      <c r="A281" s="479"/>
      <c r="B281" s="479"/>
      <c r="C281" s="479"/>
      <c r="D281" s="479"/>
      <c r="E281" s="479"/>
      <c r="F281" s="479"/>
      <c r="G281" s="479"/>
      <c r="H281" s="20"/>
    </row>
    <row r="282" spans="1:8" x14ac:dyDescent="0.3">
      <c r="A282" s="50" t="s">
        <v>1259</v>
      </c>
      <c r="B282" s="70"/>
      <c r="C282" s="199"/>
      <c r="D282" s="199"/>
      <c r="E282" s="199"/>
      <c r="F282" s="199"/>
      <c r="G282" s="199"/>
      <c r="H282" s="20"/>
    </row>
    <row r="283" spans="1:8" x14ac:dyDescent="0.3">
      <c r="A283" s="592" t="s">
        <v>1113</v>
      </c>
      <c r="B283" s="592"/>
      <c r="C283" s="592"/>
      <c r="D283" s="199"/>
      <c r="E283" s="199"/>
      <c r="F283" s="199"/>
      <c r="G283" s="199"/>
      <c r="H283" s="20"/>
    </row>
    <row r="284" spans="1:8" x14ac:dyDescent="0.3">
      <c r="A284" s="20"/>
      <c r="B284" s="20"/>
      <c r="C284" s="20"/>
      <c r="D284" s="20"/>
      <c r="E284" s="20"/>
      <c r="F284" s="20"/>
      <c r="G284" s="20"/>
      <c r="H284" s="20"/>
    </row>
    <row r="285" spans="1:8" ht="20.45" customHeight="1" x14ac:dyDescent="0.3">
      <c r="A285" s="480" t="s">
        <v>1260</v>
      </c>
      <c r="B285" s="594" t="s">
        <v>1261</v>
      </c>
      <c r="C285" s="594"/>
      <c r="D285" s="594"/>
      <c r="E285" s="594"/>
      <c r="F285" s="594"/>
      <c r="G285" s="590"/>
      <c r="H285" s="590"/>
    </row>
    <row r="286" spans="1:8" ht="14.25" thickBot="1" x14ac:dyDescent="0.35">
      <c r="A286" s="593"/>
      <c r="B286" s="595" t="s">
        <v>1262</v>
      </c>
      <c r="C286" s="595"/>
      <c r="D286" s="595"/>
      <c r="E286" s="595"/>
      <c r="F286" s="595"/>
      <c r="G286" s="591"/>
      <c r="H286" s="591"/>
    </row>
    <row r="287" spans="1:8" ht="27.75" thickBot="1" x14ac:dyDescent="0.35">
      <c r="A287" s="514" t="s">
        <v>1250</v>
      </c>
      <c r="B287" s="514" t="s">
        <v>1257</v>
      </c>
      <c r="C287" s="514" t="s">
        <v>1263</v>
      </c>
      <c r="D287" s="514" t="s">
        <v>1253</v>
      </c>
      <c r="E287" s="73" t="s">
        <v>734</v>
      </c>
      <c r="F287" s="482" t="s">
        <v>727</v>
      </c>
      <c r="G287" s="484"/>
      <c r="H287" s="518" t="s">
        <v>1264</v>
      </c>
    </row>
    <row r="288" spans="1:8" ht="14.25" thickBot="1" x14ac:dyDescent="0.35">
      <c r="A288" s="531"/>
      <c r="B288" s="531"/>
      <c r="C288" s="531"/>
      <c r="D288" s="531"/>
      <c r="E288" s="30" t="s">
        <v>735</v>
      </c>
      <c r="F288" s="30" t="s">
        <v>726</v>
      </c>
      <c r="G288" s="30" t="s">
        <v>729</v>
      </c>
      <c r="H288" s="586"/>
    </row>
    <row r="289" spans="1:9" ht="14.25" thickBot="1" x14ac:dyDescent="0.35">
      <c r="A289" s="39"/>
      <c r="B289" s="40"/>
      <c r="C289" s="40"/>
      <c r="D289" s="40"/>
      <c r="E289" s="40"/>
      <c r="F289" s="40"/>
      <c r="G289" s="41"/>
      <c r="H289" s="41"/>
    </row>
    <row r="290" spans="1:9" ht="14.25" thickBot="1" x14ac:dyDescent="0.35">
      <c r="A290" s="39" t="s">
        <v>0</v>
      </c>
      <c r="B290" s="40"/>
      <c r="C290" s="40"/>
      <c r="D290" s="40"/>
      <c r="E290" s="42">
        <v>0</v>
      </c>
      <c r="F290" s="40"/>
      <c r="G290" s="42">
        <v>0</v>
      </c>
      <c r="H290" s="41"/>
    </row>
    <row r="291" spans="1:9" x14ac:dyDescent="0.3">
      <c r="A291" s="20"/>
      <c r="B291" s="20"/>
      <c r="C291" s="20"/>
      <c r="D291" s="20"/>
      <c r="E291" s="20"/>
      <c r="F291" s="20"/>
      <c r="G291" s="20"/>
      <c r="H291" s="20"/>
    </row>
    <row r="292" spans="1:9" x14ac:dyDescent="0.3">
      <c r="A292" s="588" t="s">
        <v>1704</v>
      </c>
      <c r="B292" s="588"/>
      <c r="C292" s="588"/>
      <c r="D292" s="588"/>
      <c r="E292" s="588"/>
      <c r="F292" s="588"/>
      <c r="G292" s="588"/>
      <c r="H292" s="20"/>
    </row>
    <row r="293" spans="1:9" x14ac:dyDescent="0.3">
      <c r="A293" s="20"/>
      <c r="B293" s="20"/>
      <c r="C293" s="20"/>
      <c r="D293" s="20"/>
      <c r="E293" s="20"/>
      <c r="F293" s="20"/>
      <c r="G293" s="20"/>
      <c r="H293" s="20"/>
    </row>
    <row r="294" spans="1:9" x14ac:dyDescent="0.3">
      <c r="A294" s="589" t="s">
        <v>1171</v>
      </c>
      <c r="B294" s="589"/>
      <c r="C294" s="589"/>
      <c r="D294" s="589"/>
      <c r="E294" s="589"/>
      <c r="F294" s="589"/>
      <c r="G294" s="589"/>
      <c r="H294" s="20"/>
    </row>
    <row r="295" spans="1:9" x14ac:dyDescent="0.3">
      <c r="A295" s="72"/>
      <c r="B295" s="72"/>
      <c r="C295" s="72"/>
      <c r="D295" s="72"/>
      <c r="E295" s="72"/>
      <c r="F295" s="72"/>
      <c r="G295" s="72"/>
      <c r="H295" s="20"/>
    </row>
    <row r="296" spans="1:9" x14ac:dyDescent="0.3">
      <c r="A296" s="590" t="s">
        <v>1172</v>
      </c>
      <c r="B296" s="590"/>
      <c r="C296" s="590"/>
      <c r="D296" s="590"/>
      <c r="E296" s="590"/>
      <c r="F296" s="590"/>
      <c r="G296" s="590"/>
      <c r="H296" s="20"/>
    </row>
    <row r="297" spans="1:9" x14ac:dyDescent="0.3">
      <c r="A297" s="590"/>
      <c r="B297" s="590"/>
      <c r="C297" s="590"/>
      <c r="D297" s="590"/>
      <c r="E297" s="590"/>
      <c r="F297" s="590"/>
      <c r="G297" s="590"/>
      <c r="H297" s="20"/>
    </row>
    <row r="298" spans="1:9" x14ac:dyDescent="0.3">
      <c r="A298" s="530" t="s">
        <v>1265</v>
      </c>
      <c r="B298" s="530"/>
      <c r="C298" s="530"/>
      <c r="D298" s="530"/>
      <c r="E298" s="530"/>
      <c r="F298" s="530"/>
      <c r="G298" s="530"/>
      <c r="H298" s="530"/>
      <c r="I298" s="146"/>
    </row>
    <row r="299" spans="1:9" x14ac:dyDescent="0.3">
      <c r="A299" s="481" t="s">
        <v>1113</v>
      </c>
      <c r="B299" s="481"/>
      <c r="C299" s="481"/>
      <c r="D299" s="481"/>
      <c r="E299" s="481"/>
      <c r="F299" s="481"/>
      <c r="G299" s="481"/>
      <c r="H299" s="481"/>
      <c r="I299" s="146"/>
    </row>
    <row r="300" spans="1:9" x14ac:dyDescent="0.3">
      <c r="I300" s="146"/>
    </row>
    <row r="301" spans="1:9" x14ac:dyDescent="0.3">
      <c r="A301" s="479" t="s">
        <v>1266</v>
      </c>
      <c r="B301" s="479"/>
      <c r="C301" s="479"/>
      <c r="D301" s="479"/>
      <c r="E301" s="479"/>
      <c r="F301" s="479"/>
      <c r="G301" s="479"/>
      <c r="H301" s="479"/>
      <c r="I301" s="146"/>
    </row>
    <row r="302" spans="1:9" x14ac:dyDescent="0.3">
      <c r="A302" s="479"/>
      <c r="B302" s="479"/>
      <c r="C302" s="479"/>
      <c r="D302" s="479"/>
      <c r="E302" s="479"/>
      <c r="F302" s="479"/>
      <c r="G302" s="479"/>
      <c r="H302" s="479"/>
      <c r="I302" s="146"/>
    </row>
    <row r="303" spans="1:9" x14ac:dyDescent="0.3">
      <c r="I303" s="146"/>
    </row>
    <row r="304" spans="1:9" ht="14.25" thickBot="1" x14ac:dyDescent="0.35">
      <c r="I304" s="146"/>
    </row>
    <row r="305" spans="1:9" ht="25.9" customHeight="1" thickBot="1" x14ac:dyDescent="0.35">
      <c r="A305" s="514" t="s">
        <v>1267</v>
      </c>
      <c r="B305" s="514" t="s">
        <v>1268</v>
      </c>
      <c r="C305" s="514" t="s">
        <v>1269</v>
      </c>
      <c r="D305" s="514" t="s">
        <v>1270</v>
      </c>
      <c r="E305" s="482" t="s">
        <v>1271</v>
      </c>
      <c r="F305" s="532"/>
      <c r="G305" s="514" t="s">
        <v>1079</v>
      </c>
      <c r="H305" s="514" t="s">
        <v>1272</v>
      </c>
      <c r="I305" s="146"/>
    </row>
    <row r="306" spans="1:9" ht="41.25" thickBot="1" x14ac:dyDescent="0.35">
      <c r="A306" s="515"/>
      <c r="B306" s="515"/>
      <c r="C306" s="515"/>
      <c r="D306" s="515"/>
      <c r="E306" s="46" t="s">
        <v>1273</v>
      </c>
      <c r="F306" s="30" t="s">
        <v>1274</v>
      </c>
      <c r="G306" s="515"/>
      <c r="H306" s="515"/>
      <c r="I306" s="146"/>
    </row>
    <row r="307" spans="1:9" ht="14.25" thickBot="1" x14ac:dyDescent="0.35">
      <c r="A307" s="39"/>
      <c r="B307" s="40"/>
      <c r="C307" s="40"/>
      <c r="D307" s="40"/>
      <c r="E307" s="40"/>
      <c r="F307" s="40"/>
      <c r="G307" s="40"/>
      <c r="H307" s="41"/>
      <c r="I307" s="146"/>
    </row>
    <row r="308" spans="1:9" ht="14.25" thickBot="1" x14ac:dyDescent="0.35">
      <c r="A308" s="200"/>
      <c r="B308" s="40" t="s">
        <v>0</v>
      </c>
      <c r="C308" s="40"/>
      <c r="D308" s="40"/>
      <c r="E308" s="40"/>
      <c r="F308" s="40"/>
      <c r="G308" s="42">
        <v>0</v>
      </c>
      <c r="H308" s="41"/>
      <c r="I308" s="146"/>
    </row>
    <row r="309" spans="1:9" x14ac:dyDescent="0.3">
      <c r="B309" s="587" t="s">
        <v>1275</v>
      </c>
      <c r="C309" s="587"/>
      <c r="D309" s="587"/>
      <c r="E309" s="587"/>
      <c r="I309" s="146"/>
    </row>
    <row r="310" spans="1:9" x14ac:dyDescent="0.3">
      <c r="I310" s="146"/>
    </row>
    <row r="311" spans="1:9" x14ac:dyDescent="0.3">
      <c r="I311" s="146"/>
    </row>
    <row r="312" spans="1:9" x14ac:dyDescent="0.3">
      <c r="B312" s="471" t="s">
        <v>1171</v>
      </c>
      <c r="C312" s="471"/>
      <c r="D312" s="471"/>
      <c r="E312" s="471"/>
      <c r="F312" s="471"/>
      <c r="G312" s="471"/>
      <c r="H312" s="471"/>
      <c r="I312" s="146"/>
    </row>
    <row r="313" spans="1:9" x14ac:dyDescent="0.3">
      <c r="B313" s="43"/>
      <c r="C313" s="43"/>
      <c r="D313" s="43"/>
      <c r="E313" s="43"/>
      <c r="F313" s="43"/>
      <c r="G313" s="43"/>
      <c r="H313" s="43"/>
      <c r="I313" s="146"/>
    </row>
    <row r="314" spans="1:9" ht="26.45" customHeight="1" x14ac:dyDescent="0.3">
      <c r="B314" s="537" t="s">
        <v>1172</v>
      </c>
      <c r="C314" s="537"/>
      <c r="D314" s="537"/>
      <c r="E314" s="537"/>
      <c r="F314" s="537"/>
      <c r="G314" s="537"/>
      <c r="H314" s="537"/>
      <c r="I314" s="146"/>
    </row>
    <row r="315" spans="1:9" x14ac:dyDescent="0.3">
      <c r="B315" s="472"/>
      <c r="C315" s="472"/>
      <c r="D315" s="472"/>
      <c r="E315" s="472"/>
      <c r="F315" s="472"/>
      <c r="G315" s="472"/>
      <c r="H315" s="472"/>
      <c r="I315" s="146"/>
    </row>
    <row r="316" spans="1:9" x14ac:dyDescent="0.3">
      <c r="A316" s="479" t="s">
        <v>1276</v>
      </c>
      <c r="B316" s="479"/>
      <c r="C316" s="479"/>
      <c r="D316" s="479"/>
      <c r="E316" s="479"/>
      <c r="F316" s="479"/>
      <c r="G316" s="146"/>
    </row>
    <row r="317" spans="1:9" x14ac:dyDescent="0.3">
      <c r="A317" s="479"/>
      <c r="B317" s="479"/>
      <c r="C317" s="479"/>
      <c r="D317" s="479"/>
      <c r="E317" s="479"/>
      <c r="F317" s="479"/>
      <c r="G317" s="146"/>
    </row>
    <row r="318" spans="1:9" x14ac:dyDescent="0.3">
      <c r="B318" s="43"/>
      <c r="C318" s="43"/>
      <c r="D318" s="43"/>
      <c r="E318" s="43"/>
      <c r="G318" s="146"/>
    </row>
    <row r="319" spans="1:9" x14ac:dyDescent="0.3">
      <c r="A319" s="530" t="s">
        <v>1277</v>
      </c>
      <c r="B319" s="530"/>
      <c r="C319" s="530"/>
      <c r="D319" s="530"/>
      <c r="E319" s="530"/>
      <c r="F319" s="530"/>
      <c r="G319" s="146"/>
    </row>
    <row r="320" spans="1:9" x14ac:dyDescent="0.3">
      <c r="A320" s="481" t="s">
        <v>1113</v>
      </c>
      <c r="B320" s="481"/>
      <c r="C320" s="481"/>
      <c r="D320" s="481"/>
      <c r="E320" s="481"/>
      <c r="F320" s="481"/>
      <c r="G320" s="146"/>
    </row>
    <row r="321" spans="1:21" x14ac:dyDescent="0.3">
      <c r="G321" s="146"/>
    </row>
    <row r="322" spans="1:21" ht="14.25" thickBot="1" x14ac:dyDescent="0.35">
      <c r="G322" s="146"/>
    </row>
    <row r="323" spans="1:21" ht="14.25" thickBot="1" x14ac:dyDescent="0.35">
      <c r="A323" s="514" t="s">
        <v>1278</v>
      </c>
      <c r="B323" s="514" t="s">
        <v>1279</v>
      </c>
      <c r="C323" s="482" t="s">
        <v>1280</v>
      </c>
      <c r="D323" s="483"/>
      <c r="E323" s="484"/>
      <c r="F323" s="518" t="s">
        <v>1281</v>
      </c>
      <c r="G323" s="146"/>
    </row>
    <row r="324" spans="1:21" ht="81.75" thickBot="1" x14ac:dyDescent="0.35">
      <c r="A324" s="531"/>
      <c r="B324" s="531"/>
      <c r="C324" s="46" t="s">
        <v>1163</v>
      </c>
      <c r="D324" s="46" t="s">
        <v>1165</v>
      </c>
      <c r="E324" s="46" t="s">
        <v>1166</v>
      </c>
      <c r="F324" s="586"/>
      <c r="G324" s="146"/>
    </row>
    <row r="325" spans="1:21" ht="14.25" thickBot="1" x14ac:dyDescent="0.35">
      <c r="A325" s="39"/>
      <c r="B325" s="40"/>
      <c r="C325" s="40"/>
      <c r="D325" s="40"/>
      <c r="E325" s="40"/>
      <c r="F325" s="40"/>
      <c r="G325" s="146"/>
    </row>
    <row r="326" spans="1:21" ht="14.25" thickBot="1" x14ac:dyDescent="0.35">
      <c r="A326" s="39"/>
      <c r="B326" s="40"/>
      <c r="C326" s="40"/>
      <c r="D326" s="40"/>
      <c r="E326" s="40"/>
      <c r="F326" s="41"/>
      <c r="G326" s="146"/>
    </row>
    <row r="327" spans="1:21" ht="14.25" thickBot="1" x14ac:dyDescent="0.35">
      <c r="A327" s="39" t="s">
        <v>0</v>
      </c>
      <c r="B327" s="40"/>
      <c r="C327" s="42">
        <v>0</v>
      </c>
      <c r="D327" s="42">
        <v>0</v>
      </c>
      <c r="E327" s="42">
        <v>0</v>
      </c>
      <c r="F327" s="41"/>
      <c r="G327" s="146"/>
    </row>
    <row r="328" spans="1:21" x14ac:dyDescent="0.3">
      <c r="G328" s="146"/>
    </row>
    <row r="329" spans="1:21" x14ac:dyDescent="0.3">
      <c r="A329" s="471" t="s">
        <v>1171</v>
      </c>
      <c r="B329" s="471"/>
      <c r="C329" s="471"/>
      <c r="D329" s="471"/>
      <c r="E329" s="471"/>
      <c r="F329" s="471"/>
      <c r="G329" s="146"/>
    </row>
    <row r="330" spans="1:21" x14ac:dyDescent="0.3">
      <c r="A330" s="43"/>
      <c r="B330" s="43"/>
      <c r="C330" s="43"/>
      <c r="D330" s="43"/>
      <c r="E330" s="43"/>
      <c r="F330" s="43"/>
      <c r="G330" s="146"/>
    </row>
    <row r="331" spans="1:21" x14ac:dyDescent="0.3">
      <c r="A331" s="472" t="s">
        <v>1172</v>
      </c>
      <c r="B331" s="472"/>
      <c r="C331" s="472"/>
      <c r="D331" s="472"/>
      <c r="E331" s="472"/>
      <c r="F331" s="472"/>
      <c r="G331" s="146"/>
    </row>
    <row r="333" spans="1:21" x14ac:dyDescent="0.3">
      <c r="A333" s="479" t="s">
        <v>1255</v>
      </c>
      <c r="B333" s="479"/>
      <c r="C333" s="479"/>
      <c r="D333" s="479"/>
      <c r="E333" s="479"/>
      <c r="F333" s="479"/>
      <c r="G333" s="479"/>
      <c r="H333" s="479"/>
      <c r="I333" s="479"/>
      <c r="J333" s="479"/>
      <c r="K333" s="479"/>
      <c r="L333" s="479"/>
      <c r="M333" s="479"/>
      <c r="N333" s="479"/>
      <c r="O333" s="479"/>
      <c r="P333" s="479"/>
      <c r="Q333" s="479"/>
      <c r="R333" s="479"/>
      <c r="S333" s="479"/>
      <c r="T333" s="479"/>
      <c r="U333" s="146"/>
    </row>
    <row r="334" spans="1:21" x14ac:dyDescent="0.3">
      <c r="A334" s="479"/>
      <c r="B334" s="479"/>
      <c r="C334" s="479"/>
      <c r="D334" s="479"/>
      <c r="E334" s="479"/>
      <c r="F334" s="479"/>
      <c r="G334" s="479"/>
      <c r="H334" s="479"/>
      <c r="I334" s="479"/>
      <c r="J334" s="479"/>
      <c r="K334" s="479"/>
      <c r="L334" s="479"/>
      <c r="M334" s="479"/>
      <c r="N334" s="479"/>
      <c r="O334" s="479"/>
      <c r="P334" s="479"/>
      <c r="Q334" s="479"/>
      <c r="R334" s="479"/>
      <c r="S334" s="479"/>
      <c r="T334" s="479"/>
      <c r="U334" s="146"/>
    </row>
    <row r="335" spans="1:21" x14ac:dyDescent="0.3">
      <c r="A335" s="43"/>
      <c r="B335" s="472"/>
      <c r="C335" s="472"/>
      <c r="D335" s="43"/>
      <c r="E335" s="43"/>
      <c r="F335" s="43"/>
      <c r="G335" s="43"/>
      <c r="H335" s="43"/>
      <c r="I335" s="43"/>
      <c r="J335" s="146"/>
      <c r="K335" s="537"/>
      <c r="L335" s="537"/>
      <c r="M335" s="537"/>
      <c r="N335" s="537"/>
      <c r="O335" s="537"/>
      <c r="P335" s="537"/>
      <c r="Q335" s="537"/>
      <c r="R335" s="537"/>
      <c r="S335" s="537"/>
      <c r="T335" s="537"/>
      <c r="U335" s="146"/>
    </row>
    <row r="336" spans="1:21" x14ac:dyDescent="0.3">
      <c r="A336" s="530" t="s">
        <v>1282</v>
      </c>
      <c r="B336" s="530"/>
      <c r="C336" s="530"/>
      <c r="D336" s="43"/>
      <c r="E336" s="43"/>
      <c r="F336" s="43"/>
      <c r="G336" s="43"/>
      <c r="H336" s="43"/>
      <c r="I336" s="43"/>
      <c r="J336" s="146"/>
      <c r="K336" s="537"/>
      <c r="L336" s="537"/>
      <c r="M336" s="537"/>
      <c r="N336" s="537"/>
      <c r="O336" s="537"/>
      <c r="P336" s="537"/>
      <c r="Q336" s="537"/>
      <c r="R336" s="537"/>
      <c r="S336" s="537"/>
      <c r="T336" s="537"/>
      <c r="U336" s="146"/>
    </row>
    <row r="337" spans="1:21" x14ac:dyDescent="0.3">
      <c r="A337" s="481" t="s">
        <v>1113</v>
      </c>
      <c r="B337" s="481"/>
      <c r="C337" s="481"/>
      <c r="D337" s="43"/>
      <c r="E337" s="43"/>
      <c r="F337" s="43"/>
      <c r="G337" s="43"/>
      <c r="H337" s="43"/>
      <c r="I337" s="43"/>
      <c r="J337" s="146"/>
      <c r="K337" s="537"/>
      <c r="L337" s="537"/>
      <c r="M337" s="537"/>
      <c r="N337" s="537"/>
      <c r="O337" s="537"/>
      <c r="P337" s="537"/>
      <c r="Q337" s="537"/>
      <c r="R337" s="537"/>
      <c r="S337" s="537"/>
      <c r="T337" s="537"/>
      <c r="U337" s="146"/>
    </row>
    <row r="338" spans="1:21" x14ac:dyDescent="0.3">
      <c r="B338" s="585"/>
      <c r="C338" s="585"/>
      <c r="E338" s="146"/>
      <c r="F338" s="146"/>
      <c r="G338" s="146"/>
      <c r="H338" s="201"/>
      <c r="I338" s="146"/>
      <c r="J338" s="146"/>
      <c r="K338" s="537"/>
      <c r="L338" s="537"/>
      <c r="M338" s="537"/>
      <c r="N338" s="537"/>
      <c r="O338" s="537"/>
      <c r="P338" s="537"/>
      <c r="Q338" s="537"/>
      <c r="R338" s="537"/>
      <c r="S338" s="537"/>
      <c r="T338" s="537"/>
      <c r="U338" s="146"/>
    </row>
    <row r="339" spans="1:21" x14ac:dyDescent="0.3">
      <c r="A339" s="584" t="s">
        <v>1283</v>
      </c>
      <c r="B339" s="584"/>
      <c r="C339" s="584"/>
      <c r="D339" s="584"/>
      <c r="E339" s="584"/>
      <c r="F339" s="584"/>
      <c r="G339" s="584"/>
      <c r="H339" s="584"/>
      <c r="I339" s="584"/>
      <c r="J339" s="584"/>
      <c r="K339" s="584"/>
      <c r="L339" s="584"/>
      <c r="M339" s="584"/>
      <c r="N339" s="584"/>
      <c r="O339" s="584"/>
      <c r="P339" s="584"/>
      <c r="Q339" s="584"/>
      <c r="R339" s="584"/>
      <c r="S339" s="584"/>
      <c r="T339" s="584"/>
      <c r="U339" s="146"/>
    </row>
    <row r="340" spans="1:21" x14ac:dyDescent="0.3">
      <c r="A340" s="489" t="s">
        <v>1284</v>
      </c>
      <c r="B340" s="489"/>
      <c r="C340" s="489"/>
      <c r="D340" s="489"/>
      <c r="E340" s="489"/>
      <c r="F340" s="489"/>
      <c r="G340" s="489"/>
      <c r="H340" s="489"/>
      <c r="I340" s="489"/>
      <c r="J340" s="489"/>
      <c r="K340" s="489"/>
      <c r="L340" s="489"/>
      <c r="M340" s="489"/>
      <c r="N340" s="489"/>
      <c r="O340" s="489"/>
      <c r="P340" s="489"/>
      <c r="Q340" s="489"/>
      <c r="R340" s="489"/>
      <c r="S340" s="489"/>
      <c r="T340" s="489"/>
      <c r="U340" s="537"/>
    </row>
    <row r="341" spans="1:21" x14ac:dyDescent="0.3">
      <c r="A341" s="489" t="s">
        <v>1285</v>
      </c>
      <c r="B341" s="489"/>
      <c r="C341" s="489"/>
      <c r="D341" s="489"/>
      <c r="E341" s="489"/>
      <c r="F341" s="489"/>
      <c r="G341" s="489"/>
      <c r="H341" s="489"/>
      <c r="I341" s="489"/>
      <c r="J341" s="489"/>
      <c r="K341" s="489"/>
      <c r="L341" s="489"/>
      <c r="M341" s="489"/>
      <c r="N341" s="489"/>
      <c r="O341" s="489"/>
      <c r="P341" s="489"/>
      <c r="Q341" s="489"/>
      <c r="R341" s="489"/>
      <c r="S341" s="489"/>
      <c r="T341" s="489"/>
      <c r="U341" s="537"/>
    </row>
    <row r="342" spans="1:21" x14ac:dyDescent="0.3">
      <c r="A342" s="489" t="s">
        <v>1286</v>
      </c>
      <c r="B342" s="489"/>
      <c r="C342" s="489"/>
      <c r="D342" s="489"/>
      <c r="E342" s="489"/>
      <c r="F342" s="489"/>
      <c r="G342" s="489"/>
      <c r="H342" s="489"/>
      <c r="I342" s="489"/>
      <c r="J342" s="489"/>
      <c r="K342" s="489"/>
      <c r="L342" s="489"/>
      <c r="M342" s="489"/>
      <c r="N342" s="489"/>
      <c r="O342" s="489"/>
      <c r="P342" s="489"/>
      <c r="Q342" s="489"/>
      <c r="R342" s="489"/>
      <c r="S342" s="489"/>
      <c r="T342" s="489"/>
      <c r="U342" s="537"/>
    </row>
    <row r="343" spans="1:21" x14ac:dyDescent="0.3">
      <c r="A343" s="489" t="s">
        <v>1287</v>
      </c>
      <c r="B343" s="489"/>
      <c r="C343" s="489"/>
      <c r="D343" s="489"/>
      <c r="E343" s="489"/>
      <c r="F343" s="489"/>
      <c r="G343" s="489"/>
      <c r="H343" s="489"/>
      <c r="I343" s="489"/>
      <c r="J343" s="489"/>
      <c r="K343" s="489"/>
      <c r="L343" s="489"/>
      <c r="M343" s="489"/>
      <c r="N343" s="489"/>
      <c r="O343" s="489"/>
      <c r="P343" s="489"/>
      <c r="Q343" s="489"/>
      <c r="R343" s="489"/>
      <c r="S343" s="489"/>
      <c r="T343" s="489"/>
      <c r="U343" s="537"/>
    </row>
    <row r="344" spans="1:21" x14ac:dyDescent="0.3">
      <c r="A344" s="489" t="s">
        <v>1288</v>
      </c>
      <c r="B344" s="489"/>
      <c r="C344" s="489"/>
      <c r="D344" s="489"/>
      <c r="E344" s="489"/>
      <c r="F344" s="489"/>
      <c r="G344" s="489"/>
      <c r="H344" s="489"/>
      <c r="I344" s="489"/>
      <c r="J344" s="489"/>
      <c r="K344" s="489"/>
      <c r="L344" s="489"/>
      <c r="M344" s="489"/>
      <c r="N344" s="489"/>
      <c r="O344" s="489"/>
      <c r="P344" s="489"/>
      <c r="Q344" s="489"/>
      <c r="R344" s="489"/>
      <c r="S344" s="489"/>
      <c r="T344" s="489"/>
      <c r="U344" s="537"/>
    </row>
    <row r="345" spans="1:21" x14ac:dyDescent="0.3">
      <c r="A345" s="489" t="s">
        <v>1289</v>
      </c>
      <c r="B345" s="489"/>
      <c r="C345" s="489"/>
      <c r="D345" s="489"/>
      <c r="E345" s="489"/>
      <c r="F345" s="489"/>
      <c r="G345" s="489"/>
      <c r="H345" s="489"/>
      <c r="I345" s="489"/>
      <c r="J345" s="489"/>
      <c r="K345" s="489"/>
      <c r="L345" s="489"/>
      <c r="M345" s="489"/>
      <c r="N345" s="489"/>
      <c r="O345" s="489"/>
      <c r="P345" s="489"/>
      <c r="Q345" s="489"/>
      <c r="R345" s="489"/>
      <c r="S345" s="489"/>
      <c r="T345" s="489"/>
      <c r="U345" s="537"/>
    </row>
    <row r="346" spans="1:21" x14ac:dyDescent="0.3">
      <c r="A346" s="489" t="s">
        <v>1290</v>
      </c>
      <c r="B346" s="489"/>
      <c r="C346" s="489"/>
      <c r="D346" s="489"/>
      <c r="E346" s="489"/>
      <c r="F346" s="489"/>
      <c r="G346" s="489"/>
      <c r="H346" s="489"/>
      <c r="I346" s="489"/>
      <c r="J346" s="489"/>
      <c r="K346" s="489"/>
      <c r="L346" s="489"/>
      <c r="M346" s="489"/>
      <c r="N346" s="489"/>
      <c r="O346" s="489"/>
      <c r="P346" s="489"/>
      <c r="Q346" s="489"/>
      <c r="R346" s="489"/>
      <c r="S346" s="489"/>
      <c r="T346" s="489"/>
      <c r="U346" s="537"/>
    </row>
    <row r="347" spans="1:21" x14ac:dyDescent="0.3">
      <c r="A347" s="489" t="s">
        <v>1291</v>
      </c>
      <c r="B347" s="489"/>
      <c r="C347" s="489"/>
      <c r="D347" s="489"/>
      <c r="E347" s="489"/>
      <c r="F347" s="489"/>
      <c r="G347" s="489"/>
      <c r="H347" s="489"/>
      <c r="I347" s="489"/>
      <c r="J347" s="489"/>
      <c r="K347" s="489"/>
      <c r="L347" s="489"/>
      <c r="M347" s="489"/>
      <c r="N347" s="489"/>
      <c r="O347" s="489"/>
      <c r="P347" s="489"/>
      <c r="Q347" s="489"/>
      <c r="R347" s="489"/>
      <c r="S347" s="489"/>
      <c r="T347" s="489"/>
      <c r="U347" s="537"/>
    </row>
    <row r="348" spans="1:21" x14ac:dyDescent="0.3">
      <c r="A348" s="489" t="s">
        <v>1292</v>
      </c>
      <c r="B348" s="489"/>
      <c r="C348" s="489"/>
      <c r="D348" s="489"/>
      <c r="E348" s="489"/>
      <c r="F348" s="489"/>
      <c r="G348" s="489"/>
      <c r="H348" s="489"/>
      <c r="I348" s="489"/>
      <c r="J348" s="489"/>
      <c r="K348" s="489"/>
      <c r="L348" s="489"/>
      <c r="M348" s="489"/>
      <c r="N348" s="489"/>
      <c r="O348" s="489"/>
      <c r="P348" s="489"/>
      <c r="Q348" s="489"/>
      <c r="R348" s="489"/>
      <c r="S348" s="489"/>
      <c r="T348" s="489"/>
      <c r="U348" s="537"/>
    </row>
    <row r="349" spans="1:21" x14ac:dyDescent="0.3">
      <c r="A349" s="489" t="s">
        <v>1293</v>
      </c>
      <c r="B349" s="489"/>
      <c r="C349" s="489"/>
      <c r="D349" s="489"/>
      <c r="E349" s="489"/>
      <c r="F349" s="489"/>
      <c r="G349" s="489"/>
      <c r="H349" s="489"/>
      <c r="I349" s="489"/>
      <c r="J349" s="489"/>
      <c r="K349" s="489"/>
      <c r="L349" s="489"/>
      <c r="M349" s="489"/>
      <c r="N349" s="489"/>
      <c r="O349" s="489"/>
      <c r="P349" s="489"/>
      <c r="Q349" s="489"/>
      <c r="R349" s="489"/>
      <c r="S349" s="489"/>
      <c r="T349" s="489"/>
      <c r="U349" s="537"/>
    </row>
    <row r="350" spans="1:21" x14ac:dyDescent="0.3">
      <c r="A350" s="489" t="s">
        <v>1294</v>
      </c>
      <c r="B350" s="489"/>
      <c r="C350" s="489"/>
      <c r="D350" s="489"/>
      <c r="E350" s="489"/>
      <c r="F350" s="489"/>
      <c r="G350" s="489"/>
      <c r="H350" s="489"/>
      <c r="I350" s="489"/>
      <c r="J350" s="489"/>
      <c r="K350" s="489"/>
      <c r="L350" s="489"/>
      <c r="M350" s="489"/>
      <c r="N350" s="489"/>
      <c r="O350" s="489"/>
      <c r="P350" s="489"/>
      <c r="Q350" s="489"/>
      <c r="R350" s="489"/>
      <c r="S350" s="489"/>
      <c r="T350" s="489"/>
      <c r="U350" s="537"/>
    </row>
    <row r="351" spans="1:21" x14ac:dyDescent="0.3">
      <c r="A351" s="489" t="s">
        <v>1295</v>
      </c>
      <c r="B351" s="489"/>
      <c r="C351" s="489"/>
      <c r="D351" s="489"/>
      <c r="E351" s="489"/>
      <c r="F351" s="489"/>
      <c r="G351" s="489"/>
      <c r="H351" s="489"/>
      <c r="I351" s="489"/>
      <c r="J351" s="489"/>
      <c r="K351" s="489"/>
      <c r="L351" s="489"/>
      <c r="M351" s="489"/>
      <c r="N351" s="489"/>
      <c r="O351" s="489"/>
      <c r="P351" s="489"/>
      <c r="Q351" s="489"/>
      <c r="R351" s="489"/>
      <c r="S351" s="489"/>
      <c r="T351" s="489"/>
      <c r="U351" s="537"/>
    </row>
    <row r="352" spans="1:21" x14ac:dyDescent="0.3">
      <c r="A352" s="489" t="s">
        <v>1296</v>
      </c>
      <c r="B352" s="489"/>
      <c r="C352" s="489"/>
      <c r="D352" s="489"/>
      <c r="E352" s="489"/>
      <c r="F352" s="489"/>
      <c r="G352" s="489"/>
      <c r="H352" s="489"/>
      <c r="I352" s="489"/>
      <c r="J352" s="489"/>
      <c r="K352" s="489"/>
      <c r="L352" s="489"/>
      <c r="M352" s="489"/>
      <c r="N352" s="489"/>
      <c r="O352" s="489"/>
      <c r="P352" s="489"/>
      <c r="Q352" s="489"/>
      <c r="R352" s="489"/>
      <c r="S352" s="489"/>
      <c r="T352" s="489"/>
      <c r="U352" s="537"/>
    </row>
    <row r="353" spans="1:21" x14ac:dyDescent="0.3">
      <c r="A353" s="489" t="s">
        <v>1297</v>
      </c>
      <c r="B353" s="489"/>
      <c r="C353" s="489"/>
      <c r="D353" s="489"/>
      <c r="E353" s="489"/>
      <c r="F353" s="489"/>
      <c r="G353" s="489"/>
      <c r="H353" s="489"/>
      <c r="I353" s="489"/>
      <c r="J353" s="489"/>
      <c r="K353" s="489"/>
      <c r="L353" s="489"/>
      <c r="M353" s="489"/>
      <c r="N353" s="489"/>
      <c r="O353" s="489"/>
      <c r="P353" s="489"/>
      <c r="Q353" s="489"/>
      <c r="R353" s="489"/>
      <c r="S353" s="489"/>
      <c r="T353" s="489"/>
      <c r="U353" s="537"/>
    </row>
    <row r="354" spans="1:21" x14ac:dyDescent="0.3">
      <c r="A354" s="489" t="s">
        <v>1298</v>
      </c>
      <c r="B354" s="489"/>
      <c r="C354" s="489"/>
      <c r="D354" s="489"/>
      <c r="E354" s="489"/>
      <c r="F354" s="489"/>
      <c r="G354" s="489"/>
      <c r="H354" s="489"/>
      <c r="I354" s="489"/>
      <c r="J354" s="489"/>
      <c r="K354" s="489"/>
      <c r="L354" s="489"/>
      <c r="M354" s="489"/>
      <c r="N354" s="489"/>
      <c r="O354" s="489"/>
      <c r="P354" s="489"/>
      <c r="Q354" s="489"/>
      <c r="R354" s="489"/>
      <c r="S354" s="489"/>
      <c r="T354" s="489"/>
      <c r="U354" s="537"/>
    </row>
    <row r="355" spans="1:21" x14ac:dyDescent="0.3">
      <c r="A355" s="489" t="s">
        <v>1299</v>
      </c>
      <c r="B355" s="489"/>
      <c r="C355" s="489"/>
      <c r="D355" s="489"/>
      <c r="E355" s="489"/>
      <c r="F355" s="489"/>
      <c r="G355" s="489"/>
      <c r="H355" s="489"/>
      <c r="I355" s="489"/>
      <c r="J355" s="489"/>
      <c r="K355" s="489"/>
      <c r="L355" s="489"/>
      <c r="M355" s="489"/>
      <c r="N355" s="489"/>
      <c r="O355" s="489"/>
      <c r="P355" s="489"/>
      <c r="Q355" s="489"/>
      <c r="R355" s="489"/>
      <c r="S355" s="489"/>
      <c r="T355" s="489"/>
      <c r="U355" s="537"/>
    </row>
    <row r="356" spans="1:21" x14ac:dyDescent="0.3">
      <c r="A356" s="489" t="s">
        <v>1300</v>
      </c>
      <c r="B356" s="489"/>
      <c r="C356" s="489"/>
      <c r="D356" s="489"/>
      <c r="E356" s="489"/>
      <c r="F356" s="489"/>
      <c r="G356" s="489"/>
      <c r="H356" s="489"/>
      <c r="I356" s="489"/>
      <c r="J356" s="489"/>
      <c r="K356" s="489"/>
      <c r="L356" s="489"/>
      <c r="M356" s="489"/>
      <c r="N356" s="489"/>
      <c r="O356" s="489"/>
      <c r="P356" s="489"/>
      <c r="Q356" s="489"/>
      <c r="R356" s="489"/>
      <c r="S356" s="489"/>
      <c r="T356" s="489"/>
      <c r="U356" s="537"/>
    </row>
    <row r="357" spans="1:21" x14ac:dyDescent="0.3">
      <c r="A357" s="489" t="s">
        <v>1301</v>
      </c>
      <c r="B357" s="489"/>
      <c r="C357" s="489"/>
      <c r="D357" s="489"/>
      <c r="E357" s="489"/>
      <c r="F357" s="489"/>
      <c r="G357" s="489"/>
      <c r="H357" s="489"/>
      <c r="I357" s="489"/>
      <c r="J357" s="489"/>
      <c r="K357" s="489"/>
      <c r="L357" s="489"/>
      <c r="M357" s="489"/>
      <c r="N357" s="489"/>
      <c r="O357" s="489"/>
      <c r="P357" s="489"/>
      <c r="Q357" s="489"/>
      <c r="R357" s="489"/>
      <c r="S357" s="489"/>
      <c r="T357" s="489"/>
      <c r="U357" s="537"/>
    </row>
    <row r="358" spans="1:21" x14ac:dyDescent="0.3">
      <c r="A358" s="489" t="s">
        <v>1302</v>
      </c>
      <c r="B358" s="489"/>
      <c r="C358" s="489"/>
      <c r="D358" s="489"/>
      <c r="E358" s="489"/>
      <c r="F358" s="489"/>
      <c r="G358" s="489"/>
      <c r="H358" s="489"/>
      <c r="I358" s="489"/>
      <c r="J358" s="489"/>
      <c r="K358" s="489"/>
      <c r="L358" s="489"/>
      <c r="M358" s="489"/>
      <c r="N358" s="489"/>
      <c r="O358" s="489"/>
      <c r="P358" s="489"/>
      <c r="Q358" s="489"/>
      <c r="R358" s="489"/>
      <c r="S358" s="489"/>
      <c r="T358" s="489"/>
      <c r="U358" s="537"/>
    </row>
    <row r="359" spans="1:21" x14ac:dyDescent="0.3">
      <c r="A359" s="583" t="s">
        <v>1303</v>
      </c>
      <c r="B359" s="583"/>
      <c r="C359" s="583"/>
      <c r="D359" s="583"/>
      <c r="E359" s="583"/>
      <c r="F359" s="583"/>
      <c r="G359" s="583"/>
      <c r="H359" s="583"/>
      <c r="I359" s="583"/>
      <c r="J359" s="583"/>
      <c r="K359" s="583"/>
      <c r="L359" s="583"/>
      <c r="M359" s="583"/>
      <c r="N359" s="583"/>
      <c r="O359" s="583"/>
      <c r="P359" s="583"/>
      <c r="Q359" s="583"/>
      <c r="R359" s="583"/>
      <c r="S359" s="583"/>
      <c r="T359" s="583"/>
      <c r="U359" s="537"/>
    </row>
    <row r="360" spans="1:21" x14ac:dyDescent="0.3">
      <c r="A360" s="583" t="s">
        <v>1304</v>
      </c>
      <c r="B360" s="583"/>
      <c r="C360" s="583"/>
      <c r="D360" s="583"/>
      <c r="E360" s="583"/>
      <c r="F360" s="583"/>
      <c r="G360" s="583"/>
      <c r="H360" s="583"/>
      <c r="I360" s="583"/>
      <c r="J360" s="583"/>
      <c r="K360" s="583"/>
      <c r="L360" s="583"/>
      <c r="M360" s="583"/>
      <c r="N360" s="583"/>
      <c r="O360" s="583"/>
      <c r="P360" s="583"/>
      <c r="Q360" s="583"/>
      <c r="R360" s="583"/>
      <c r="S360" s="583"/>
      <c r="T360" s="583"/>
      <c r="U360" s="537"/>
    </row>
    <row r="361" spans="1:21" x14ac:dyDescent="0.3">
      <c r="A361" s="583" t="s">
        <v>1305</v>
      </c>
      <c r="B361" s="583"/>
      <c r="C361" s="583"/>
      <c r="D361" s="583"/>
      <c r="E361" s="583"/>
      <c r="F361" s="583"/>
      <c r="G361" s="583"/>
      <c r="H361" s="583"/>
      <c r="I361" s="583"/>
      <c r="J361" s="583"/>
      <c r="K361" s="583"/>
      <c r="L361" s="583"/>
      <c r="M361" s="583"/>
      <c r="N361" s="583"/>
      <c r="O361" s="583"/>
      <c r="P361" s="583"/>
      <c r="Q361" s="583"/>
      <c r="R361" s="583"/>
      <c r="S361" s="583"/>
      <c r="T361" s="583"/>
      <c r="U361" s="537"/>
    </row>
    <row r="362" spans="1:21" x14ac:dyDescent="0.3">
      <c r="A362" s="583" t="s">
        <v>1306</v>
      </c>
      <c r="B362" s="583"/>
      <c r="C362" s="583"/>
      <c r="D362" s="583"/>
      <c r="E362" s="583"/>
      <c r="F362" s="583"/>
      <c r="G362" s="583"/>
      <c r="H362" s="583"/>
      <c r="I362" s="583"/>
      <c r="J362" s="583"/>
      <c r="K362" s="583"/>
      <c r="L362" s="583"/>
      <c r="M362" s="583"/>
      <c r="N362" s="583"/>
      <c r="O362" s="583"/>
      <c r="P362" s="583"/>
      <c r="Q362" s="583"/>
      <c r="R362" s="583"/>
      <c r="S362" s="583"/>
      <c r="T362" s="583"/>
      <c r="U362" s="537"/>
    </row>
    <row r="363" spans="1:21" x14ac:dyDescent="0.3">
      <c r="A363" s="583" t="s">
        <v>1307</v>
      </c>
      <c r="B363" s="583"/>
      <c r="C363" s="583"/>
      <c r="D363" s="583"/>
      <c r="E363" s="583"/>
      <c r="F363" s="583"/>
      <c r="G363" s="583"/>
      <c r="H363" s="583"/>
      <c r="I363" s="583"/>
      <c r="J363" s="583"/>
      <c r="K363" s="583"/>
      <c r="L363" s="583"/>
      <c r="M363" s="583"/>
      <c r="N363" s="583"/>
      <c r="O363" s="583"/>
      <c r="P363" s="583"/>
      <c r="Q363" s="583"/>
      <c r="R363" s="583"/>
      <c r="S363" s="583"/>
      <c r="T363" s="583"/>
      <c r="U363" s="537"/>
    </row>
    <row r="364" spans="1:21" x14ac:dyDescent="0.3">
      <c r="A364" s="583" t="s">
        <v>1308</v>
      </c>
      <c r="B364" s="583"/>
      <c r="C364" s="583"/>
      <c r="D364" s="583"/>
      <c r="E364" s="583"/>
      <c r="F364" s="583"/>
      <c r="G364" s="583"/>
      <c r="H364" s="583"/>
      <c r="I364" s="583"/>
      <c r="J364" s="583"/>
      <c r="K364" s="583"/>
      <c r="L364" s="583"/>
      <c r="M364" s="583"/>
      <c r="N364" s="583"/>
      <c r="O364" s="583"/>
      <c r="P364" s="583"/>
      <c r="Q364" s="583"/>
      <c r="R364" s="583"/>
      <c r="S364" s="583"/>
      <c r="T364" s="583"/>
      <c r="U364" s="537"/>
    </row>
    <row r="365" spans="1:21" x14ac:dyDescent="0.3">
      <c r="A365" s="583" t="s">
        <v>1309</v>
      </c>
      <c r="B365" s="583"/>
      <c r="C365" s="583"/>
      <c r="D365" s="583"/>
      <c r="E365" s="583"/>
      <c r="F365" s="583"/>
      <c r="G365" s="583"/>
      <c r="H365" s="583"/>
      <c r="I365" s="583"/>
      <c r="J365" s="583"/>
      <c r="K365" s="583"/>
      <c r="L365" s="583"/>
      <c r="M365" s="583"/>
      <c r="N365" s="583"/>
      <c r="O365" s="583"/>
      <c r="P365" s="583"/>
      <c r="Q365" s="583"/>
      <c r="R365" s="583"/>
      <c r="S365" s="583"/>
      <c r="T365" s="583"/>
      <c r="U365" s="537"/>
    </row>
    <row r="366" spans="1:21" x14ac:dyDescent="0.3">
      <c r="A366" s="583" t="s">
        <v>1310</v>
      </c>
      <c r="B366" s="583"/>
      <c r="C366" s="583"/>
      <c r="D366" s="583"/>
      <c r="E366" s="583"/>
      <c r="F366" s="583"/>
      <c r="G366" s="583"/>
      <c r="H366" s="583"/>
      <c r="I366" s="583"/>
      <c r="J366" s="583"/>
      <c r="K366" s="583"/>
      <c r="L366" s="583"/>
      <c r="M366" s="583"/>
      <c r="N366" s="583"/>
      <c r="O366" s="583"/>
      <c r="P366" s="583"/>
      <c r="Q366" s="583"/>
      <c r="R366" s="583"/>
      <c r="S366" s="583"/>
      <c r="T366" s="583"/>
      <c r="U366" s="537"/>
    </row>
    <row r="367" spans="1:21" x14ac:dyDescent="0.3">
      <c r="A367" s="583" t="s">
        <v>1311</v>
      </c>
      <c r="B367" s="583"/>
      <c r="C367" s="583"/>
      <c r="D367" s="583"/>
      <c r="E367" s="583"/>
      <c r="F367" s="583"/>
      <c r="G367" s="583"/>
      <c r="H367" s="583"/>
      <c r="I367" s="583"/>
      <c r="J367" s="583"/>
      <c r="K367" s="583"/>
      <c r="L367" s="583"/>
      <c r="M367" s="583"/>
      <c r="N367" s="583"/>
      <c r="O367" s="583"/>
      <c r="P367" s="583"/>
      <c r="Q367" s="583"/>
      <c r="R367" s="583"/>
      <c r="S367" s="583"/>
      <c r="T367" s="583"/>
      <c r="U367" s="537"/>
    </row>
    <row r="368" spans="1:21" x14ac:dyDescent="0.3">
      <c r="A368" s="583" t="s">
        <v>1312</v>
      </c>
      <c r="B368" s="583"/>
      <c r="C368" s="583"/>
      <c r="D368" s="583"/>
      <c r="E368" s="583"/>
      <c r="F368" s="583"/>
      <c r="G368" s="583"/>
      <c r="H368" s="583"/>
      <c r="I368" s="583"/>
      <c r="J368" s="583"/>
      <c r="K368" s="583"/>
      <c r="L368" s="583"/>
      <c r="M368" s="583"/>
      <c r="N368" s="583"/>
      <c r="O368" s="583"/>
      <c r="P368" s="583"/>
      <c r="Q368" s="583"/>
      <c r="R368" s="583"/>
      <c r="S368" s="583"/>
      <c r="T368" s="583"/>
      <c r="U368" s="537"/>
    </row>
    <row r="369" spans="1:21" x14ac:dyDescent="0.3">
      <c r="A369" s="583" t="s">
        <v>1313</v>
      </c>
      <c r="B369" s="583"/>
      <c r="C369" s="583"/>
      <c r="D369" s="583"/>
      <c r="E369" s="583"/>
      <c r="F369" s="583"/>
      <c r="G369" s="583"/>
      <c r="H369" s="583"/>
      <c r="I369" s="583"/>
      <c r="J369" s="583"/>
      <c r="K369" s="583"/>
      <c r="L369" s="583"/>
      <c r="M369" s="583"/>
      <c r="N369" s="583"/>
      <c r="O369" s="583"/>
      <c r="P369" s="583"/>
      <c r="Q369" s="583"/>
      <c r="R369" s="583"/>
      <c r="S369" s="583"/>
      <c r="T369" s="583"/>
      <c r="U369" s="537"/>
    </row>
    <row r="370" spans="1:21" x14ac:dyDescent="0.3">
      <c r="A370" s="583" t="s">
        <v>1314</v>
      </c>
      <c r="B370" s="583"/>
      <c r="C370" s="583"/>
      <c r="D370" s="583"/>
      <c r="E370" s="583"/>
      <c r="F370" s="583"/>
      <c r="G370" s="583"/>
      <c r="H370" s="583"/>
      <c r="I370" s="583"/>
      <c r="J370" s="583"/>
      <c r="K370" s="583"/>
      <c r="L370" s="583"/>
      <c r="M370" s="583"/>
      <c r="N370" s="583"/>
      <c r="O370" s="583"/>
      <c r="P370" s="583"/>
      <c r="Q370" s="583"/>
      <c r="R370" s="583"/>
      <c r="S370" s="583"/>
      <c r="T370" s="583"/>
      <c r="U370" s="537"/>
    </row>
    <row r="371" spans="1:21" x14ac:dyDescent="0.3">
      <c r="A371" s="583" t="s">
        <v>1315</v>
      </c>
      <c r="B371" s="583"/>
      <c r="C371" s="583"/>
      <c r="D371" s="583"/>
      <c r="E371" s="583"/>
      <c r="F371" s="583"/>
      <c r="G371" s="583"/>
      <c r="H371" s="583"/>
      <c r="I371" s="583"/>
      <c r="J371" s="583"/>
      <c r="K371" s="583"/>
      <c r="L371" s="583"/>
      <c r="M371" s="583"/>
      <c r="N371" s="583"/>
      <c r="O371" s="583"/>
      <c r="P371" s="583"/>
      <c r="Q371" s="583"/>
      <c r="R371" s="583"/>
      <c r="S371" s="583"/>
      <c r="T371" s="583"/>
      <c r="U371" s="537"/>
    </row>
    <row r="372" spans="1:21" x14ac:dyDescent="0.3">
      <c r="A372" s="583" t="s">
        <v>1316</v>
      </c>
      <c r="B372" s="583"/>
      <c r="C372" s="583"/>
      <c r="D372" s="583"/>
      <c r="E372" s="583"/>
      <c r="F372" s="583"/>
      <c r="G372" s="583"/>
      <c r="H372" s="583"/>
      <c r="I372" s="583"/>
      <c r="J372" s="583"/>
      <c r="K372" s="583"/>
      <c r="L372" s="583"/>
      <c r="M372" s="583"/>
      <c r="N372" s="583"/>
      <c r="O372" s="583"/>
      <c r="P372" s="583"/>
      <c r="Q372" s="583"/>
      <c r="R372" s="583"/>
      <c r="S372" s="583"/>
      <c r="T372" s="583"/>
      <c r="U372" s="537"/>
    </row>
    <row r="373" spans="1:21" x14ac:dyDescent="0.3">
      <c r="A373" s="583" t="s">
        <v>1317</v>
      </c>
      <c r="B373" s="583"/>
      <c r="C373" s="583"/>
      <c r="D373" s="583"/>
      <c r="E373" s="583"/>
      <c r="F373" s="583"/>
      <c r="G373" s="583"/>
      <c r="H373" s="583"/>
      <c r="I373" s="583"/>
      <c r="J373" s="583"/>
      <c r="K373" s="583"/>
      <c r="L373" s="583"/>
      <c r="M373" s="583"/>
      <c r="N373" s="583"/>
      <c r="O373" s="583"/>
      <c r="P373" s="583"/>
      <c r="Q373" s="583"/>
      <c r="R373" s="583"/>
      <c r="S373" s="583"/>
      <c r="T373" s="583"/>
      <c r="U373" s="537"/>
    </row>
    <row r="374" spans="1:21" x14ac:dyDescent="0.3">
      <c r="A374" s="583" t="s">
        <v>1318</v>
      </c>
      <c r="B374" s="583"/>
      <c r="C374" s="583"/>
      <c r="D374" s="583"/>
      <c r="E374" s="583"/>
      <c r="F374" s="583"/>
      <c r="G374" s="583"/>
      <c r="H374" s="583"/>
      <c r="I374" s="583"/>
      <c r="J374" s="583"/>
      <c r="K374" s="583"/>
      <c r="L374" s="583"/>
      <c r="M374" s="583"/>
      <c r="N374" s="583"/>
      <c r="O374" s="583"/>
      <c r="P374" s="583"/>
      <c r="Q374" s="583"/>
      <c r="R374" s="583"/>
      <c r="S374" s="583"/>
      <c r="T374" s="583"/>
      <c r="U374" s="537"/>
    </row>
    <row r="375" spans="1:21" x14ac:dyDescent="0.3">
      <c r="A375" s="583" t="s">
        <v>1319</v>
      </c>
      <c r="B375" s="583"/>
      <c r="C375" s="583"/>
      <c r="D375" s="583"/>
      <c r="E375" s="583"/>
      <c r="F375" s="583"/>
      <c r="G375" s="583"/>
      <c r="H375" s="583"/>
      <c r="I375" s="583"/>
      <c r="J375" s="583"/>
      <c r="K375" s="583"/>
      <c r="L375" s="583"/>
      <c r="M375" s="583"/>
      <c r="N375" s="583"/>
      <c r="O375" s="583"/>
      <c r="P375" s="583"/>
      <c r="Q375" s="583"/>
      <c r="R375" s="583"/>
      <c r="S375" s="583"/>
      <c r="T375" s="583"/>
      <c r="U375" s="537"/>
    </row>
    <row r="376" spans="1:21" x14ac:dyDescent="0.3">
      <c r="A376" s="583" t="s">
        <v>1320</v>
      </c>
      <c r="B376" s="583"/>
      <c r="C376" s="583"/>
      <c r="D376" s="583"/>
      <c r="E376" s="583"/>
      <c r="F376" s="583"/>
      <c r="G376" s="583"/>
      <c r="H376" s="583"/>
      <c r="I376" s="583"/>
      <c r="J376" s="583"/>
      <c r="K376" s="583"/>
      <c r="L376" s="583"/>
      <c r="M376" s="583"/>
      <c r="N376" s="583"/>
      <c r="O376" s="583"/>
      <c r="P376" s="583"/>
      <c r="Q376" s="583"/>
      <c r="R376" s="583"/>
      <c r="S376" s="583"/>
      <c r="T376" s="583"/>
      <c r="U376" s="537"/>
    </row>
    <row r="377" spans="1:21" x14ac:dyDescent="0.3">
      <c r="A377" s="583" t="s">
        <v>1321</v>
      </c>
      <c r="B377" s="583"/>
      <c r="C377" s="583"/>
      <c r="D377" s="583"/>
      <c r="E377" s="583"/>
      <c r="F377" s="583"/>
      <c r="G377" s="583"/>
      <c r="H377" s="583"/>
      <c r="I377" s="583"/>
      <c r="J377" s="583"/>
      <c r="K377" s="583"/>
      <c r="L377" s="583"/>
      <c r="M377" s="583"/>
      <c r="N377" s="583"/>
      <c r="O377" s="583"/>
      <c r="P377" s="583"/>
      <c r="Q377" s="583"/>
      <c r="R377" s="583"/>
      <c r="S377" s="583"/>
      <c r="T377" s="583"/>
      <c r="U377" s="537"/>
    </row>
    <row r="378" spans="1:21" x14ac:dyDescent="0.3">
      <c r="A378" s="583" t="s">
        <v>1322</v>
      </c>
      <c r="B378" s="583"/>
      <c r="C378" s="583"/>
      <c r="D378" s="583"/>
      <c r="E378" s="583"/>
      <c r="F378" s="583"/>
      <c r="G378" s="583"/>
      <c r="H378" s="583"/>
      <c r="I378" s="583"/>
      <c r="J378" s="583"/>
      <c r="K378" s="583"/>
      <c r="L378" s="583"/>
      <c r="M378" s="583"/>
      <c r="N378" s="583"/>
      <c r="O378" s="583"/>
      <c r="P378" s="583"/>
      <c r="Q378" s="583"/>
      <c r="R378" s="583"/>
      <c r="S378" s="583"/>
      <c r="T378" s="583"/>
      <c r="U378" s="537"/>
    </row>
    <row r="379" spans="1:21" x14ac:dyDescent="0.3">
      <c r="A379" s="583" t="s">
        <v>1323</v>
      </c>
      <c r="B379" s="583"/>
      <c r="C379" s="583"/>
      <c r="D379" s="583"/>
      <c r="E379" s="583"/>
      <c r="F379" s="583"/>
      <c r="G379" s="583"/>
      <c r="H379" s="583"/>
      <c r="I379" s="583"/>
      <c r="J379" s="583"/>
      <c r="K379" s="583"/>
      <c r="L379" s="583"/>
      <c r="M379" s="583"/>
      <c r="N379" s="583"/>
      <c r="O379" s="583"/>
      <c r="P379" s="583"/>
      <c r="Q379" s="583"/>
      <c r="R379" s="583"/>
      <c r="S379" s="583"/>
      <c r="T379" s="583"/>
      <c r="U379" s="537"/>
    </row>
    <row r="380" spans="1:21" x14ac:dyDescent="0.3">
      <c r="A380" s="583" t="s">
        <v>1324</v>
      </c>
      <c r="B380" s="583"/>
      <c r="C380" s="583"/>
      <c r="D380" s="583"/>
      <c r="E380" s="583"/>
      <c r="F380" s="583"/>
      <c r="G380" s="583"/>
      <c r="H380" s="583"/>
      <c r="I380" s="583"/>
      <c r="J380" s="583"/>
      <c r="K380" s="583"/>
      <c r="L380" s="583"/>
      <c r="M380" s="583"/>
      <c r="N380" s="583"/>
      <c r="O380" s="583"/>
      <c r="P380" s="583"/>
      <c r="Q380" s="583"/>
      <c r="R380" s="583"/>
      <c r="S380" s="583"/>
      <c r="T380" s="583"/>
      <c r="U380" s="537"/>
    </row>
    <row r="381" spans="1:21" x14ac:dyDescent="0.3">
      <c r="A381" s="583" t="s">
        <v>1325</v>
      </c>
      <c r="B381" s="583"/>
      <c r="C381" s="583"/>
      <c r="D381" s="583"/>
      <c r="E381" s="583"/>
      <c r="F381" s="583"/>
      <c r="G381" s="583"/>
      <c r="H381" s="583"/>
      <c r="I381" s="583"/>
      <c r="J381" s="583"/>
      <c r="K381" s="583"/>
      <c r="L381" s="583"/>
      <c r="M381" s="583"/>
      <c r="N381" s="583"/>
      <c r="O381" s="583"/>
      <c r="P381" s="583"/>
      <c r="Q381" s="583"/>
      <c r="R381" s="583"/>
      <c r="S381" s="583"/>
      <c r="T381" s="583"/>
      <c r="U381" s="537"/>
    </row>
    <row r="382" spans="1:21" x14ac:dyDescent="0.3">
      <c r="A382" s="583" t="s">
        <v>1326</v>
      </c>
      <c r="B382" s="583"/>
      <c r="C382" s="583"/>
      <c r="D382" s="583"/>
      <c r="E382" s="583"/>
      <c r="F382" s="583"/>
      <c r="G382" s="583"/>
      <c r="H382" s="583"/>
      <c r="I382" s="583"/>
      <c r="J382" s="583"/>
      <c r="K382" s="583"/>
      <c r="L382" s="583"/>
      <c r="M382" s="583"/>
      <c r="N382" s="583"/>
      <c r="O382" s="583"/>
      <c r="P382" s="583"/>
      <c r="Q382" s="583"/>
      <c r="R382" s="583"/>
      <c r="S382" s="583"/>
      <c r="T382" s="583"/>
      <c r="U382" s="537"/>
    </row>
    <row r="383" spans="1:21" x14ac:dyDescent="0.3">
      <c r="A383" s="583" t="s">
        <v>1327</v>
      </c>
      <c r="B383" s="583"/>
      <c r="C383" s="583"/>
      <c r="D383" s="583"/>
      <c r="E383" s="583"/>
      <c r="F383" s="583"/>
      <c r="G383" s="583"/>
      <c r="H383" s="583"/>
      <c r="I383" s="583"/>
      <c r="J383" s="583"/>
      <c r="K383" s="583"/>
      <c r="L383" s="583"/>
      <c r="M383" s="583"/>
      <c r="N383" s="583"/>
      <c r="O383" s="583"/>
      <c r="P383" s="583"/>
      <c r="Q383" s="583"/>
      <c r="R383" s="583"/>
      <c r="S383" s="583"/>
      <c r="T383" s="583"/>
      <c r="U383" s="537"/>
    </row>
    <row r="384" spans="1:21" x14ac:dyDescent="0.3">
      <c r="A384" s="583" t="s">
        <v>1328</v>
      </c>
      <c r="B384" s="583"/>
      <c r="C384" s="583"/>
      <c r="D384" s="583"/>
      <c r="E384" s="583"/>
      <c r="F384" s="583"/>
      <c r="G384" s="583"/>
      <c r="H384" s="583"/>
      <c r="I384" s="583"/>
      <c r="J384" s="583"/>
      <c r="K384" s="583"/>
      <c r="L384" s="583"/>
      <c r="M384" s="583"/>
      <c r="N384" s="583"/>
      <c r="O384" s="583"/>
      <c r="P384" s="583"/>
      <c r="Q384" s="583"/>
      <c r="R384" s="583"/>
      <c r="S384" s="583"/>
      <c r="T384" s="583"/>
      <c r="U384" s="537"/>
    </row>
    <row r="385" spans="1:21" x14ac:dyDescent="0.3">
      <c r="A385" s="481" t="s">
        <v>1329</v>
      </c>
      <c r="B385" s="481"/>
      <c r="C385" s="481"/>
      <c r="D385" s="481"/>
      <c r="E385" s="481"/>
      <c r="F385" s="481"/>
      <c r="G385" s="481"/>
      <c r="H385" s="481"/>
      <c r="I385" s="481"/>
      <c r="J385" s="481"/>
      <c r="K385" s="481"/>
      <c r="L385" s="481"/>
      <c r="M385" s="481"/>
      <c r="N385" s="481"/>
      <c r="O385" s="481"/>
      <c r="P385" s="481"/>
      <c r="Q385" s="481"/>
      <c r="R385" s="481"/>
      <c r="S385" s="481"/>
      <c r="T385" s="481"/>
      <c r="U385" s="146"/>
    </row>
    <row r="386" spans="1:21" x14ac:dyDescent="0.3">
      <c r="A386" s="472"/>
      <c r="B386" s="472"/>
      <c r="C386" s="472"/>
      <c r="D386" s="472"/>
      <c r="E386" s="472"/>
      <c r="F386" s="472"/>
      <c r="G386" s="472"/>
      <c r="H386" s="472"/>
      <c r="I386" s="472"/>
      <c r="J386" s="472"/>
      <c r="K386" s="472"/>
      <c r="L386" s="146"/>
      <c r="M386" s="146"/>
      <c r="N386" s="146"/>
      <c r="O386" s="146"/>
      <c r="P386" s="146"/>
      <c r="Q386" s="146"/>
      <c r="R386" s="146"/>
      <c r="S386" s="146"/>
      <c r="T386" s="146"/>
      <c r="U386" s="146"/>
    </row>
    <row r="387" spans="1:21" ht="14.25" thickBot="1" x14ac:dyDescent="0.35">
      <c r="A387" s="582" t="s">
        <v>1330</v>
      </c>
      <c r="B387" s="582"/>
      <c r="C387" s="582"/>
      <c r="D387" s="582"/>
      <c r="E387" s="582"/>
      <c r="F387" s="582"/>
      <c r="G387" s="582"/>
      <c r="H387" s="582"/>
      <c r="I387" s="582"/>
      <c r="J387" s="582"/>
      <c r="K387" s="582"/>
      <c r="L387" s="74"/>
      <c r="M387" s="74"/>
      <c r="N387" s="74"/>
      <c r="O387" s="74"/>
      <c r="P387" s="75"/>
      <c r="Q387" s="74"/>
      <c r="R387" s="74"/>
      <c r="S387" s="74"/>
      <c r="T387" s="76"/>
      <c r="U387" s="146"/>
    </row>
    <row r="388" spans="1:21" ht="14.25" thickBot="1" x14ac:dyDescent="0.35">
      <c r="A388" s="574" t="s">
        <v>1331</v>
      </c>
      <c r="B388" s="574"/>
      <c r="C388" s="574"/>
      <c r="D388" s="574"/>
      <c r="E388" s="574"/>
      <c r="F388" s="574"/>
      <c r="G388" s="574"/>
      <c r="H388" s="574"/>
      <c r="I388" s="574"/>
      <c r="J388" s="574"/>
      <c r="K388" s="575"/>
      <c r="L388" s="540" t="s">
        <v>1332</v>
      </c>
      <c r="M388" s="541"/>
      <c r="N388" s="542"/>
      <c r="O388" s="77"/>
      <c r="P388" s="77"/>
      <c r="Q388" s="77"/>
      <c r="R388" s="77"/>
      <c r="S388" s="78"/>
      <c r="T388" s="79"/>
      <c r="U388" s="146"/>
    </row>
    <row r="389" spans="1:21" ht="14.25" thickBot="1" x14ac:dyDescent="0.35">
      <c r="A389" s="577"/>
      <c r="B389" s="577"/>
      <c r="C389" s="578" t="s">
        <v>1333</v>
      </c>
      <c r="D389" s="578"/>
      <c r="E389" s="578"/>
      <c r="F389" s="578"/>
      <c r="G389" s="578"/>
      <c r="H389" s="578"/>
      <c r="I389" s="578"/>
      <c r="J389" s="578"/>
      <c r="K389" s="579"/>
      <c r="L389" s="540" t="s">
        <v>1334</v>
      </c>
      <c r="M389" s="541"/>
      <c r="N389" s="542"/>
      <c r="O389" s="80"/>
      <c r="P389" s="80"/>
      <c r="Q389" s="80"/>
      <c r="R389" s="80"/>
      <c r="S389" s="81"/>
      <c r="T389" s="82"/>
      <c r="U389" s="146"/>
    </row>
    <row r="390" spans="1:21" ht="14.25" thickBot="1" x14ac:dyDescent="0.35">
      <c r="A390" s="577"/>
      <c r="B390" s="577"/>
      <c r="C390" s="578" t="s">
        <v>1335</v>
      </c>
      <c r="D390" s="578"/>
      <c r="E390" s="578"/>
      <c r="F390" s="578"/>
      <c r="G390" s="578"/>
      <c r="H390" s="578"/>
      <c r="I390" s="578"/>
      <c r="J390" s="578"/>
      <c r="K390" s="579"/>
      <c r="L390" s="540" t="s">
        <v>1332</v>
      </c>
      <c r="M390" s="541"/>
      <c r="N390" s="542"/>
      <c r="O390" s="80"/>
      <c r="P390" s="80"/>
      <c r="Q390" s="80"/>
      <c r="R390" s="80"/>
      <c r="S390" s="81"/>
      <c r="T390" s="82"/>
      <c r="U390" s="146"/>
    </row>
    <row r="391" spans="1:21" ht="14.25" thickBot="1" x14ac:dyDescent="0.35">
      <c r="A391" s="577"/>
      <c r="B391" s="577"/>
      <c r="C391" s="578" t="s">
        <v>1336</v>
      </c>
      <c r="D391" s="578"/>
      <c r="E391" s="578"/>
      <c r="F391" s="578"/>
      <c r="G391" s="578"/>
      <c r="H391" s="578"/>
      <c r="I391" s="578"/>
      <c r="J391" s="578"/>
      <c r="K391" s="579"/>
      <c r="L391" s="83" t="s">
        <v>1337</v>
      </c>
      <c r="M391" s="84"/>
      <c r="N391" s="85"/>
      <c r="O391" s="80"/>
      <c r="P391" s="80"/>
      <c r="Q391" s="80"/>
      <c r="R391" s="80"/>
      <c r="S391" s="81"/>
      <c r="T391" s="82"/>
      <c r="U391" s="146"/>
    </row>
    <row r="392" spans="1:21" ht="14.25" thickBot="1" x14ac:dyDescent="0.35">
      <c r="A392" s="577"/>
      <c r="B392" s="577"/>
      <c r="C392" s="578" t="s">
        <v>1338</v>
      </c>
      <c r="D392" s="578"/>
      <c r="E392" s="578"/>
      <c r="F392" s="578"/>
      <c r="G392" s="578"/>
      <c r="H392" s="578"/>
      <c r="I392" s="578"/>
      <c r="J392" s="578"/>
      <c r="K392" s="579"/>
      <c r="L392" s="86" t="s">
        <v>1337</v>
      </c>
      <c r="M392" s="84"/>
      <c r="N392" s="85"/>
      <c r="O392" s="80"/>
      <c r="P392" s="80"/>
      <c r="Q392" s="80"/>
      <c r="R392" s="80"/>
      <c r="S392" s="81"/>
      <c r="T392" s="82"/>
      <c r="U392" s="146"/>
    </row>
    <row r="393" spans="1:21" ht="14.25" thickBot="1" x14ac:dyDescent="0.35">
      <c r="A393" s="580" t="s">
        <v>1339</v>
      </c>
      <c r="B393" s="580"/>
      <c r="C393" s="580"/>
      <c r="D393" s="580"/>
      <c r="E393" s="580"/>
      <c r="F393" s="580"/>
      <c r="G393" s="580"/>
      <c r="H393" s="580"/>
      <c r="I393" s="580"/>
      <c r="J393" s="580"/>
      <c r="K393" s="581"/>
      <c r="L393" s="540" t="s">
        <v>1337</v>
      </c>
      <c r="M393" s="541"/>
      <c r="N393" s="542"/>
      <c r="O393" s="80"/>
      <c r="P393" s="80"/>
      <c r="Q393" s="80"/>
      <c r="R393" s="80"/>
      <c r="S393" s="81"/>
      <c r="T393" s="82"/>
      <c r="U393" s="146"/>
    </row>
    <row r="394" spans="1:21" ht="14.25" thickBot="1" x14ac:dyDescent="0.35">
      <c r="A394" s="506" t="s">
        <v>1340</v>
      </c>
      <c r="B394" s="506"/>
      <c r="C394" s="506"/>
      <c r="D394" s="506"/>
      <c r="E394" s="506"/>
      <c r="F394" s="506"/>
      <c r="G394" s="506"/>
      <c r="H394" s="506"/>
      <c r="I394" s="506"/>
      <c r="J394" s="506"/>
      <c r="K394" s="576"/>
      <c r="L394" s="87" t="s">
        <v>1341</v>
      </c>
      <c r="M394" s="84"/>
      <c r="N394" s="85"/>
      <c r="O394" s="81"/>
      <c r="P394" s="88"/>
      <c r="Q394" s="89"/>
      <c r="R394" s="90"/>
      <c r="S394" s="81"/>
      <c r="T394" s="82"/>
      <c r="U394" s="146"/>
    </row>
    <row r="395" spans="1:21" ht="14.25" thickBot="1" x14ac:dyDescent="0.35">
      <c r="A395" s="574" t="s">
        <v>705</v>
      </c>
      <c r="B395" s="574"/>
      <c r="C395" s="574"/>
      <c r="D395" s="574"/>
      <c r="E395" s="574"/>
      <c r="F395" s="574"/>
      <c r="G395" s="574"/>
      <c r="H395" s="574"/>
      <c r="I395" s="574"/>
      <c r="J395" s="574"/>
      <c r="K395" s="575"/>
      <c r="L395" s="540" t="s">
        <v>1332</v>
      </c>
      <c r="M395" s="541"/>
      <c r="N395" s="542"/>
      <c r="O395" s="81"/>
      <c r="P395" s="88"/>
      <c r="Q395" s="89"/>
      <c r="R395" s="90"/>
      <c r="S395" s="81"/>
      <c r="T395" s="82"/>
      <c r="U395" s="146"/>
    </row>
    <row r="396" spans="1:21" ht="14.25" thickBot="1" x14ac:dyDescent="0.35">
      <c r="A396" s="574" t="s">
        <v>1107</v>
      </c>
      <c r="B396" s="574"/>
      <c r="C396" s="574"/>
      <c r="D396" s="574"/>
      <c r="E396" s="574"/>
      <c r="F396" s="574"/>
      <c r="G396" s="574"/>
      <c r="H396" s="574"/>
      <c r="I396" s="574"/>
      <c r="J396" s="574"/>
      <c r="K396" s="575"/>
      <c r="L396" s="540" t="s">
        <v>1332</v>
      </c>
      <c r="M396" s="541"/>
      <c r="N396" s="542"/>
      <c r="O396" s="81"/>
      <c r="P396" s="88"/>
      <c r="Q396" s="89"/>
      <c r="R396" s="90"/>
      <c r="S396" s="81"/>
      <c r="T396" s="82"/>
      <c r="U396" s="146"/>
    </row>
    <row r="397" spans="1:21" ht="14.25" thickBot="1" x14ac:dyDescent="0.35">
      <c r="A397" s="573" t="s">
        <v>1342</v>
      </c>
      <c r="B397" s="574"/>
      <c r="C397" s="574"/>
      <c r="D397" s="574"/>
      <c r="E397" s="574"/>
      <c r="F397" s="574"/>
      <c r="G397" s="574"/>
      <c r="H397" s="574"/>
      <c r="I397" s="574"/>
      <c r="J397" s="574"/>
      <c r="K397" s="575"/>
      <c r="L397" s="540" t="s">
        <v>1332</v>
      </c>
      <c r="M397" s="541"/>
      <c r="N397" s="542"/>
      <c r="O397" s="81"/>
      <c r="P397" s="88"/>
      <c r="Q397" s="81"/>
      <c r="R397" s="81"/>
      <c r="S397" s="81"/>
      <c r="T397" s="91"/>
      <c r="U397" s="146"/>
    </row>
    <row r="398" spans="1:21" ht="14.25" thickBot="1" x14ac:dyDescent="0.35">
      <c r="A398" s="573" t="s">
        <v>1343</v>
      </c>
      <c r="B398" s="574"/>
      <c r="C398" s="574"/>
      <c r="D398" s="574"/>
      <c r="E398" s="574"/>
      <c r="F398" s="574"/>
      <c r="G398" s="574"/>
      <c r="H398" s="574"/>
      <c r="I398" s="574"/>
      <c r="J398" s="574"/>
      <c r="K398" s="575"/>
      <c r="L398" s="540" t="s">
        <v>1332</v>
      </c>
      <c r="M398" s="541"/>
      <c r="N398" s="542"/>
      <c r="O398" s="81"/>
      <c r="P398" s="88"/>
      <c r="Q398" s="81"/>
      <c r="R398" s="81"/>
      <c r="S398" s="81"/>
      <c r="T398" s="91"/>
      <c r="U398" s="146"/>
    </row>
    <row r="399" spans="1:21" ht="14.25" thickBot="1" x14ac:dyDescent="0.35">
      <c r="A399" s="573" t="s">
        <v>1344</v>
      </c>
      <c r="B399" s="574"/>
      <c r="C399" s="574"/>
      <c r="D399" s="574"/>
      <c r="E399" s="574"/>
      <c r="F399" s="574"/>
      <c r="G399" s="574"/>
      <c r="H399" s="574"/>
      <c r="I399" s="574"/>
      <c r="J399" s="574"/>
      <c r="K399" s="575"/>
      <c r="L399" s="540" t="s">
        <v>1332</v>
      </c>
      <c r="M399" s="541"/>
      <c r="N399" s="542"/>
      <c r="O399" s="81"/>
      <c r="P399" s="88"/>
      <c r="Q399" s="81"/>
      <c r="R399" s="81"/>
      <c r="S399" s="81"/>
      <c r="T399" s="91"/>
      <c r="U399" s="146"/>
    </row>
    <row r="400" spans="1:21" ht="14.25" thickBot="1" x14ac:dyDescent="0.35"/>
    <row r="401" spans="1:11" ht="14.25" thickBot="1" x14ac:dyDescent="0.35">
      <c r="A401" s="560" t="s">
        <v>1345</v>
      </c>
      <c r="B401" s="561"/>
      <c r="C401" s="561"/>
      <c r="D401" s="561"/>
      <c r="E401" s="561"/>
      <c r="F401" s="561"/>
      <c r="G401" s="561"/>
      <c r="H401" s="561"/>
      <c r="I401" s="561"/>
      <c r="J401" s="561"/>
      <c r="K401" s="562"/>
    </row>
    <row r="402" spans="1:11" ht="27.75" thickBot="1" x14ac:dyDescent="0.35">
      <c r="A402" s="92" t="s">
        <v>1346</v>
      </c>
      <c r="B402" s="81"/>
      <c r="C402" s="93" t="s">
        <v>1334</v>
      </c>
      <c r="D402" s="81" t="s">
        <v>1347</v>
      </c>
      <c r="E402" s="85" t="s">
        <v>1348</v>
      </c>
      <c r="F402" s="94" t="s">
        <v>1349</v>
      </c>
      <c r="G402" s="84" t="s">
        <v>1348</v>
      </c>
      <c r="H402" s="95"/>
      <c r="I402" s="90"/>
      <c r="J402" s="81"/>
      <c r="K402" s="91"/>
    </row>
    <row r="403" spans="1:11" ht="27.75" thickBot="1" x14ac:dyDescent="0.35">
      <c r="A403" s="92" t="s">
        <v>1350</v>
      </c>
      <c r="B403" s="81"/>
      <c r="C403" s="93" t="s">
        <v>1334</v>
      </c>
      <c r="D403" s="81" t="s">
        <v>1351</v>
      </c>
      <c r="E403" s="85" t="s">
        <v>1348</v>
      </c>
      <c r="F403" s="94" t="s">
        <v>1352</v>
      </c>
      <c r="G403" s="84" t="s">
        <v>1348</v>
      </c>
      <c r="H403" s="95"/>
      <c r="I403" s="90"/>
      <c r="J403" s="81"/>
      <c r="K403" s="91"/>
    </row>
    <row r="404" spans="1:11" ht="14.25" thickBot="1" x14ac:dyDescent="0.35">
      <c r="A404" s="563"/>
      <c r="B404" s="564"/>
      <c r="C404" s="564"/>
      <c r="D404" s="564"/>
      <c r="E404" s="564"/>
      <c r="F404" s="564"/>
      <c r="G404" s="564"/>
      <c r="H404" s="564"/>
      <c r="I404" s="564"/>
      <c r="J404" s="564"/>
      <c r="K404" s="565"/>
    </row>
    <row r="405" spans="1:11" ht="68.25" thickBot="1" x14ac:dyDescent="0.35">
      <c r="A405" s="549" t="s">
        <v>1353</v>
      </c>
      <c r="B405" s="551"/>
      <c r="C405" s="567" t="s">
        <v>1334</v>
      </c>
      <c r="D405" s="569" t="s">
        <v>1354</v>
      </c>
      <c r="E405" s="571" t="s">
        <v>1348</v>
      </c>
      <c r="F405" s="569" t="s">
        <v>1355</v>
      </c>
      <c r="G405" s="571" t="s">
        <v>1348</v>
      </c>
      <c r="H405" s="96" t="s">
        <v>1356</v>
      </c>
      <c r="I405" s="97" t="s">
        <v>1332</v>
      </c>
      <c r="J405" s="98" t="s">
        <v>1357</v>
      </c>
      <c r="K405" s="97" t="s">
        <v>1358</v>
      </c>
    </row>
    <row r="406" spans="1:11" ht="95.25" thickBot="1" x14ac:dyDescent="0.35">
      <c r="A406" s="553"/>
      <c r="B406" s="566"/>
      <c r="C406" s="568"/>
      <c r="D406" s="570"/>
      <c r="E406" s="572"/>
      <c r="F406" s="570"/>
      <c r="G406" s="572"/>
      <c r="H406" s="96" t="s">
        <v>1705</v>
      </c>
      <c r="I406" s="85" t="s">
        <v>1332</v>
      </c>
      <c r="J406" s="91" t="s">
        <v>1706</v>
      </c>
      <c r="K406" s="85" t="s">
        <v>1358</v>
      </c>
    </row>
    <row r="407" spans="1:11" ht="68.25" thickBot="1" x14ac:dyDescent="0.35">
      <c r="A407" s="552" t="s">
        <v>1359</v>
      </c>
      <c r="B407" s="25"/>
      <c r="C407" s="554" t="s">
        <v>1334</v>
      </c>
      <c r="D407" s="556" t="s">
        <v>1360</v>
      </c>
      <c r="E407" s="558" t="s">
        <v>1348</v>
      </c>
      <c r="F407" s="556" t="s">
        <v>1361</v>
      </c>
      <c r="G407" s="558" t="s">
        <v>1348</v>
      </c>
      <c r="H407" s="96" t="s">
        <v>1356</v>
      </c>
      <c r="I407" s="85" t="s">
        <v>1332</v>
      </c>
      <c r="J407" s="91" t="s">
        <v>1357</v>
      </c>
      <c r="K407" s="85" t="s">
        <v>1358</v>
      </c>
    </row>
    <row r="408" spans="1:11" ht="95.25" thickBot="1" x14ac:dyDescent="0.35">
      <c r="A408" s="553"/>
      <c r="B408" s="99"/>
      <c r="C408" s="555"/>
      <c r="D408" s="557"/>
      <c r="E408" s="559"/>
      <c r="F408" s="557"/>
      <c r="G408" s="559"/>
      <c r="H408" s="96" t="s">
        <v>1707</v>
      </c>
      <c r="I408" s="100" t="s">
        <v>1332</v>
      </c>
      <c r="J408" s="91" t="s">
        <v>1706</v>
      </c>
      <c r="K408" s="85" t="s">
        <v>1358</v>
      </c>
    </row>
    <row r="409" spans="1:11" ht="14.25" thickBot="1" x14ac:dyDescent="0.35">
      <c r="A409" s="101"/>
      <c r="B409" s="102"/>
      <c r="C409" s="103"/>
      <c r="D409" s="104"/>
      <c r="E409" s="104"/>
      <c r="F409" s="104"/>
      <c r="G409" s="103"/>
      <c r="H409" s="104"/>
      <c r="I409" s="104"/>
      <c r="J409" s="103"/>
      <c r="K409" s="105"/>
    </row>
    <row r="410" spans="1:11" ht="54.75" thickBot="1" x14ac:dyDescent="0.35">
      <c r="A410" s="106" t="s">
        <v>1362</v>
      </c>
      <c r="B410" s="31"/>
      <c r="C410" s="93" t="s">
        <v>1334</v>
      </c>
      <c r="D410" s="81" t="s">
        <v>1363</v>
      </c>
      <c r="E410" s="540"/>
      <c r="F410" s="541"/>
      <c r="G410" s="541"/>
      <c r="H410" s="541"/>
      <c r="I410" s="541"/>
      <c r="J410" s="541"/>
      <c r="K410" s="542"/>
    </row>
    <row r="411" spans="1:11" ht="14.25" thickBot="1" x14ac:dyDescent="0.35">
      <c r="A411" s="543"/>
      <c r="B411" s="544"/>
      <c r="C411" s="544"/>
      <c r="D411" s="544"/>
      <c r="E411" s="544"/>
      <c r="F411" s="544"/>
      <c r="G411" s="544"/>
      <c r="H411" s="544"/>
      <c r="I411" s="544"/>
      <c r="J411" s="544"/>
      <c r="K411" s="545"/>
    </row>
    <row r="412" spans="1:11" ht="14.25" thickBot="1" x14ac:dyDescent="0.35">
      <c r="A412" s="106" t="s">
        <v>1364</v>
      </c>
      <c r="B412" s="107"/>
      <c r="C412" s="108" t="s">
        <v>1337</v>
      </c>
      <c r="D412" s="546"/>
      <c r="E412" s="547"/>
      <c r="F412" s="547"/>
      <c r="G412" s="547"/>
      <c r="H412" s="547"/>
      <c r="I412" s="547"/>
      <c r="J412" s="547"/>
      <c r="K412" s="548"/>
    </row>
    <row r="414" spans="1:11" ht="14.25" thickBot="1" x14ac:dyDescent="0.35">
      <c r="A414" s="109" t="s">
        <v>1365</v>
      </c>
      <c r="B414" s="74"/>
      <c r="C414" s="74"/>
      <c r="D414" s="74"/>
      <c r="E414" s="74"/>
      <c r="F414" s="74"/>
      <c r="G414" s="75"/>
      <c r="H414" s="74"/>
      <c r="I414" s="74"/>
      <c r="J414" s="74"/>
      <c r="K414" s="110"/>
    </row>
    <row r="415" spans="1:11" ht="14.25" thickBot="1" x14ac:dyDescent="0.35">
      <c r="A415" s="111" t="s">
        <v>1331</v>
      </c>
      <c r="B415" s="112"/>
      <c r="C415" s="540" t="s">
        <v>1332</v>
      </c>
      <c r="D415" s="541"/>
      <c r="E415" s="542"/>
      <c r="F415" s="77"/>
      <c r="G415" s="77"/>
      <c r="H415" s="77"/>
      <c r="I415" s="77"/>
      <c r="J415" s="78"/>
      <c r="K415" s="98"/>
    </row>
    <row r="416" spans="1:11" ht="41.25" thickBot="1" x14ac:dyDescent="0.35">
      <c r="A416" s="113"/>
      <c r="B416" s="114" t="s">
        <v>1333</v>
      </c>
      <c r="C416" s="540" t="s">
        <v>1334</v>
      </c>
      <c r="D416" s="541"/>
      <c r="E416" s="542"/>
      <c r="F416" s="80"/>
      <c r="G416" s="80"/>
      <c r="H416" s="80"/>
      <c r="I416" s="80"/>
      <c r="J416" s="81"/>
      <c r="K416" s="91"/>
    </row>
    <row r="417" spans="1:11" ht="27.75" thickBot="1" x14ac:dyDescent="0.35">
      <c r="A417" s="113"/>
      <c r="B417" s="89" t="s">
        <v>1335</v>
      </c>
      <c r="C417" s="540" t="s">
        <v>1332</v>
      </c>
      <c r="D417" s="541"/>
      <c r="E417" s="542"/>
      <c r="F417" s="80"/>
      <c r="G417" s="80"/>
      <c r="H417" s="80"/>
      <c r="I417" s="80"/>
      <c r="J417" s="81"/>
      <c r="K417" s="91"/>
    </row>
    <row r="418" spans="1:11" ht="14.25" thickBot="1" x14ac:dyDescent="0.35">
      <c r="A418" s="113"/>
      <c r="B418" s="89" t="s">
        <v>1336</v>
      </c>
      <c r="C418" s="83" t="s">
        <v>1337</v>
      </c>
      <c r="D418" s="84"/>
      <c r="E418" s="85"/>
      <c r="F418" s="80"/>
      <c r="G418" s="80"/>
      <c r="H418" s="80"/>
      <c r="I418" s="80"/>
      <c r="J418" s="81"/>
      <c r="K418" s="91"/>
    </row>
    <row r="419" spans="1:11" ht="14.25" thickBot="1" x14ac:dyDescent="0.35">
      <c r="A419" s="113"/>
      <c r="B419" s="89" t="s">
        <v>1338</v>
      </c>
      <c r="C419" s="86" t="s">
        <v>1337</v>
      </c>
      <c r="D419" s="84"/>
      <c r="E419" s="85"/>
      <c r="F419" s="80"/>
      <c r="G419" s="80"/>
      <c r="H419" s="80"/>
      <c r="I419" s="80"/>
      <c r="J419" s="81"/>
      <c r="K419" s="91"/>
    </row>
    <row r="420" spans="1:11" ht="14.25" thickBot="1" x14ac:dyDescent="0.35">
      <c r="A420" s="115" t="s">
        <v>1339</v>
      </c>
      <c r="B420" s="116"/>
      <c r="C420" s="540" t="s">
        <v>1337</v>
      </c>
      <c r="D420" s="541"/>
      <c r="E420" s="542"/>
      <c r="F420" s="80"/>
      <c r="G420" s="80"/>
      <c r="H420" s="80"/>
      <c r="I420" s="80"/>
      <c r="J420" s="81"/>
      <c r="K420" s="91"/>
    </row>
    <row r="421" spans="1:11" ht="14.25" thickBot="1" x14ac:dyDescent="0.35">
      <c r="A421" s="117" t="s">
        <v>1340</v>
      </c>
      <c r="B421" s="118"/>
      <c r="C421" s="87" t="s">
        <v>1332</v>
      </c>
      <c r="D421" s="84"/>
      <c r="E421" s="85"/>
      <c r="F421" s="81"/>
      <c r="G421" s="88"/>
      <c r="H421" s="89"/>
      <c r="I421" s="90"/>
      <c r="J421" s="81"/>
      <c r="K421" s="91"/>
    </row>
    <row r="422" spans="1:11" ht="14.25" thickBot="1" x14ac:dyDescent="0.35">
      <c r="A422" s="106" t="s">
        <v>705</v>
      </c>
      <c r="B422" s="107"/>
      <c r="C422" s="540" t="s">
        <v>1332</v>
      </c>
      <c r="D422" s="541"/>
      <c r="E422" s="542"/>
      <c r="F422" s="81"/>
      <c r="G422" s="88"/>
      <c r="H422" s="89"/>
      <c r="I422" s="90"/>
      <c r="J422" s="81"/>
      <c r="K422" s="91"/>
    </row>
    <row r="423" spans="1:11" ht="14.25" thickBot="1" x14ac:dyDescent="0.35">
      <c r="A423" s="106" t="s">
        <v>1107</v>
      </c>
      <c r="B423" s="107"/>
      <c r="C423" s="540" t="s">
        <v>1332</v>
      </c>
      <c r="D423" s="541"/>
      <c r="E423" s="542"/>
      <c r="F423" s="81"/>
      <c r="G423" s="88"/>
      <c r="H423" s="89"/>
      <c r="I423" s="90"/>
      <c r="J423" s="81"/>
      <c r="K423" s="91"/>
    </row>
    <row r="424" spans="1:11" ht="14.25" thickBot="1" x14ac:dyDescent="0.35">
      <c r="A424" s="106" t="s">
        <v>1342</v>
      </c>
      <c r="B424" s="107"/>
      <c r="C424" s="540" t="s">
        <v>1332</v>
      </c>
      <c r="D424" s="541"/>
      <c r="E424" s="542"/>
      <c r="F424" s="81"/>
      <c r="G424" s="88"/>
      <c r="H424" s="81"/>
      <c r="I424" s="81"/>
      <c r="J424" s="81"/>
      <c r="K424" s="91"/>
    </row>
    <row r="425" spans="1:11" ht="14.25" thickBot="1" x14ac:dyDescent="0.35">
      <c r="A425" s="106" t="s">
        <v>1343</v>
      </c>
      <c r="B425" s="107"/>
      <c r="C425" s="540" t="s">
        <v>1332</v>
      </c>
      <c r="D425" s="541"/>
      <c r="E425" s="542"/>
      <c r="F425" s="81"/>
      <c r="G425" s="88"/>
      <c r="H425" s="81"/>
      <c r="I425" s="81"/>
      <c r="J425" s="81"/>
      <c r="K425" s="91"/>
    </row>
    <row r="426" spans="1:11" ht="14.25" thickBot="1" x14ac:dyDescent="0.35">
      <c r="A426" s="106" t="s">
        <v>1344</v>
      </c>
      <c r="B426" s="107"/>
      <c r="C426" s="540" t="s">
        <v>1332</v>
      </c>
      <c r="D426" s="541"/>
      <c r="E426" s="542"/>
      <c r="F426" s="81"/>
      <c r="G426" s="88"/>
      <c r="H426" s="81"/>
      <c r="I426" s="81"/>
      <c r="J426" s="81"/>
      <c r="K426" s="91"/>
    </row>
    <row r="427" spans="1:11" ht="14.25" thickBot="1" x14ac:dyDescent="0.35"/>
    <row r="428" spans="1:11" ht="14.25" thickBot="1" x14ac:dyDescent="0.35">
      <c r="A428" s="560" t="s">
        <v>1345</v>
      </c>
      <c r="B428" s="561"/>
      <c r="C428" s="561"/>
      <c r="D428" s="561"/>
      <c r="E428" s="561"/>
      <c r="F428" s="561"/>
      <c r="G428" s="561"/>
      <c r="H428" s="561"/>
      <c r="I428" s="561"/>
      <c r="J428" s="561"/>
      <c r="K428" s="562"/>
    </row>
    <row r="429" spans="1:11" ht="27.75" thickBot="1" x14ac:dyDescent="0.35">
      <c r="A429" s="92" t="s">
        <v>1346</v>
      </c>
      <c r="B429" s="81"/>
      <c r="C429" s="93" t="s">
        <v>1334</v>
      </c>
      <c r="D429" s="81" t="s">
        <v>1347</v>
      </c>
      <c r="E429" s="93" t="s">
        <v>1348</v>
      </c>
      <c r="F429" s="119" t="s">
        <v>1349</v>
      </c>
      <c r="G429" s="120" t="s">
        <v>1348</v>
      </c>
      <c r="H429" s="95"/>
      <c r="I429" s="90"/>
      <c r="J429" s="81"/>
      <c r="K429" s="91"/>
    </row>
    <row r="430" spans="1:11" ht="27.75" thickBot="1" x14ac:dyDescent="0.35">
      <c r="A430" s="92" t="s">
        <v>1350</v>
      </c>
      <c r="B430" s="81"/>
      <c r="C430" s="93" t="s">
        <v>1334</v>
      </c>
      <c r="D430" s="81" t="s">
        <v>1351</v>
      </c>
      <c r="E430" s="85" t="s">
        <v>1348</v>
      </c>
      <c r="F430" s="94" t="s">
        <v>1352</v>
      </c>
      <c r="G430" s="84" t="s">
        <v>1348</v>
      </c>
      <c r="H430" s="95"/>
      <c r="I430" s="90"/>
      <c r="J430" s="81"/>
      <c r="K430" s="91"/>
    </row>
    <row r="431" spans="1:11" ht="14.25" thickBot="1" x14ac:dyDescent="0.35">
      <c r="A431" s="563"/>
      <c r="B431" s="564"/>
      <c r="C431" s="564"/>
      <c r="D431" s="564"/>
      <c r="E431" s="564"/>
      <c r="F431" s="564"/>
      <c r="G431" s="564"/>
      <c r="H431" s="564"/>
      <c r="I431" s="564"/>
      <c r="J431" s="564"/>
      <c r="K431" s="565"/>
    </row>
    <row r="432" spans="1:11" ht="68.25" thickBot="1" x14ac:dyDescent="0.35">
      <c r="A432" s="549" t="s">
        <v>1353</v>
      </c>
      <c r="B432" s="551"/>
      <c r="C432" s="567" t="s">
        <v>1334</v>
      </c>
      <c r="D432" s="569" t="s">
        <v>1354</v>
      </c>
      <c r="E432" s="571" t="s">
        <v>1348</v>
      </c>
      <c r="F432" s="569" t="s">
        <v>1355</v>
      </c>
      <c r="G432" s="571" t="s">
        <v>1348</v>
      </c>
      <c r="H432" s="96" t="s">
        <v>1356</v>
      </c>
      <c r="I432" s="97" t="s">
        <v>1332</v>
      </c>
      <c r="J432" s="98" t="s">
        <v>1357</v>
      </c>
      <c r="K432" s="97" t="s">
        <v>1358</v>
      </c>
    </row>
    <row r="433" spans="1:11" ht="95.25" thickBot="1" x14ac:dyDescent="0.35">
      <c r="A433" s="553"/>
      <c r="B433" s="566"/>
      <c r="C433" s="568"/>
      <c r="D433" s="570"/>
      <c r="E433" s="572"/>
      <c r="F433" s="570"/>
      <c r="G433" s="572"/>
      <c r="H433" s="96" t="s">
        <v>1705</v>
      </c>
      <c r="I433" s="85" t="s">
        <v>1332</v>
      </c>
      <c r="J433" s="91" t="s">
        <v>1706</v>
      </c>
      <c r="K433" s="85" t="s">
        <v>1358</v>
      </c>
    </row>
    <row r="434" spans="1:11" ht="68.25" thickBot="1" x14ac:dyDescent="0.35">
      <c r="A434" s="552" t="s">
        <v>1359</v>
      </c>
      <c r="B434" s="25"/>
      <c r="C434" s="554" t="s">
        <v>1334</v>
      </c>
      <c r="D434" s="556" t="s">
        <v>1360</v>
      </c>
      <c r="E434" s="558" t="s">
        <v>1348</v>
      </c>
      <c r="F434" s="556" t="s">
        <v>1361</v>
      </c>
      <c r="G434" s="558" t="s">
        <v>1348</v>
      </c>
      <c r="H434" s="96" t="s">
        <v>1356</v>
      </c>
      <c r="I434" s="85" t="s">
        <v>1332</v>
      </c>
      <c r="J434" s="91" t="s">
        <v>1357</v>
      </c>
      <c r="K434" s="85" t="s">
        <v>1358</v>
      </c>
    </row>
    <row r="435" spans="1:11" ht="95.25" thickBot="1" x14ac:dyDescent="0.35">
      <c r="A435" s="553"/>
      <c r="B435" s="99"/>
      <c r="C435" s="555"/>
      <c r="D435" s="557"/>
      <c r="E435" s="559"/>
      <c r="F435" s="557"/>
      <c r="G435" s="559"/>
      <c r="H435" s="96" t="s">
        <v>1707</v>
      </c>
      <c r="I435" s="100" t="s">
        <v>1332</v>
      </c>
      <c r="J435" s="91" t="s">
        <v>1706</v>
      </c>
      <c r="K435" s="85" t="s">
        <v>1358</v>
      </c>
    </row>
    <row r="436" spans="1:11" ht="14.25" thickBot="1" x14ac:dyDescent="0.35">
      <c r="A436" s="101"/>
      <c r="B436" s="102"/>
      <c r="C436" s="103"/>
      <c r="D436" s="104"/>
      <c r="E436" s="104"/>
      <c r="F436" s="104"/>
      <c r="G436" s="103"/>
      <c r="H436" s="104"/>
      <c r="I436" s="104"/>
      <c r="J436" s="103"/>
      <c r="K436" s="105"/>
    </row>
    <row r="437" spans="1:11" ht="54.75" thickBot="1" x14ac:dyDescent="0.35">
      <c r="A437" s="106" t="s">
        <v>1362</v>
      </c>
      <c r="B437" s="31"/>
      <c r="C437" s="93" t="s">
        <v>1334</v>
      </c>
      <c r="D437" s="81" t="s">
        <v>1363</v>
      </c>
      <c r="E437" s="540"/>
      <c r="F437" s="541"/>
      <c r="G437" s="541"/>
      <c r="H437" s="541"/>
      <c r="I437" s="541"/>
      <c r="J437" s="541"/>
      <c r="K437" s="542"/>
    </row>
    <row r="438" spans="1:11" ht="14.25" thickBot="1" x14ac:dyDescent="0.35">
      <c r="A438" s="543"/>
      <c r="B438" s="544"/>
      <c r="C438" s="544"/>
      <c r="D438" s="544"/>
      <c r="E438" s="544"/>
      <c r="F438" s="544"/>
      <c r="G438" s="544"/>
      <c r="H438" s="544"/>
      <c r="I438" s="544"/>
      <c r="J438" s="544"/>
      <c r="K438" s="545"/>
    </row>
    <row r="439" spans="1:11" ht="14.25" thickBot="1" x14ac:dyDescent="0.35">
      <c r="A439" s="106" t="s">
        <v>1364</v>
      </c>
      <c r="B439" s="107"/>
      <c r="C439" s="121" t="s">
        <v>1337</v>
      </c>
      <c r="D439" s="546"/>
      <c r="E439" s="547"/>
      <c r="F439" s="547"/>
      <c r="G439" s="547"/>
      <c r="H439" s="547"/>
      <c r="I439" s="547"/>
      <c r="J439" s="547"/>
      <c r="K439" s="548"/>
    </row>
    <row r="440" spans="1:11" ht="14.25" thickBot="1" x14ac:dyDescent="0.35">
      <c r="A440" s="146"/>
      <c r="B440" s="146"/>
      <c r="C440" s="146"/>
      <c r="D440" s="146"/>
      <c r="E440" s="146"/>
      <c r="F440" s="146"/>
      <c r="G440" s="201"/>
      <c r="H440" s="146"/>
      <c r="I440" s="146"/>
      <c r="J440" s="146"/>
      <c r="K440" s="146"/>
    </row>
    <row r="441" spans="1:11" x14ac:dyDescent="0.3">
      <c r="A441" s="549" t="s">
        <v>1708</v>
      </c>
      <c r="B441" s="550"/>
      <c r="C441" s="550"/>
      <c r="D441" s="550"/>
      <c r="E441" s="550"/>
      <c r="F441" s="550"/>
      <c r="G441" s="550"/>
      <c r="H441" s="551"/>
      <c r="I441" s="146"/>
      <c r="J441" s="146"/>
      <c r="K441" s="146"/>
    </row>
    <row r="442" spans="1:11" x14ac:dyDescent="0.3">
      <c r="A442" s="536" t="s">
        <v>1366</v>
      </c>
      <c r="B442" s="537"/>
      <c r="C442" s="537"/>
      <c r="D442" s="537"/>
      <c r="E442" s="537"/>
      <c r="F442" s="537"/>
      <c r="G442" s="537"/>
      <c r="H442" s="538"/>
      <c r="I442" s="146"/>
      <c r="J442" s="146"/>
      <c r="K442" s="146"/>
    </row>
    <row r="443" spans="1:11" x14ac:dyDescent="0.3">
      <c r="A443" s="533" t="s">
        <v>1709</v>
      </c>
      <c r="B443" s="534"/>
      <c r="C443" s="534"/>
      <c r="D443" s="534"/>
      <c r="E443" s="534"/>
      <c r="F443" s="534"/>
      <c r="G443" s="534"/>
      <c r="H443" s="535"/>
      <c r="I443" s="146"/>
      <c r="J443" s="146"/>
      <c r="K443" s="146"/>
    </row>
    <row r="444" spans="1:11" x14ac:dyDescent="0.3">
      <c r="A444" s="533" t="s">
        <v>1710</v>
      </c>
      <c r="B444" s="534"/>
      <c r="C444" s="534"/>
      <c r="D444" s="534"/>
      <c r="E444" s="534"/>
      <c r="F444" s="534"/>
      <c r="G444" s="534"/>
      <c r="H444" s="535"/>
      <c r="I444" s="146"/>
      <c r="J444" s="146"/>
      <c r="K444" s="146"/>
    </row>
    <row r="445" spans="1:11" x14ac:dyDescent="0.3">
      <c r="A445" s="536" t="s">
        <v>1367</v>
      </c>
      <c r="B445" s="537"/>
      <c r="C445" s="537"/>
      <c r="D445" s="537"/>
      <c r="E445" s="537"/>
      <c r="F445" s="537"/>
      <c r="G445" s="537"/>
      <c r="H445" s="538"/>
      <c r="I445" s="146"/>
      <c r="J445" s="146"/>
      <c r="K445" s="146"/>
    </row>
    <row r="447" spans="1:11" x14ac:dyDescent="0.3">
      <c r="A447" s="539"/>
      <c r="B447" s="539"/>
      <c r="C447" s="539"/>
      <c r="D447" s="539"/>
      <c r="E447" s="539"/>
      <c r="F447" s="539"/>
      <c r="G447" s="539"/>
      <c r="H447" s="539"/>
      <c r="I447" s="539"/>
      <c r="J447" s="537"/>
    </row>
    <row r="448" spans="1:11" x14ac:dyDescent="0.3">
      <c r="A448" s="479" t="s">
        <v>1368</v>
      </c>
      <c r="B448" s="479"/>
      <c r="C448" s="479"/>
      <c r="J448" s="537"/>
    </row>
    <row r="449" spans="1:10" x14ac:dyDescent="0.3">
      <c r="A449" s="479"/>
      <c r="B449" s="479"/>
      <c r="C449" s="479"/>
      <c r="J449" s="146"/>
    </row>
    <row r="450" spans="1:10" x14ac:dyDescent="0.3">
      <c r="A450" s="43"/>
      <c r="B450" s="43"/>
      <c r="C450" s="43"/>
      <c r="D450" s="43"/>
      <c r="E450" s="43"/>
      <c r="F450" s="43"/>
      <c r="G450" s="43"/>
      <c r="H450" s="43"/>
      <c r="I450" s="43"/>
      <c r="J450" s="146"/>
    </row>
    <row r="451" spans="1:10" x14ac:dyDescent="0.3">
      <c r="B451" s="43"/>
      <c r="C451" s="43"/>
      <c r="D451" s="43"/>
      <c r="I451" s="43"/>
      <c r="J451" s="146"/>
    </row>
    <row r="452" spans="1:10" x14ac:dyDescent="0.3">
      <c r="A452" s="530" t="s">
        <v>1369</v>
      </c>
      <c r="B452" s="530"/>
      <c r="C452" s="530"/>
      <c r="D452" s="530"/>
      <c r="E452" s="530"/>
      <c r="F452" s="530"/>
      <c r="I452" s="43"/>
      <c r="J452" s="146"/>
    </row>
    <row r="453" spans="1:10" x14ac:dyDescent="0.3">
      <c r="A453" s="530" t="s">
        <v>1370</v>
      </c>
      <c r="B453" s="530"/>
      <c r="C453" s="530"/>
      <c r="D453" s="530"/>
      <c r="E453" s="530"/>
      <c r="I453" s="43"/>
      <c r="J453" s="146"/>
    </row>
    <row r="454" spans="1:10" x14ac:dyDescent="0.3">
      <c r="A454" s="43"/>
      <c r="B454" s="43"/>
      <c r="C454" s="43"/>
      <c r="D454" s="43"/>
      <c r="I454" s="43"/>
      <c r="J454" s="146"/>
    </row>
    <row r="455" spans="1:10" x14ac:dyDescent="0.3">
      <c r="A455" s="481" t="s">
        <v>1371</v>
      </c>
      <c r="B455" s="481"/>
      <c r="C455" s="481"/>
      <c r="J455" s="146"/>
    </row>
    <row r="456" spans="1:10" ht="14.25" thickBot="1" x14ac:dyDescent="0.35">
      <c r="J456" s="146"/>
    </row>
    <row r="457" spans="1:10" ht="14.25" thickBot="1" x14ac:dyDescent="0.35">
      <c r="A457" s="514" t="s">
        <v>1372</v>
      </c>
      <c r="B457" s="514" t="s">
        <v>1373</v>
      </c>
      <c r="C457" s="122"/>
      <c r="D457" s="482" t="s">
        <v>1374</v>
      </c>
      <c r="E457" s="483"/>
      <c r="F457" s="483"/>
      <c r="G457" s="483"/>
      <c r="H457" s="532"/>
      <c r="I457" s="514" t="s">
        <v>1375</v>
      </c>
      <c r="J457" s="146"/>
    </row>
    <row r="458" spans="1:10" ht="81.75" thickBot="1" x14ac:dyDescent="0.35">
      <c r="A458" s="531"/>
      <c r="B458" s="531"/>
      <c r="C458" s="46" t="s">
        <v>1376</v>
      </c>
      <c r="D458" s="46" t="s">
        <v>870</v>
      </c>
      <c r="E458" s="46" t="s">
        <v>1377</v>
      </c>
      <c r="F458" s="46" t="s">
        <v>1378</v>
      </c>
      <c r="G458" s="46" t="s">
        <v>1379</v>
      </c>
      <c r="H458" s="46" t="s">
        <v>1380</v>
      </c>
      <c r="I458" s="531"/>
      <c r="J458" s="146"/>
    </row>
    <row r="459" spans="1:10" ht="14.25" thickBot="1" x14ac:dyDescent="0.35">
      <c r="A459" s="39"/>
      <c r="B459" s="40"/>
      <c r="C459" s="40"/>
      <c r="D459" s="40"/>
      <c r="E459" s="40"/>
      <c r="F459" s="40"/>
      <c r="G459" s="40"/>
      <c r="H459" s="40"/>
      <c r="I459" s="40"/>
      <c r="J459" s="146"/>
    </row>
    <row r="460" spans="1:10" ht="14.25" thickBot="1" x14ac:dyDescent="0.35">
      <c r="A460" s="39"/>
      <c r="B460" s="40"/>
      <c r="C460" s="40"/>
      <c r="D460" s="40"/>
      <c r="E460" s="40"/>
      <c r="F460" s="40"/>
      <c r="G460" s="40"/>
      <c r="H460" s="40"/>
      <c r="I460" s="41"/>
      <c r="J460" s="146"/>
    </row>
    <row r="461" spans="1:10" ht="14.25" thickBot="1" x14ac:dyDescent="0.35">
      <c r="A461" s="39" t="s">
        <v>0</v>
      </c>
      <c r="B461" s="42">
        <v>0</v>
      </c>
      <c r="C461" s="42">
        <v>0</v>
      </c>
      <c r="D461" s="40"/>
      <c r="E461" s="40"/>
      <c r="F461" s="40"/>
      <c r="G461" s="42">
        <v>0</v>
      </c>
      <c r="H461" s="42">
        <v>0</v>
      </c>
      <c r="I461" s="41"/>
      <c r="J461" s="146"/>
    </row>
    <row r="462" spans="1:10" x14ac:dyDescent="0.3">
      <c r="J462" s="146"/>
    </row>
    <row r="463" spans="1:10" x14ac:dyDescent="0.3">
      <c r="J463" s="146"/>
    </row>
    <row r="464" spans="1:10" x14ac:dyDescent="0.3">
      <c r="A464" s="471" t="s">
        <v>1171</v>
      </c>
      <c r="B464" s="471"/>
      <c r="C464" s="471"/>
      <c r="D464" s="471"/>
      <c r="E464" s="471"/>
      <c r="F464" s="471"/>
      <c r="G464" s="471"/>
      <c r="J464" s="146"/>
    </row>
    <row r="465" spans="1:10" x14ac:dyDescent="0.3">
      <c r="A465" s="43"/>
      <c r="B465" s="43"/>
      <c r="C465" s="43"/>
      <c r="D465" s="43"/>
      <c r="E465" s="43"/>
      <c r="F465" s="43"/>
      <c r="G465" s="43"/>
      <c r="J465" s="146"/>
    </row>
    <row r="466" spans="1:10" x14ac:dyDescent="0.3">
      <c r="A466" s="472" t="s">
        <v>1172</v>
      </c>
      <c r="B466" s="472"/>
      <c r="C466" s="472"/>
      <c r="D466" s="472"/>
      <c r="E466" s="472"/>
      <c r="F466" s="472"/>
      <c r="G466" s="472"/>
      <c r="J466" s="146"/>
    </row>
    <row r="467" spans="1:10" x14ac:dyDescent="0.3">
      <c r="A467" s="43"/>
      <c r="B467" s="43"/>
      <c r="C467" s="43"/>
      <c r="D467" s="43"/>
      <c r="E467" s="43"/>
      <c r="F467" s="43"/>
      <c r="G467" s="43"/>
      <c r="J467" s="146"/>
    </row>
    <row r="468" spans="1:10" x14ac:dyDescent="0.3">
      <c r="A468" s="479" t="s">
        <v>1381</v>
      </c>
      <c r="B468" s="479"/>
      <c r="C468" s="479"/>
      <c r="D468" s="479"/>
      <c r="E468" s="479"/>
      <c r="F468" s="479"/>
      <c r="G468" s="146"/>
    </row>
    <row r="469" spans="1:10" x14ac:dyDescent="0.3">
      <c r="A469" s="479"/>
      <c r="B469" s="479"/>
      <c r="C469" s="479"/>
      <c r="D469" s="479"/>
      <c r="E469" s="479"/>
      <c r="F469" s="479"/>
      <c r="G469" s="146"/>
    </row>
    <row r="470" spans="1:10" x14ac:dyDescent="0.3">
      <c r="A470" s="43"/>
      <c r="B470" s="43"/>
      <c r="C470" s="43"/>
      <c r="D470" s="43"/>
      <c r="E470" s="43"/>
      <c r="F470" s="43"/>
      <c r="G470" s="146"/>
    </row>
    <row r="471" spans="1:10" x14ac:dyDescent="0.3">
      <c r="A471" s="202" t="s">
        <v>1382</v>
      </c>
      <c r="B471" s="530" t="s">
        <v>1383</v>
      </c>
      <c r="C471" s="530"/>
      <c r="D471" s="530"/>
      <c r="E471" s="530"/>
      <c r="F471" s="530"/>
      <c r="G471" s="146"/>
    </row>
    <row r="472" spans="1:10" x14ac:dyDescent="0.3">
      <c r="A472" s="43"/>
      <c r="B472" s="43"/>
      <c r="C472" s="43"/>
      <c r="D472" s="43"/>
      <c r="E472" s="43"/>
      <c r="G472" s="146"/>
    </row>
    <row r="473" spans="1:10" x14ac:dyDescent="0.3">
      <c r="A473" s="530" t="s">
        <v>1384</v>
      </c>
      <c r="B473" s="530"/>
      <c r="C473" s="43"/>
      <c r="D473" s="43"/>
      <c r="E473" s="43"/>
      <c r="G473" s="146"/>
    </row>
    <row r="474" spans="1:10" x14ac:dyDescent="0.3">
      <c r="A474" s="481" t="s">
        <v>1371</v>
      </c>
      <c r="B474" s="481"/>
      <c r="C474" s="481"/>
      <c r="G474" s="146"/>
    </row>
    <row r="475" spans="1:10" ht="14.25" thickBot="1" x14ac:dyDescent="0.35">
      <c r="G475" s="146"/>
    </row>
    <row r="476" spans="1:10" x14ac:dyDescent="0.3">
      <c r="A476" s="514" t="s">
        <v>1385</v>
      </c>
      <c r="B476" s="514" t="s">
        <v>726</v>
      </c>
      <c r="C476" s="516" t="s">
        <v>1386</v>
      </c>
      <c r="D476" s="517"/>
      <c r="E476" s="517"/>
      <c r="F476" s="518"/>
      <c r="G476" s="146"/>
    </row>
    <row r="477" spans="1:10" ht="14.25" thickBot="1" x14ac:dyDescent="0.35">
      <c r="A477" s="515"/>
      <c r="B477" s="515"/>
      <c r="C477" s="519"/>
      <c r="D477" s="520"/>
      <c r="E477" s="520"/>
      <c r="F477" s="521"/>
      <c r="G477" s="146"/>
    </row>
    <row r="478" spans="1:10" ht="26.45" customHeight="1" x14ac:dyDescent="0.3">
      <c r="A478" s="494">
        <v>1</v>
      </c>
      <c r="B478" s="497" t="s">
        <v>1387</v>
      </c>
      <c r="C478" s="502" t="s">
        <v>1388</v>
      </c>
      <c r="D478" s="503"/>
      <c r="E478" s="503"/>
      <c r="F478" s="504"/>
      <c r="G478" s="146"/>
    </row>
    <row r="479" spans="1:10" x14ac:dyDescent="0.3">
      <c r="A479" s="495"/>
      <c r="B479" s="498"/>
      <c r="C479" s="524" t="s">
        <v>1389</v>
      </c>
      <c r="D479" s="525"/>
      <c r="E479" s="525"/>
      <c r="F479" s="526"/>
      <c r="G479" s="146"/>
    </row>
    <row r="480" spans="1:10" x14ac:dyDescent="0.3">
      <c r="A480" s="495"/>
      <c r="B480" s="498"/>
      <c r="C480" s="524" t="s">
        <v>1390</v>
      </c>
      <c r="D480" s="525"/>
      <c r="E480" s="525"/>
      <c r="F480" s="526"/>
      <c r="G480" s="146"/>
    </row>
    <row r="481" spans="1:7" ht="14.25" thickBot="1" x14ac:dyDescent="0.35">
      <c r="A481" s="522"/>
      <c r="B481" s="523"/>
      <c r="C481" s="527" t="s">
        <v>1391</v>
      </c>
      <c r="D481" s="528"/>
      <c r="E481" s="528"/>
      <c r="F481" s="529"/>
      <c r="G481" s="146"/>
    </row>
    <row r="482" spans="1:7" ht="14.25" thickBot="1" x14ac:dyDescent="0.35">
      <c r="A482" s="494">
        <v>2</v>
      </c>
      <c r="B482" s="497" t="s">
        <v>1392</v>
      </c>
      <c r="C482" s="505" t="s">
        <v>1393</v>
      </c>
      <c r="D482" s="506"/>
      <c r="E482" s="506"/>
      <c r="F482" s="507"/>
      <c r="G482" s="146"/>
    </row>
    <row r="483" spans="1:7" ht="14.25" thickBot="1" x14ac:dyDescent="0.35">
      <c r="A483" s="495"/>
      <c r="B483" s="498"/>
      <c r="C483" s="203" t="s">
        <v>25</v>
      </c>
      <c r="D483" s="508" t="s">
        <v>26</v>
      </c>
      <c r="E483" s="509"/>
      <c r="F483" s="204" t="s">
        <v>1394</v>
      </c>
      <c r="G483" s="146"/>
    </row>
    <row r="484" spans="1:7" ht="14.25" thickBot="1" x14ac:dyDescent="0.35">
      <c r="A484" s="495"/>
      <c r="B484" s="498"/>
      <c r="C484" s="205">
        <v>1</v>
      </c>
      <c r="D484" s="510"/>
      <c r="E484" s="511"/>
      <c r="F484" s="206"/>
      <c r="G484" s="146"/>
    </row>
    <row r="485" spans="1:7" ht="14.25" thickBot="1" x14ac:dyDescent="0.35">
      <c r="A485" s="495"/>
      <c r="B485" s="498"/>
      <c r="C485" s="205">
        <v>2</v>
      </c>
      <c r="D485" s="510"/>
      <c r="E485" s="511"/>
      <c r="F485" s="206"/>
      <c r="G485" s="146"/>
    </row>
    <row r="486" spans="1:7" ht="14.25" thickBot="1" x14ac:dyDescent="0.35">
      <c r="A486" s="495"/>
      <c r="B486" s="498"/>
      <c r="C486" s="205">
        <v>3</v>
      </c>
      <c r="D486" s="510"/>
      <c r="E486" s="511"/>
      <c r="F486" s="206"/>
      <c r="G486" s="146"/>
    </row>
    <row r="487" spans="1:7" ht="14.25" thickBot="1" x14ac:dyDescent="0.35">
      <c r="A487" s="495"/>
      <c r="B487" s="498"/>
      <c r="C487" s="205">
        <v>4</v>
      </c>
      <c r="D487" s="510"/>
      <c r="E487" s="511"/>
      <c r="F487" s="206"/>
      <c r="G487" s="146"/>
    </row>
    <row r="488" spans="1:7" ht="14.25" thickBot="1" x14ac:dyDescent="0.35">
      <c r="A488" s="495"/>
      <c r="B488" s="498"/>
      <c r="C488" s="205">
        <v>5</v>
      </c>
      <c r="D488" s="510"/>
      <c r="E488" s="511"/>
      <c r="F488" s="206"/>
      <c r="G488" s="146"/>
    </row>
    <row r="489" spans="1:7" ht="14.25" thickBot="1" x14ac:dyDescent="0.35">
      <c r="A489" s="496"/>
      <c r="B489" s="499"/>
      <c r="C489" s="207" t="s">
        <v>1395</v>
      </c>
      <c r="D489" s="512"/>
      <c r="E489" s="513"/>
      <c r="F489" s="208"/>
      <c r="G489" s="146"/>
    </row>
    <row r="490" spans="1:7" ht="14.25" thickBot="1" x14ac:dyDescent="0.35">
      <c r="A490" s="500">
        <v>3</v>
      </c>
      <c r="B490" s="501" t="s">
        <v>1396</v>
      </c>
      <c r="C490" s="505" t="s">
        <v>1397</v>
      </c>
      <c r="D490" s="506"/>
      <c r="E490" s="506"/>
      <c r="F490" s="507"/>
      <c r="G490" s="146"/>
    </row>
    <row r="491" spans="1:7" x14ac:dyDescent="0.3">
      <c r="A491" s="495"/>
      <c r="B491" s="498"/>
      <c r="C491" s="502"/>
      <c r="D491" s="503"/>
      <c r="E491" s="503"/>
      <c r="F491" s="504"/>
      <c r="G491" s="146"/>
    </row>
    <row r="492" spans="1:7" x14ac:dyDescent="0.3">
      <c r="A492" s="495"/>
      <c r="B492" s="498"/>
      <c r="C492" s="488" t="s">
        <v>1398</v>
      </c>
      <c r="D492" s="489"/>
      <c r="E492" s="489"/>
      <c r="F492" s="490"/>
      <c r="G492" s="146"/>
    </row>
    <row r="493" spans="1:7" x14ac:dyDescent="0.3">
      <c r="A493" s="495"/>
      <c r="B493" s="498"/>
      <c r="C493" s="473" t="s">
        <v>1399</v>
      </c>
      <c r="D493" s="474"/>
      <c r="E493" s="474"/>
      <c r="F493" s="475"/>
      <c r="G493" s="146"/>
    </row>
    <row r="494" spans="1:7" x14ac:dyDescent="0.3">
      <c r="A494" s="495"/>
      <c r="B494" s="498"/>
      <c r="C494" s="473" t="s">
        <v>1400</v>
      </c>
      <c r="D494" s="474"/>
      <c r="E494" s="474"/>
      <c r="F494" s="475"/>
      <c r="G494" s="146"/>
    </row>
    <row r="495" spans="1:7" x14ac:dyDescent="0.3">
      <c r="A495" s="495"/>
      <c r="B495" s="498"/>
      <c r="C495" s="473" t="s">
        <v>1395</v>
      </c>
      <c r="D495" s="474"/>
      <c r="E495" s="474"/>
      <c r="F495" s="475"/>
      <c r="G495" s="146"/>
    </row>
    <row r="496" spans="1:7" x14ac:dyDescent="0.3">
      <c r="A496" s="495"/>
      <c r="B496" s="498"/>
      <c r="C496" s="473" t="s">
        <v>1401</v>
      </c>
      <c r="D496" s="474"/>
      <c r="E496" s="474"/>
      <c r="F496" s="475"/>
      <c r="G496" s="146"/>
    </row>
    <row r="497" spans="1:16" x14ac:dyDescent="0.3">
      <c r="A497" s="495"/>
      <c r="B497" s="498"/>
      <c r="C497" s="473" t="s">
        <v>1402</v>
      </c>
      <c r="D497" s="474"/>
      <c r="E497" s="474"/>
      <c r="F497" s="475"/>
      <c r="G497" s="146"/>
    </row>
    <row r="498" spans="1:16" x14ac:dyDescent="0.3">
      <c r="A498" s="495"/>
      <c r="B498" s="498"/>
      <c r="C498" s="473" t="s">
        <v>1403</v>
      </c>
      <c r="D498" s="474"/>
      <c r="E498" s="474"/>
      <c r="F498" s="475"/>
      <c r="G498" s="146"/>
    </row>
    <row r="499" spans="1:16" ht="26.45" customHeight="1" x14ac:dyDescent="0.3">
      <c r="A499" s="495"/>
      <c r="B499" s="498"/>
      <c r="C499" s="488" t="s">
        <v>1404</v>
      </c>
      <c r="D499" s="489"/>
      <c r="E499" s="489"/>
      <c r="F499" s="490"/>
      <c r="G499" s="146"/>
    </row>
    <row r="500" spans="1:16" ht="14.25" thickBot="1" x14ac:dyDescent="0.35">
      <c r="A500" s="496"/>
      <c r="B500" s="499"/>
      <c r="C500" s="491"/>
      <c r="D500" s="492"/>
      <c r="E500" s="492"/>
      <c r="F500" s="493"/>
      <c r="G500" s="146"/>
    </row>
    <row r="501" spans="1:16" ht="14.25" thickBot="1" x14ac:dyDescent="0.35"/>
    <row r="502" spans="1:16" ht="54.75" thickBot="1" x14ac:dyDescent="0.35">
      <c r="A502" s="494">
        <v>4</v>
      </c>
      <c r="B502" s="497" t="s">
        <v>1405</v>
      </c>
      <c r="C502" s="209" t="s">
        <v>25</v>
      </c>
      <c r="D502" s="210" t="s">
        <v>1406</v>
      </c>
      <c r="E502" s="209" t="s">
        <v>1394</v>
      </c>
      <c r="F502" s="211" t="s">
        <v>1407</v>
      </c>
    </row>
    <row r="503" spans="1:16" ht="14.25" thickBot="1" x14ac:dyDescent="0.35">
      <c r="A503" s="495"/>
      <c r="B503" s="498"/>
      <c r="C503" s="212">
        <v>1</v>
      </c>
      <c r="D503" s="213"/>
      <c r="E503" s="214"/>
      <c r="F503" s="215"/>
    </row>
    <row r="504" spans="1:16" ht="14.25" thickBot="1" x14ac:dyDescent="0.35">
      <c r="A504" s="496"/>
      <c r="B504" s="499"/>
      <c r="C504" s="216">
        <v>2</v>
      </c>
      <c r="D504" s="217"/>
      <c r="E504" s="218"/>
      <c r="F504" s="208"/>
    </row>
    <row r="505" spans="1:16" ht="13.15" customHeight="1" x14ac:dyDescent="0.3">
      <c r="A505" s="500">
        <v>5</v>
      </c>
      <c r="B505" s="501" t="s">
        <v>1408</v>
      </c>
      <c r="C505" s="502" t="s">
        <v>1409</v>
      </c>
      <c r="D505" s="503"/>
      <c r="E505" s="503"/>
      <c r="F505" s="504"/>
    </row>
    <row r="506" spans="1:16" ht="13.15" customHeight="1" x14ac:dyDescent="0.3">
      <c r="A506" s="495"/>
      <c r="B506" s="498"/>
      <c r="C506" s="473" t="s">
        <v>1410</v>
      </c>
      <c r="D506" s="474"/>
      <c r="E506" s="474"/>
      <c r="F506" s="475"/>
    </row>
    <row r="507" spans="1:16" ht="13.15" customHeight="1" x14ac:dyDescent="0.3">
      <c r="A507" s="495"/>
      <c r="B507" s="498"/>
      <c r="C507" s="473" t="s">
        <v>1411</v>
      </c>
      <c r="D507" s="474"/>
      <c r="E507" s="474"/>
      <c r="F507" s="475"/>
    </row>
    <row r="508" spans="1:16" ht="13.15" customHeight="1" x14ac:dyDescent="0.3">
      <c r="A508" s="495"/>
      <c r="B508" s="498"/>
      <c r="C508" s="473" t="s">
        <v>870</v>
      </c>
      <c r="D508" s="474"/>
      <c r="E508" s="474"/>
      <c r="F508" s="475"/>
    </row>
    <row r="509" spans="1:16" ht="14.25" thickBot="1" x14ac:dyDescent="0.35">
      <c r="A509" s="496"/>
      <c r="B509" s="499"/>
      <c r="C509" s="476" t="s">
        <v>871</v>
      </c>
      <c r="D509" s="477"/>
      <c r="E509" s="477"/>
      <c r="F509" s="478"/>
    </row>
    <row r="511" spans="1:16" x14ac:dyDescent="0.3">
      <c r="A511" s="479" t="s">
        <v>1412</v>
      </c>
      <c r="B511" s="479"/>
      <c r="C511" s="479"/>
      <c r="D511" s="479"/>
      <c r="E511" s="479"/>
      <c r="F511" s="479"/>
      <c r="G511" s="479"/>
      <c r="H511" s="479"/>
      <c r="I511" s="479"/>
      <c r="J511" s="479"/>
      <c r="K511" s="479"/>
      <c r="L511" s="479"/>
      <c r="M511" s="479"/>
      <c r="N511" s="479"/>
      <c r="O511" s="479"/>
      <c r="P511" s="146"/>
    </row>
    <row r="512" spans="1:16" x14ac:dyDescent="0.3">
      <c r="A512" s="479"/>
      <c r="B512" s="479"/>
      <c r="C512" s="479"/>
      <c r="D512" s="479"/>
      <c r="E512" s="479"/>
      <c r="F512" s="479"/>
      <c r="G512" s="479"/>
      <c r="H512" s="479"/>
      <c r="I512" s="479"/>
      <c r="J512" s="479"/>
      <c r="K512" s="479"/>
      <c r="L512" s="479"/>
      <c r="M512" s="479"/>
      <c r="N512" s="479"/>
      <c r="O512" s="479"/>
      <c r="P512" s="146"/>
    </row>
    <row r="513" spans="1:16" x14ac:dyDescent="0.3">
      <c r="A513" s="480" t="s">
        <v>1413</v>
      </c>
      <c r="B513" s="480"/>
      <c r="C513" s="480"/>
      <c r="D513" s="480"/>
      <c r="E513" s="480"/>
      <c r="F513" s="480"/>
      <c r="G513" s="480"/>
      <c r="I513" s="43"/>
      <c r="J513" s="43"/>
      <c r="P513" s="146"/>
    </row>
    <row r="514" spans="1:16" x14ac:dyDescent="0.3">
      <c r="A514" s="481" t="s">
        <v>1371</v>
      </c>
      <c r="B514" s="481"/>
      <c r="C514" s="481"/>
      <c r="P514" s="146"/>
    </row>
    <row r="515" spans="1:16" ht="14.25" thickBot="1" x14ac:dyDescent="0.35">
      <c r="P515" s="146"/>
    </row>
    <row r="516" spans="1:16" ht="14.25" thickBot="1" x14ac:dyDescent="0.35">
      <c r="A516" s="482" t="s">
        <v>736</v>
      </c>
      <c r="B516" s="483"/>
      <c r="C516" s="483"/>
      <c r="D516" s="483"/>
      <c r="E516" s="483"/>
      <c r="F516" s="484"/>
      <c r="G516" s="485" t="s">
        <v>737</v>
      </c>
      <c r="H516" s="486"/>
      <c r="I516" s="487"/>
      <c r="J516" s="485" t="s">
        <v>738</v>
      </c>
      <c r="K516" s="486"/>
      <c r="L516" s="486"/>
      <c r="M516" s="486"/>
      <c r="N516" s="486"/>
      <c r="O516" s="487"/>
      <c r="P516" s="146"/>
    </row>
    <row r="517" spans="1:16" ht="14.25" thickBot="1" x14ac:dyDescent="0.35">
      <c r="A517" s="466" t="s">
        <v>739</v>
      </c>
      <c r="B517" s="467"/>
      <c r="C517" s="467"/>
      <c r="D517" s="468"/>
      <c r="E517" s="469" t="s">
        <v>740</v>
      </c>
      <c r="F517" s="470"/>
      <c r="G517" s="466" t="s">
        <v>739</v>
      </c>
      <c r="H517" s="467"/>
      <c r="I517" s="468"/>
      <c r="J517" s="469" t="s">
        <v>739</v>
      </c>
      <c r="K517" s="467"/>
      <c r="L517" s="467"/>
      <c r="M517" s="467"/>
      <c r="N517" s="470"/>
      <c r="O517" s="44"/>
      <c r="P517" s="146"/>
    </row>
    <row r="518" spans="1:16" ht="108.75" thickBot="1" x14ac:dyDescent="0.35">
      <c r="A518" s="45" t="s">
        <v>741</v>
      </c>
      <c r="B518" s="46" t="s">
        <v>1414</v>
      </c>
      <c r="C518" s="46" t="s">
        <v>1415</v>
      </c>
      <c r="D518" s="46" t="s">
        <v>744</v>
      </c>
      <c r="E518" s="46" t="s">
        <v>745</v>
      </c>
      <c r="F518" s="46" t="s">
        <v>746</v>
      </c>
      <c r="G518" s="46" t="s">
        <v>747</v>
      </c>
      <c r="H518" s="46" t="s">
        <v>1416</v>
      </c>
      <c r="I518" s="46" t="s">
        <v>1417</v>
      </c>
      <c r="J518" s="46" t="s">
        <v>1418</v>
      </c>
      <c r="K518" s="46" t="s">
        <v>748</v>
      </c>
      <c r="L518" s="46" t="s">
        <v>1419</v>
      </c>
      <c r="M518" s="46" t="s">
        <v>1420</v>
      </c>
      <c r="N518" s="46" t="s">
        <v>1421</v>
      </c>
      <c r="O518" s="46" t="s">
        <v>1422</v>
      </c>
      <c r="P518" s="146"/>
    </row>
    <row r="519" spans="1:16" ht="14.25" thickBot="1" x14ac:dyDescent="0.35">
      <c r="A519" s="47"/>
      <c r="B519" s="48"/>
      <c r="C519" s="48"/>
      <c r="D519" s="48"/>
      <c r="E519" s="29"/>
      <c r="F519" s="49"/>
      <c r="G519" s="48"/>
      <c r="H519" s="29"/>
      <c r="I519" s="48"/>
      <c r="J519" s="48"/>
      <c r="K519" s="48"/>
      <c r="L519" s="29"/>
      <c r="M519" s="48"/>
      <c r="N519" s="29"/>
      <c r="O519" s="48"/>
      <c r="P519" s="146"/>
    </row>
    <row r="520" spans="1:16" ht="14.25" thickBot="1" x14ac:dyDescent="0.35">
      <c r="A520" s="47"/>
      <c r="B520" s="48"/>
      <c r="C520" s="48"/>
      <c r="D520" s="48"/>
      <c r="E520" s="29"/>
      <c r="F520" s="49"/>
      <c r="G520" s="48"/>
      <c r="H520" s="29"/>
      <c r="I520" s="48"/>
      <c r="J520" s="48"/>
      <c r="K520" s="48"/>
      <c r="L520" s="29"/>
      <c r="M520" s="48"/>
      <c r="N520" s="29"/>
      <c r="O520" s="48"/>
      <c r="P520" s="146"/>
    </row>
    <row r="521" spans="1:16" ht="14.25" thickBot="1" x14ac:dyDescent="0.35">
      <c r="A521" s="47"/>
      <c r="B521" s="29"/>
      <c r="C521" s="48"/>
      <c r="D521" s="48"/>
      <c r="E521" s="29"/>
      <c r="F521" s="29"/>
      <c r="G521" s="48"/>
      <c r="H521" s="29"/>
      <c r="I521" s="48"/>
      <c r="J521" s="48"/>
      <c r="K521" s="48"/>
      <c r="L521" s="29"/>
      <c r="M521" s="48"/>
      <c r="N521" s="48"/>
      <c r="O521" s="48"/>
      <c r="P521" s="146"/>
    </row>
    <row r="522" spans="1:16" ht="14.25" thickBot="1" x14ac:dyDescent="0.35">
      <c r="A522" s="47"/>
      <c r="B522" s="29"/>
      <c r="C522" s="48"/>
      <c r="D522" s="48"/>
      <c r="E522" s="29"/>
      <c r="F522" s="29"/>
      <c r="G522" s="48"/>
      <c r="H522" s="29"/>
      <c r="I522" s="48"/>
      <c r="J522" s="48"/>
      <c r="K522" s="48"/>
      <c r="L522" s="29"/>
      <c r="M522" s="48"/>
      <c r="N522" s="48"/>
      <c r="O522" s="48"/>
      <c r="P522" s="146"/>
    </row>
    <row r="523" spans="1:16" ht="14.25" thickBot="1" x14ac:dyDescent="0.35">
      <c r="A523" s="47"/>
      <c r="B523" s="29"/>
      <c r="C523" s="48"/>
      <c r="D523" s="48"/>
      <c r="E523" s="29"/>
      <c r="F523" s="29"/>
      <c r="G523" s="48"/>
      <c r="H523" s="29"/>
      <c r="I523" s="48"/>
      <c r="J523" s="48"/>
      <c r="K523" s="48"/>
      <c r="L523" s="29"/>
      <c r="M523" s="48"/>
      <c r="N523" s="48"/>
      <c r="O523" s="48"/>
      <c r="P523" s="146"/>
    </row>
    <row r="524" spans="1:16" x14ac:dyDescent="0.3">
      <c r="P524" s="146"/>
    </row>
    <row r="525" spans="1:16" x14ac:dyDescent="0.3">
      <c r="A525" s="471" t="s">
        <v>1171</v>
      </c>
      <c r="B525" s="471"/>
      <c r="C525" s="471"/>
      <c r="D525" s="471"/>
      <c r="E525" s="471"/>
      <c r="F525" s="471"/>
      <c r="G525" s="471"/>
      <c r="P525" s="146"/>
    </row>
    <row r="526" spans="1:16" x14ac:dyDescent="0.3">
      <c r="A526" s="43"/>
      <c r="B526" s="43"/>
      <c r="C526" s="43"/>
      <c r="D526" s="43"/>
      <c r="E526" s="43"/>
      <c r="F526" s="43"/>
      <c r="G526" s="43"/>
      <c r="P526" s="146"/>
    </row>
    <row r="527" spans="1:16" x14ac:dyDescent="0.3">
      <c r="A527" s="472"/>
      <c r="B527" s="472"/>
      <c r="C527" s="472"/>
      <c r="D527" s="472"/>
      <c r="E527" s="472"/>
      <c r="F527" s="472"/>
      <c r="G527" s="472"/>
      <c r="P527" s="146"/>
    </row>
  </sheetData>
  <mergeCells count="455">
    <mergeCell ref="A3:F4"/>
    <mergeCell ref="A6:B6"/>
    <mergeCell ref="A8:B8"/>
    <mergeCell ref="A10:B10"/>
    <mergeCell ref="A12:B12"/>
    <mergeCell ref="A14:B14"/>
    <mergeCell ref="A448:C449"/>
    <mergeCell ref="A16:B16"/>
    <mergeCell ref="A18:B18"/>
    <mergeCell ref="A19:B19"/>
    <mergeCell ref="A21:A38"/>
    <mergeCell ref="B21:B22"/>
    <mergeCell ref="C21:C22"/>
    <mergeCell ref="B31:B34"/>
    <mergeCell ref="C31:C34"/>
    <mergeCell ref="B35:B38"/>
    <mergeCell ref="C35:C38"/>
    <mergeCell ref="A40:A47"/>
    <mergeCell ref="A49:A56"/>
    <mergeCell ref="D59:I59"/>
    <mergeCell ref="D61:G61"/>
    <mergeCell ref="D62:G62"/>
    <mergeCell ref="A64:B64"/>
    <mergeCell ref="C64:G64"/>
    <mergeCell ref="D21:D22"/>
    <mergeCell ref="E21:F21"/>
    <mergeCell ref="G21:G22"/>
    <mergeCell ref="B23:B26"/>
    <mergeCell ref="C23:C26"/>
    <mergeCell ref="B27:B30"/>
    <mergeCell ref="C27:C30"/>
    <mergeCell ref="A75:B75"/>
    <mergeCell ref="C75:E75"/>
    <mergeCell ref="E76:F76"/>
    <mergeCell ref="A77:A78"/>
    <mergeCell ref="B77:C78"/>
    <mergeCell ref="D77:D78"/>
    <mergeCell ref="A65:B65"/>
    <mergeCell ref="C65:G65"/>
    <mergeCell ref="A66:B69"/>
    <mergeCell ref="A70:B73"/>
    <mergeCell ref="A74:B74"/>
    <mergeCell ref="C74:E74"/>
    <mergeCell ref="B83:C83"/>
    <mergeCell ref="B84:C84"/>
    <mergeCell ref="B85:C85"/>
    <mergeCell ref="B86:C86"/>
    <mergeCell ref="B87:C87"/>
    <mergeCell ref="B88:C88"/>
    <mergeCell ref="G77:H78"/>
    <mergeCell ref="A79:C79"/>
    <mergeCell ref="B80:C80"/>
    <mergeCell ref="G80:H80"/>
    <mergeCell ref="B81:C81"/>
    <mergeCell ref="B82:C82"/>
    <mergeCell ref="B95:C95"/>
    <mergeCell ref="B96:C96"/>
    <mergeCell ref="B97:C97"/>
    <mergeCell ref="B98:C98"/>
    <mergeCell ref="B99:C99"/>
    <mergeCell ref="B100:C100"/>
    <mergeCell ref="B89:C89"/>
    <mergeCell ref="B90:C90"/>
    <mergeCell ref="B91:C91"/>
    <mergeCell ref="B92:C92"/>
    <mergeCell ref="B93:C93"/>
    <mergeCell ref="B94:C94"/>
    <mergeCell ref="B119:C119"/>
    <mergeCell ref="B120:C120"/>
    <mergeCell ref="B121:C121"/>
    <mergeCell ref="B122:C122"/>
    <mergeCell ref="A123:D123"/>
    <mergeCell ref="B124:C124"/>
    <mergeCell ref="B101:C101"/>
    <mergeCell ref="B102:C102"/>
    <mergeCell ref="B103:C103"/>
    <mergeCell ref="B113:C113"/>
    <mergeCell ref="B117:C117"/>
    <mergeCell ref="B118:C118"/>
    <mergeCell ref="H129:H130"/>
    <mergeCell ref="B131:C131"/>
    <mergeCell ref="B132:C132"/>
    <mergeCell ref="B125:C125"/>
    <mergeCell ref="B126:C126"/>
    <mergeCell ref="A127:D127"/>
    <mergeCell ref="B128:C128"/>
    <mergeCell ref="A129:A130"/>
    <mergeCell ref="B129:C129"/>
    <mergeCell ref="B130:C130"/>
    <mergeCell ref="D129:D130"/>
    <mergeCell ref="B133:C133"/>
    <mergeCell ref="B134:C134"/>
    <mergeCell ref="B135:C135"/>
    <mergeCell ref="B136:C136"/>
    <mergeCell ref="A137:C137"/>
    <mergeCell ref="B138:C138"/>
    <mergeCell ref="E129:E130"/>
    <mergeCell ref="F129:F130"/>
    <mergeCell ref="G129:G130"/>
    <mergeCell ref="B148:H148"/>
    <mergeCell ref="C149:H149"/>
    <mergeCell ref="C150:H150"/>
    <mergeCell ref="C151:H151"/>
    <mergeCell ref="C152:H152"/>
    <mergeCell ref="C153:H153"/>
    <mergeCell ref="B139:C139"/>
    <mergeCell ref="B140:C140"/>
    <mergeCell ref="B142:G142"/>
    <mergeCell ref="B143:G143"/>
    <mergeCell ref="B145:H145"/>
    <mergeCell ref="B147:H147"/>
    <mergeCell ref="H161:H162"/>
    <mergeCell ref="I161:I162"/>
    <mergeCell ref="J161:J162"/>
    <mergeCell ref="A170:C170"/>
    <mergeCell ref="A171:E171"/>
    <mergeCell ref="A173:I173"/>
    <mergeCell ref="C154:H154"/>
    <mergeCell ref="C155:H155"/>
    <mergeCell ref="A156:B156"/>
    <mergeCell ref="A157:C157"/>
    <mergeCell ref="B159:J159"/>
    <mergeCell ref="A161:A162"/>
    <mergeCell ref="D161:D162"/>
    <mergeCell ref="E161:E162"/>
    <mergeCell ref="F161:F162"/>
    <mergeCell ref="G161:G162"/>
    <mergeCell ref="M183:M184"/>
    <mergeCell ref="A189:C189"/>
    <mergeCell ref="A191:H192"/>
    <mergeCell ref="A175:I175"/>
    <mergeCell ref="A177:L178"/>
    <mergeCell ref="A180:J180"/>
    <mergeCell ref="A181:J181"/>
    <mergeCell ref="A183:A184"/>
    <mergeCell ref="B183:B184"/>
    <mergeCell ref="C183:C184"/>
    <mergeCell ref="D183:D184"/>
    <mergeCell ref="E183:E184"/>
    <mergeCell ref="G183:G184"/>
    <mergeCell ref="A194:G194"/>
    <mergeCell ref="A195:G195"/>
    <mergeCell ref="A203:C203"/>
    <mergeCell ref="A205:G205"/>
    <mergeCell ref="A207:H207"/>
    <mergeCell ref="A209:B209"/>
    <mergeCell ref="H183:H184"/>
    <mergeCell ref="K183:K184"/>
    <mergeCell ref="L183:L184"/>
    <mergeCell ref="I215:I216"/>
    <mergeCell ref="A218:A219"/>
    <mergeCell ref="A220:A224"/>
    <mergeCell ref="E225:F225"/>
    <mergeCell ref="A227:G227"/>
    <mergeCell ref="A229:G229"/>
    <mergeCell ref="A210:B210"/>
    <mergeCell ref="A212:H213"/>
    <mergeCell ref="A215:A216"/>
    <mergeCell ref="B215:B216"/>
    <mergeCell ref="C215:C216"/>
    <mergeCell ref="D215:D216"/>
    <mergeCell ref="E215:E216"/>
    <mergeCell ref="G215:G216"/>
    <mergeCell ref="H215:H216"/>
    <mergeCell ref="F239:F240"/>
    <mergeCell ref="H239:H240"/>
    <mergeCell ref="I239:I240"/>
    <mergeCell ref="J239:J240"/>
    <mergeCell ref="A243:G243"/>
    <mergeCell ref="A245:G245"/>
    <mergeCell ref="A231:D231"/>
    <mergeCell ref="A232:B232"/>
    <mergeCell ref="A234:I235"/>
    <mergeCell ref="D238:G238"/>
    <mergeCell ref="H238:I238"/>
    <mergeCell ref="A239:A240"/>
    <mergeCell ref="B239:B240"/>
    <mergeCell ref="C239:C240"/>
    <mergeCell ref="D239:D240"/>
    <mergeCell ref="E239:E240"/>
    <mergeCell ref="A257:B257"/>
    <mergeCell ref="A259:H259"/>
    <mergeCell ref="A261:H261"/>
    <mergeCell ref="A263:F264"/>
    <mergeCell ref="A266:B266"/>
    <mergeCell ref="A267:C267"/>
    <mergeCell ref="A247:H248"/>
    <mergeCell ref="A253:A254"/>
    <mergeCell ref="B253:B254"/>
    <mergeCell ref="C253:C254"/>
    <mergeCell ref="D253:E253"/>
    <mergeCell ref="F253:G253"/>
    <mergeCell ref="H253:H254"/>
    <mergeCell ref="A278:F278"/>
    <mergeCell ref="A280:G281"/>
    <mergeCell ref="A283:C283"/>
    <mergeCell ref="A285:A286"/>
    <mergeCell ref="B285:F285"/>
    <mergeCell ref="B286:F286"/>
    <mergeCell ref="G285:G286"/>
    <mergeCell ref="A269:A270"/>
    <mergeCell ref="B269:B270"/>
    <mergeCell ref="C269:C270"/>
    <mergeCell ref="D269:D270"/>
    <mergeCell ref="A273:B273"/>
    <mergeCell ref="A276:F276"/>
    <mergeCell ref="A292:G292"/>
    <mergeCell ref="A294:G294"/>
    <mergeCell ref="A296:G296"/>
    <mergeCell ref="A297:G297"/>
    <mergeCell ref="A298:H298"/>
    <mergeCell ref="A299:H299"/>
    <mergeCell ref="H285:H286"/>
    <mergeCell ref="A287:A288"/>
    <mergeCell ref="B287:B288"/>
    <mergeCell ref="C287:C288"/>
    <mergeCell ref="D287:D288"/>
    <mergeCell ref="F287:G287"/>
    <mergeCell ref="H287:H288"/>
    <mergeCell ref="B309:E309"/>
    <mergeCell ref="B312:H312"/>
    <mergeCell ref="B314:H314"/>
    <mergeCell ref="B315:H315"/>
    <mergeCell ref="A316:F317"/>
    <mergeCell ref="A319:F319"/>
    <mergeCell ref="A301:H302"/>
    <mergeCell ref="A305:A306"/>
    <mergeCell ref="B305:B306"/>
    <mergeCell ref="C305:C306"/>
    <mergeCell ref="D305:D306"/>
    <mergeCell ref="E305:F305"/>
    <mergeCell ref="G305:G306"/>
    <mergeCell ref="H305:H306"/>
    <mergeCell ref="A331:F331"/>
    <mergeCell ref="A333:T334"/>
    <mergeCell ref="B335:C335"/>
    <mergeCell ref="K335:P335"/>
    <mergeCell ref="Q335:T335"/>
    <mergeCell ref="A336:C336"/>
    <mergeCell ref="K336:P336"/>
    <mergeCell ref="Q336:T336"/>
    <mergeCell ref="A320:F320"/>
    <mergeCell ref="A323:A324"/>
    <mergeCell ref="B323:B324"/>
    <mergeCell ref="C323:E323"/>
    <mergeCell ref="F323:F324"/>
    <mergeCell ref="A329:F329"/>
    <mergeCell ref="A339:T339"/>
    <mergeCell ref="A340:T340"/>
    <mergeCell ref="A341:T341"/>
    <mergeCell ref="A342:T342"/>
    <mergeCell ref="A343:T343"/>
    <mergeCell ref="A344:T344"/>
    <mergeCell ref="A337:C337"/>
    <mergeCell ref="K337:P337"/>
    <mergeCell ref="Q337:T337"/>
    <mergeCell ref="B338:C338"/>
    <mergeCell ref="K338:P338"/>
    <mergeCell ref="Q338:T338"/>
    <mergeCell ref="A357:T357"/>
    <mergeCell ref="A358:T358"/>
    <mergeCell ref="U340:U358"/>
    <mergeCell ref="A359:T359"/>
    <mergeCell ref="A360:T360"/>
    <mergeCell ref="A361:T361"/>
    <mergeCell ref="A351:T351"/>
    <mergeCell ref="A352:T352"/>
    <mergeCell ref="A353:T353"/>
    <mergeCell ref="A354:T354"/>
    <mergeCell ref="A355:T355"/>
    <mergeCell ref="A356:T356"/>
    <mergeCell ref="A345:T345"/>
    <mergeCell ref="A346:T346"/>
    <mergeCell ref="A347:T347"/>
    <mergeCell ref="A348:T348"/>
    <mergeCell ref="A349:T349"/>
    <mergeCell ref="A350:T350"/>
    <mergeCell ref="A380:T380"/>
    <mergeCell ref="A381:T381"/>
    <mergeCell ref="A382:T382"/>
    <mergeCell ref="A383:T383"/>
    <mergeCell ref="A384:T384"/>
    <mergeCell ref="U359:U384"/>
    <mergeCell ref="A374:T374"/>
    <mergeCell ref="A375:T375"/>
    <mergeCell ref="A376:T376"/>
    <mergeCell ref="A377:T377"/>
    <mergeCell ref="A378:T378"/>
    <mergeCell ref="A379:T379"/>
    <mergeCell ref="A368:T368"/>
    <mergeCell ref="A369:T369"/>
    <mergeCell ref="A370:T370"/>
    <mergeCell ref="A371:T371"/>
    <mergeCell ref="A372:T372"/>
    <mergeCell ref="A373:T373"/>
    <mergeCell ref="A362:T362"/>
    <mergeCell ref="A363:T363"/>
    <mergeCell ref="A364:T364"/>
    <mergeCell ref="A365:T365"/>
    <mergeCell ref="A366:T366"/>
    <mergeCell ref="A367:T367"/>
    <mergeCell ref="A389:B389"/>
    <mergeCell ref="C389:K389"/>
    <mergeCell ref="L389:N389"/>
    <mergeCell ref="A390:B390"/>
    <mergeCell ref="C390:K390"/>
    <mergeCell ref="L390:N390"/>
    <mergeCell ref="A385:T385"/>
    <mergeCell ref="A386:B386"/>
    <mergeCell ref="C386:K386"/>
    <mergeCell ref="A387:B387"/>
    <mergeCell ref="C387:K387"/>
    <mergeCell ref="A388:B388"/>
    <mergeCell ref="C388:K388"/>
    <mergeCell ref="L388:N388"/>
    <mergeCell ref="L393:N393"/>
    <mergeCell ref="A394:B394"/>
    <mergeCell ref="C394:K394"/>
    <mergeCell ref="A395:B395"/>
    <mergeCell ref="C395:K395"/>
    <mergeCell ref="L395:N395"/>
    <mergeCell ref="A391:B391"/>
    <mergeCell ref="C391:K391"/>
    <mergeCell ref="A392:B392"/>
    <mergeCell ref="C392:K392"/>
    <mergeCell ref="A393:B393"/>
    <mergeCell ref="C393:K393"/>
    <mergeCell ref="A398:B398"/>
    <mergeCell ref="C398:K398"/>
    <mergeCell ref="L398:N398"/>
    <mergeCell ref="A399:B399"/>
    <mergeCell ref="C399:K399"/>
    <mergeCell ref="L399:N399"/>
    <mergeCell ref="A396:B396"/>
    <mergeCell ref="C396:K396"/>
    <mergeCell ref="L396:N396"/>
    <mergeCell ref="A397:B397"/>
    <mergeCell ref="C397:K397"/>
    <mergeCell ref="L397:N397"/>
    <mergeCell ref="A407:A408"/>
    <mergeCell ref="C407:C408"/>
    <mergeCell ref="D407:D408"/>
    <mergeCell ref="E407:E408"/>
    <mergeCell ref="F407:F408"/>
    <mergeCell ref="G407:G408"/>
    <mergeCell ref="A401:K401"/>
    <mergeCell ref="A404:K404"/>
    <mergeCell ref="A405:B406"/>
    <mergeCell ref="C405:C406"/>
    <mergeCell ref="D405:D406"/>
    <mergeCell ref="E405:E406"/>
    <mergeCell ref="F405:F406"/>
    <mergeCell ref="G405:G406"/>
    <mergeCell ref="C420:E420"/>
    <mergeCell ref="C422:E422"/>
    <mergeCell ref="C423:E423"/>
    <mergeCell ref="C424:E424"/>
    <mergeCell ref="C425:E425"/>
    <mergeCell ref="C426:E426"/>
    <mergeCell ref="E410:K410"/>
    <mergeCell ref="A411:K411"/>
    <mergeCell ref="D412:K412"/>
    <mergeCell ref="C415:E415"/>
    <mergeCell ref="C416:E416"/>
    <mergeCell ref="C417:E417"/>
    <mergeCell ref="A434:A435"/>
    <mergeCell ref="C434:C435"/>
    <mergeCell ref="D434:D435"/>
    <mergeCell ref="E434:E435"/>
    <mergeCell ref="F434:F435"/>
    <mergeCell ref="G434:G435"/>
    <mergeCell ref="A428:K428"/>
    <mergeCell ref="A431:K431"/>
    <mergeCell ref="A432:B433"/>
    <mergeCell ref="C432:C433"/>
    <mergeCell ref="D432:D433"/>
    <mergeCell ref="E432:E433"/>
    <mergeCell ref="F432:F433"/>
    <mergeCell ref="G432:G433"/>
    <mergeCell ref="I457:I458"/>
    <mergeCell ref="A444:H444"/>
    <mergeCell ref="A445:H445"/>
    <mergeCell ref="A447:I447"/>
    <mergeCell ref="J447:J448"/>
    <mergeCell ref="A452:F452"/>
    <mergeCell ref="E437:K437"/>
    <mergeCell ref="A438:K438"/>
    <mergeCell ref="D439:K439"/>
    <mergeCell ref="A441:H441"/>
    <mergeCell ref="A442:H442"/>
    <mergeCell ref="A443:H443"/>
    <mergeCell ref="A464:G464"/>
    <mergeCell ref="A466:G466"/>
    <mergeCell ref="A468:F469"/>
    <mergeCell ref="B471:F471"/>
    <mergeCell ref="A473:B473"/>
    <mergeCell ref="A474:C474"/>
    <mergeCell ref="A453:E453"/>
    <mergeCell ref="A455:C455"/>
    <mergeCell ref="A457:A458"/>
    <mergeCell ref="B457:B458"/>
    <mergeCell ref="D457:H457"/>
    <mergeCell ref="A476:A477"/>
    <mergeCell ref="B476:B477"/>
    <mergeCell ref="C476:F477"/>
    <mergeCell ref="A478:A481"/>
    <mergeCell ref="B478:B481"/>
    <mergeCell ref="C478:F478"/>
    <mergeCell ref="C479:F479"/>
    <mergeCell ref="C480:F480"/>
    <mergeCell ref="C481:F481"/>
    <mergeCell ref="A482:A489"/>
    <mergeCell ref="B482:B489"/>
    <mergeCell ref="C482:F482"/>
    <mergeCell ref="D483:E483"/>
    <mergeCell ref="D484:E484"/>
    <mergeCell ref="D485:E485"/>
    <mergeCell ref="D486:E486"/>
    <mergeCell ref="D487:E487"/>
    <mergeCell ref="D488:E488"/>
    <mergeCell ref="D489:E489"/>
    <mergeCell ref="C498:F498"/>
    <mergeCell ref="C499:F499"/>
    <mergeCell ref="C500:F500"/>
    <mergeCell ref="A502:A504"/>
    <mergeCell ref="B502:B504"/>
    <mergeCell ref="A505:A509"/>
    <mergeCell ref="B505:B509"/>
    <mergeCell ref="C505:F505"/>
    <mergeCell ref="C506:F506"/>
    <mergeCell ref="C507:F507"/>
    <mergeCell ref="A490:A500"/>
    <mergeCell ref="B490:B500"/>
    <mergeCell ref="C490:F490"/>
    <mergeCell ref="C491:F491"/>
    <mergeCell ref="C492:F492"/>
    <mergeCell ref="C493:F493"/>
    <mergeCell ref="C494:F494"/>
    <mergeCell ref="C495:F495"/>
    <mergeCell ref="C496:F496"/>
    <mergeCell ref="C497:F497"/>
    <mergeCell ref="A517:D517"/>
    <mergeCell ref="E517:F517"/>
    <mergeCell ref="G517:I517"/>
    <mergeCell ref="J517:N517"/>
    <mergeCell ref="A525:G525"/>
    <mergeCell ref="A527:G527"/>
    <mergeCell ref="C508:F508"/>
    <mergeCell ref="C509:F509"/>
    <mergeCell ref="A511:O512"/>
    <mergeCell ref="A513:G513"/>
    <mergeCell ref="A514:C514"/>
    <mergeCell ref="A516:F516"/>
    <mergeCell ref="G516:I516"/>
    <mergeCell ref="J516:O516"/>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E248"/>
  <sheetViews>
    <sheetView zoomScaleNormal="100" workbookViewId="0">
      <selection activeCell="B6" sqref="B6"/>
    </sheetView>
  </sheetViews>
  <sheetFormatPr baseColWidth="10" defaultColWidth="11.5703125" defaultRowHeight="13.5" x14ac:dyDescent="0.3"/>
  <cols>
    <col min="1" max="1" width="24.7109375" style="22" customWidth="1"/>
    <col min="2" max="2" width="24.28515625" style="22" customWidth="1"/>
    <col min="3" max="3" width="24.42578125" style="22" customWidth="1"/>
    <col min="4" max="4" width="8" style="22" customWidth="1"/>
    <col min="5" max="16384" width="11.5703125" style="22"/>
  </cols>
  <sheetData>
    <row r="1" spans="1:5" ht="15" x14ac:dyDescent="0.3">
      <c r="A1" s="2" t="s">
        <v>1423</v>
      </c>
    </row>
    <row r="2" spans="1:5" ht="15" x14ac:dyDescent="0.3">
      <c r="A2" s="2"/>
    </row>
    <row r="3" spans="1:5" x14ac:dyDescent="0.3">
      <c r="A3" s="127" t="s">
        <v>1712</v>
      </c>
    </row>
    <row r="4" spans="1:5" ht="3.75" customHeight="1" x14ac:dyDescent="0.3">
      <c r="A4" s="127"/>
    </row>
    <row r="5" spans="1:5" ht="27.75" thickBot="1" x14ac:dyDescent="0.35">
      <c r="A5" s="12" t="s">
        <v>1269</v>
      </c>
      <c r="B5" s="12" t="s">
        <v>1424</v>
      </c>
      <c r="C5" s="12" t="s">
        <v>1425</v>
      </c>
      <c r="D5" s="12" t="s">
        <v>1426</v>
      </c>
    </row>
    <row r="6" spans="1:5" x14ac:dyDescent="0.3">
      <c r="A6" s="128" t="s">
        <v>1427</v>
      </c>
      <c r="B6" s="129">
        <v>73752813</v>
      </c>
      <c r="C6" s="129">
        <v>73752813</v>
      </c>
      <c r="D6" s="318">
        <f>B6-C6</f>
        <v>0</v>
      </c>
    </row>
    <row r="7" spans="1:5" x14ac:dyDescent="0.3">
      <c r="A7" s="130" t="s">
        <v>1428</v>
      </c>
      <c r="B7" s="131">
        <v>20700847</v>
      </c>
      <c r="C7" s="131">
        <v>20700847</v>
      </c>
      <c r="D7" s="319">
        <f t="shared" ref="D7:D18" si="0">B7-C7</f>
        <v>0</v>
      </c>
    </row>
    <row r="8" spans="1:5" x14ac:dyDescent="0.3">
      <c r="A8" s="128" t="s">
        <v>1429</v>
      </c>
      <c r="B8" s="129">
        <v>77240</v>
      </c>
      <c r="C8" s="129">
        <v>77240</v>
      </c>
      <c r="D8" s="318">
        <f t="shared" si="0"/>
        <v>0</v>
      </c>
      <c r="E8" s="226"/>
    </row>
    <row r="9" spans="1:5" x14ac:dyDescent="0.3">
      <c r="A9" s="130" t="s">
        <v>1430</v>
      </c>
      <c r="B9" s="131">
        <v>13871562</v>
      </c>
      <c r="C9" s="131">
        <v>13871562</v>
      </c>
      <c r="D9" s="319">
        <f t="shared" si="0"/>
        <v>0</v>
      </c>
    </row>
    <row r="10" spans="1:5" x14ac:dyDescent="0.3">
      <c r="A10" s="128" t="s">
        <v>1431</v>
      </c>
      <c r="B10" s="129">
        <v>42170848</v>
      </c>
      <c r="C10" s="129">
        <v>42170848</v>
      </c>
      <c r="D10" s="318">
        <f t="shared" si="0"/>
        <v>0</v>
      </c>
    </row>
    <row r="11" spans="1:5" x14ac:dyDescent="0.3">
      <c r="A11" s="130" t="s">
        <v>732</v>
      </c>
      <c r="B11" s="131">
        <v>5073496</v>
      </c>
      <c r="C11" s="131">
        <v>5073496</v>
      </c>
      <c r="D11" s="319">
        <f t="shared" si="0"/>
        <v>0</v>
      </c>
    </row>
    <row r="12" spans="1:5" x14ac:dyDescent="0.3">
      <c r="A12" s="128" t="s">
        <v>1432</v>
      </c>
      <c r="B12" s="129">
        <v>5283800</v>
      </c>
      <c r="C12" s="129">
        <v>5283800</v>
      </c>
      <c r="D12" s="318">
        <f t="shared" si="0"/>
        <v>0</v>
      </c>
    </row>
    <row r="13" spans="1:5" x14ac:dyDescent="0.3">
      <c r="A13" s="130" t="s">
        <v>1433</v>
      </c>
      <c r="B13" s="131">
        <v>7299466</v>
      </c>
      <c r="C13" s="131">
        <v>7299466</v>
      </c>
      <c r="D13" s="319">
        <f t="shared" si="0"/>
        <v>0</v>
      </c>
    </row>
    <row r="14" spans="1:5" x14ac:dyDescent="0.3">
      <c r="A14" s="128" t="s">
        <v>1434</v>
      </c>
      <c r="B14" s="129">
        <v>8374842</v>
      </c>
      <c r="C14" s="129">
        <v>8374842</v>
      </c>
      <c r="D14" s="318">
        <f t="shared" si="0"/>
        <v>0</v>
      </c>
    </row>
    <row r="15" spans="1:5" x14ac:dyDescent="0.3">
      <c r="A15" s="130" t="s">
        <v>1435</v>
      </c>
      <c r="B15" s="131">
        <v>12400965</v>
      </c>
      <c r="C15" s="131">
        <v>12400965</v>
      </c>
      <c r="D15" s="319">
        <f t="shared" si="0"/>
        <v>0</v>
      </c>
    </row>
    <row r="16" spans="1:5" x14ac:dyDescent="0.3">
      <c r="A16" s="128" t="s">
        <v>1436</v>
      </c>
      <c r="B16" s="129">
        <v>9966452</v>
      </c>
      <c r="C16" s="129">
        <v>9966452</v>
      </c>
      <c r="D16" s="318">
        <f t="shared" si="0"/>
        <v>0</v>
      </c>
    </row>
    <row r="17" spans="1:4" x14ac:dyDescent="0.3">
      <c r="A17" s="130" t="s">
        <v>1437</v>
      </c>
      <c r="B17" s="131">
        <v>32294978</v>
      </c>
      <c r="C17" s="131">
        <v>32294978</v>
      </c>
      <c r="D17" s="319">
        <f t="shared" si="0"/>
        <v>0</v>
      </c>
    </row>
    <row r="18" spans="1:4" x14ac:dyDescent="0.3">
      <c r="A18" s="128" t="s">
        <v>1438</v>
      </c>
      <c r="B18" s="129">
        <v>18280615</v>
      </c>
      <c r="C18" s="129">
        <v>18280615</v>
      </c>
      <c r="D18" s="318">
        <f t="shared" si="0"/>
        <v>0</v>
      </c>
    </row>
    <row r="19" spans="1:4" x14ac:dyDescent="0.3">
      <c r="A19" s="66" t="s">
        <v>714</v>
      </c>
      <c r="B19" s="285">
        <f t="shared" ref="B19:C19" si="1">SUM(B6:B18)</f>
        <v>249547924</v>
      </c>
      <c r="C19" s="285">
        <f t="shared" si="1"/>
        <v>249547924</v>
      </c>
      <c r="D19" s="320">
        <f>SUM(D6:D18)</f>
        <v>0</v>
      </c>
    </row>
    <row r="20" spans="1:4" x14ac:dyDescent="0.3">
      <c r="A20" s="315"/>
      <c r="B20" s="316"/>
      <c r="C20" s="316"/>
      <c r="D20" s="317"/>
    </row>
    <row r="21" spans="1:4" x14ac:dyDescent="0.3">
      <c r="A21" s="127" t="s">
        <v>1713</v>
      </c>
    </row>
    <row r="22" spans="1:4" ht="3.75" customHeight="1" x14ac:dyDescent="0.3">
      <c r="A22" s="127"/>
    </row>
    <row r="23" spans="1:4" ht="27.75" thickBot="1" x14ac:dyDescent="0.35">
      <c r="A23" s="12" t="s">
        <v>1269</v>
      </c>
      <c r="B23" s="24" t="s">
        <v>1424</v>
      </c>
      <c r="C23" s="24" t="s">
        <v>1439</v>
      </c>
      <c r="D23" s="24" t="s">
        <v>1426</v>
      </c>
    </row>
    <row r="24" spans="1:4" x14ac:dyDescent="0.3">
      <c r="A24" s="132" t="s">
        <v>890</v>
      </c>
      <c r="B24" s="133">
        <v>40550106</v>
      </c>
      <c r="C24" s="133">
        <v>40550106</v>
      </c>
      <c r="D24" s="318">
        <f>B24-C24</f>
        <v>0</v>
      </c>
    </row>
    <row r="25" spans="1:4" x14ac:dyDescent="0.3">
      <c r="A25" s="130" t="s">
        <v>881</v>
      </c>
      <c r="B25" s="131">
        <v>124002893</v>
      </c>
      <c r="C25" s="131">
        <v>124002893</v>
      </c>
      <c r="D25" s="319">
        <f t="shared" ref="D25:D88" si="2">B25-C25</f>
        <v>0</v>
      </c>
    </row>
    <row r="26" spans="1:4" x14ac:dyDescent="0.3">
      <c r="A26" s="128" t="s">
        <v>1440</v>
      </c>
      <c r="B26" s="129">
        <v>1911060</v>
      </c>
      <c r="C26" s="129">
        <v>1911060</v>
      </c>
      <c r="D26" s="318">
        <f t="shared" si="2"/>
        <v>0</v>
      </c>
    </row>
    <row r="27" spans="1:4" x14ac:dyDescent="0.3">
      <c r="A27" s="130" t="s">
        <v>1441</v>
      </c>
      <c r="B27" s="131">
        <v>1348689</v>
      </c>
      <c r="C27" s="131">
        <v>1348689</v>
      </c>
      <c r="D27" s="319">
        <f t="shared" si="2"/>
        <v>0</v>
      </c>
    </row>
    <row r="28" spans="1:4" x14ac:dyDescent="0.3">
      <c r="A28" s="128" t="s">
        <v>1442</v>
      </c>
      <c r="B28" s="129">
        <v>3246</v>
      </c>
      <c r="C28" s="129">
        <v>3246</v>
      </c>
      <c r="D28" s="318">
        <f t="shared" si="2"/>
        <v>0</v>
      </c>
    </row>
    <row r="29" spans="1:4" x14ac:dyDescent="0.3">
      <c r="A29" s="130" t="s">
        <v>1443</v>
      </c>
      <c r="B29" s="131">
        <v>123886529</v>
      </c>
      <c r="C29" s="131">
        <v>123886529</v>
      </c>
      <c r="D29" s="319">
        <f t="shared" si="2"/>
        <v>0</v>
      </c>
    </row>
    <row r="30" spans="1:4" x14ac:dyDescent="0.3">
      <c r="A30" s="128" t="s">
        <v>1444</v>
      </c>
      <c r="B30" s="129">
        <v>329581</v>
      </c>
      <c r="C30" s="129">
        <v>329581</v>
      </c>
      <c r="D30" s="318">
        <f t="shared" si="2"/>
        <v>0</v>
      </c>
    </row>
    <row r="31" spans="1:4" x14ac:dyDescent="0.3">
      <c r="A31" s="130" t="s">
        <v>1445</v>
      </c>
      <c r="B31" s="131">
        <v>97727</v>
      </c>
      <c r="C31" s="131">
        <v>97727</v>
      </c>
      <c r="D31" s="319">
        <f t="shared" si="2"/>
        <v>0</v>
      </c>
    </row>
    <row r="32" spans="1:4" x14ac:dyDescent="0.3">
      <c r="A32" s="128" t="s">
        <v>1446</v>
      </c>
      <c r="B32" s="129">
        <v>305514</v>
      </c>
      <c r="C32" s="129">
        <v>305514</v>
      </c>
      <c r="D32" s="318">
        <f t="shared" si="2"/>
        <v>0</v>
      </c>
    </row>
    <row r="33" spans="1:4" x14ac:dyDescent="0.3">
      <c r="A33" s="130" t="s">
        <v>1447</v>
      </c>
      <c r="B33" s="131">
        <v>122212263</v>
      </c>
      <c r="C33" s="131">
        <v>122212263</v>
      </c>
      <c r="D33" s="319">
        <f t="shared" si="2"/>
        <v>0</v>
      </c>
    </row>
    <row r="34" spans="1:4" x14ac:dyDescent="0.3">
      <c r="A34" s="128" t="s">
        <v>1448</v>
      </c>
      <c r="B34" s="129">
        <v>537276</v>
      </c>
      <c r="C34" s="129">
        <v>537276</v>
      </c>
      <c r="D34" s="318">
        <f t="shared" si="2"/>
        <v>0</v>
      </c>
    </row>
    <row r="35" spans="1:4" x14ac:dyDescent="0.3">
      <c r="A35" s="130" t="s">
        <v>1449</v>
      </c>
      <c r="B35" s="131">
        <v>123906567</v>
      </c>
      <c r="C35" s="131">
        <v>123906567</v>
      </c>
      <c r="D35" s="319">
        <f t="shared" si="2"/>
        <v>0</v>
      </c>
    </row>
    <row r="36" spans="1:4" x14ac:dyDescent="0.3">
      <c r="A36" s="128" t="s">
        <v>1450</v>
      </c>
      <c r="B36" s="129">
        <v>132227</v>
      </c>
      <c r="C36" s="129">
        <v>132227</v>
      </c>
      <c r="D36" s="318">
        <f t="shared" si="2"/>
        <v>0</v>
      </c>
    </row>
    <row r="37" spans="1:4" x14ac:dyDescent="0.3">
      <c r="A37" s="130" t="s">
        <v>1451</v>
      </c>
      <c r="B37" s="131">
        <v>326335</v>
      </c>
      <c r="C37" s="131">
        <v>326335</v>
      </c>
      <c r="D37" s="319">
        <f t="shared" si="2"/>
        <v>0</v>
      </c>
    </row>
    <row r="38" spans="1:4" x14ac:dyDescent="0.3">
      <c r="A38" s="128" t="s">
        <v>1452</v>
      </c>
      <c r="B38" s="129">
        <v>123870845</v>
      </c>
      <c r="C38" s="129">
        <v>123870845</v>
      </c>
      <c r="D38" s="318">
        <f t="shared" si="2"/>
        <v>0</v>
      </c>
    </row>
    <row r="39" spans="1:4" x14ac:dyDescent="0.3">
      <c r="A39" s="130" t="s">
        <v>1453</v>
      </c>
      <c r="B39" s="131">
        <v>354462</v>
      </c>
      <c r="C39" s="131">
        <v>354462</v>
      </c>
      <c r="D39" s="319">
        <f t="shared" si="2"/>
        <v>0</v>
      </c>
    </row>
    <row r="40" spans="1:4" x14ac:dyDescent="0.3">
      <c r="A40" s="128" t="s">
        <v>1454</v>
      </c>
      <c r="B40" s="129">
        <v>110880</v>
      </c>
      <c r="C40" s="129">
        <v>110880</v>
      </c>
      <c r="D40" s="318">
        <f t="shared" si="2"/>
        <v>0</v>
      </c>
    </row>
    <row r="41" spans="1:4" x14ac:dyDescent="0.3">
      <c r="A41" s="130" t="s">
        <v>1455</v>
      </c>
      <c r="B41" s="131">
        <v>81149134</v>
      </c>
      <c r="C41" s="131">
        <v>81149134</v>
      </c>
      <c r="D41" s="319">
        <f t="shared" si="2"/>
        <v>0</v>
      </c>
    </row>
    <row r="42" spans="1:4" x14ac:dyDescent="0.3">
      <c r="A42" s="128" t="s">
        <v>1456</v>
      </c>
      <c r="B42" s="129">
        <v>922964</v>
      </c>
      <c r="C42" s="129">
        <v>922964</v>
      </c>
      <c r="D42" s="318">
        <f t="shared" si="2"/>
        <v>0</v>
      </c>
    </row>
    <row r="43" spans="1:4" x14ac:dyDescent="0.3">
      <c r="A43" s="130" t="s">
        <v>882</v>
      </c>
      <c r="B43" s="131">
        <v>557106</v>
      </c>
      <c r="C43" s="131">
        <v>557106</v>
      </c>
      <c r="D43" s="319">
        <f t="shared" si="2"/>
        <v>0</v>
      </c>
    </row>
    <row r="44" spans="1:4" x14ac:dyDescent="0.3">
      <c r="A44" s="128" t="s">
        <v>1457</v>
      </c>
      <c r="B44" s="129">
        <v>4793510</v>
      </c>
      <c r="C44" s="129">
        <v>4793510</v>
      </c>
      <c r="D44" s="318">
        <f t="shared" si="2"/>
        <v>0</v>
      </c>
    </row>
    <row r="45" spans="1:4" x14ac:dyDescent="0.3">
      <c r="A45" s="130" t="s">
        <v>723</v>
      </c>
      <c r="B45" s="131">
        <v>82329195</v>
      </c>
      <c r="C45" s="131">
        <v>82329195</v>
      </c>
      <c r="D45" s="319">
        <f t="shared" si="2"/>
        <v>0</v>
      </c>
    </row>
    <row r="46" spans="1:4" x14ac:dyDescent="0.3">
      <c r="A46" s="128" t="s">
        <v>1458</v>
      </c>
      <c r="B46" s="129">
        <v>9079600</v>
      </c>
      <c r="C46" s="129">
        <v>9079600</v>
      </c>
      <c r="D46" s="318">
        <f t="shared" si="2"/>
        <v>0</v>
      </c>
    </row>
    <row r="47" spans="1:4" x14ac:dyDescent="0.3">
      <c r="A47" s="130" t="s">
        <v>1459</v>
      </c>
      <c r="B47" s="131">
        <v>4581297</v>
      </c>
      <c r="C47" s="131">
        <v>4581297</v>
      </c>
      <c r="D47" s="319">
        <f t="shared" si="2"/>
        <v>0</v>
      </c>
    </row>
    <row r="48" spans="1:4" x14ac:dyDescent="0.3">
      <c r="A48" s="128" t="s">
        <v>1460</v>
      </c>
      <c r="B48" s="129">
        <v>276102</v>
      </c>
      <c r="C48" s="129">
        <v>276102</v>
      </c>
      <c r="D48" s="318">
        <f t="shared" si="2"/>
        <v>0</v>
      </c>
    </row>
    <row r="49" spans="1:4" x14ac:dyDescent="0.3">
      <c r="A49" s="130" t="s">
        <v>1461</v>
      </c>
      <c r="B49" s="131">
        <v>2507837</v>
      </c>
      <c r="C49" s="131">
        <v>2507837</v>
      </c>
      <c r="D49" s="319">
        <f t="shared" si="2"/>
        <v>0</v>
      </c>
    </row>
    <row r="50" spans="1:4" x14ac:dyDescent="0.3">
      <c r="A50" s="128" t="s">
        <v>1462</v>
      </c>
      <c r="B50" s="129">
        <v>695160</v>
      </c>
      <c r="C50" s="129">
        <v>695160</v>
      </c>
      <c r="D50" s="318">
        <f t="shared" si="2"/>
        <v>0</v>
      </c>
    </row>
    <row r="51" spans="1:4" x14ac:dyDescent="0.3">
      <c r="A51" s="130" t="s">
        <v>1463</v>
      </c>
      <c r="B51" s="131">
        <v>94982</v>
      </c>
      <c r="C51" s="131">
        <v>94982</v>
      </c>
      <c r="D51" s="319">
        <f t="shared" si="2"/>
        <v>0</v>
      </c>
    </row>
    <row r="52" spans="1:4" x14ac:dyDescent="0.3">
      <c r="A52" s="128" t="s">
        <v>1464</v>
      </c>
      <c r="B52" s="129">
        <v>108271</v>
      </c>
      <c r="C52" s="129">
        <v>108271</v>
      </c>
      <c r="D52" s="318">
        <f t="shared" si="2"/>
        <v>0</v>
      </c>
    </row>
    <row r="53" spans="1:4" x14ac:dyDescent="0.3">
      <c r="A53" s="130" t="s">
        <v>1465</v>
      </c>
      <c r="B53" s="131">
        <v>1077421</v>
      </c>
      <c r="C53" s="131">
        <v>1077421</v>
      </c>
      <c r="D53" s="319">
        <f t="shared" si="2"/>
        <v>0</v>
      </c>
    </row>
    <row r="54" spans="1:4" x14ac:dyDescent="0.3">
      <c r="A54" s="128" t="s">
        <v>1466</v>
      </c>
      <c r="B54" s="129">
        <v>314688</v>
      </c>
      <c r="C54" s="129">
        <v>314688</v>
      </c>
      <c r="D54" s="318">
        <f t="shared" si="2"/>
        <v>0</v>
      </c>
    </row>
    <row r="55" spans="1:4" x14ac:dyDescent="0.3">
      <c r="A55" s="130" t="s">
        <v>1467</v>
      </c>
      <c r="B55" s="131">
        <v>380104</v>
      </c>
      <c r="C55" s="131">
        <v>380104</v>
      </c>
      <c r="D55" s="319">
        <f t="shared" si="2"/>
        <v>0</v>
      </c>
    </row>
    <row r="56" spans="1:4" x14ac:dyDescent="0.3">
      <c r="A56" s="128" t="s">
        <v>873</v>
      </c>
      <c r="B56" s="129">
        <v>315954</v>
      </c>
      <c r="C56" s="129">
        <v>315954</v>
      </c>
      <c r="D56" s="318">
        <f t="shared" si="2"/>
        <v>0</v>
      </c>
    </row>
    <row r="57" spans="1:4" x14ac:dyDescent="0.3">
      <c r="A57" s="130" t="s">
        <v>1468</v>
      </c>
      <c r="B57" s="131">
        <v>136134</v>
      </c>
      <c r="C57" s="131">
        <v>136134</v>
      </c>
      <c r="D57" s="319">
        <f t="shared" si="2"/>
        <v>0</v>
      </c>
    </row>
    <row r="58" spans="1:4" x14ac:dyDescent="0.3">
      <c r="A58" s="128" t="s">
        <v>1469</v>
      </c>
      <c r="B58" s="129">
        <v>409669</v>
      </c>
      <c r="C58" s="129">
        <v>409669</v>
      </c>
      <c r="D58" s="318">
        <f t="shared" si="2"/>
        <v>0</v>
      </c>
    </row>
    <row r="59" spans="1:4" x14ac:dyDescent="0.3">
      <c r="A59" s="130" t="s">
        <v>1470</v>
      </c>
      <c r="B59" s="131">
        <v>36720219</v>
      </c>
      <c r="C59" s="131">
        <v>36720219</v>
      </c>
      <c r="D59" s="319">
        <f t="shared" si="2"/>
        <v>0</v>
      </c>
    </row>
    <row r="60" spans="1:4" x14ac:dyDescent="0.3">
      <c r="A60" s="128" t="s">
        <v>1471</v>
      </c>
      <c r="B60" s="129">
        <v>48600</v>
      </c>
      <c r="C60" s="129">
        <v>48600</v>
      </c>
      <c r="D60" s="318">
        <f t="shared" si="2"/>
        <v>0</v>
      </c>
    </row>
    <row r="61" spans="1:4" x14ac:dyDescent="0.3">
      <c r="A61" s="130" t="s">
        <v>1472</v>
      </c>
      <c r="B61" s="131">
        <v>3434845</v>
      </c>
      <c r="C61" s="131">
        <v>3434845</v>
      </c>
      <c r="D61" s="319">
        <f t="shared" si="2"/>
        <v>0</v>
      </c>
    </row>
    <row r="62" spans="1:4" x14ac:dyDescent="0.3">
      <c r="A62" s="128" t="s">
        <v>1473</v>
      </c>
      <c r="B62" s="129">
        <v>314688</v>
      </c>
      <c r="C62" s="129">
        <v>314688</v>
      </c>
      <c r="D62" s="318">
        <f t="shared" si="2"/>
        <v>0</v>
      </c>
    </row>
    <row r="63" spans="1:4" x14ac:dyDescent="0.3">
      <c r="A63" s="130" t="s">
        <v>1474</v>
      </c>
      <c r="B63" s="131">
        <v>53752</v>
      </c>
      <c r="C63" s="131">
        <v>53752</v>
      </c>
      <c r="D63" s="319">
        <f t="shared" si="2"/>
        <v>0</v>
      </c>
    </row>
    <row r="64" spans="1:4" x14ac:dyDescent="0.3">
      <c r="A64" s="128" t="s">
        <v>1475</v>
      </c>
      <c r="B64" s="129">
        <v>80226679</v>
      </c>
      <c r="C64" s="129">
        <v>80226679</v>
      </c>
      <c r="D64" s="318">
        <f t="shared" si="2"/>
        <v>0</v>
      </c>
    </row>
    <row r="65" spans="1:4" x14ac:dyDescent="0.3">
      <c r="A65" s="130" t="s">
        <v>885</v>
      </c>
      <c r="B65" s="131">
        <v>1208054</v>
      </c>
      <c r="C65" s="131">
        <v>1208054</v>
      </c>
      <c r="D65" s="319">
        <f t="shared" si="2"/>
        <v>0</v>
      </c>
    </row>
    <row r="66" spans="1:4" x14ac:dyDescent="0.3">
      <c r="A66" s="128" t="s">
        <v>1476</v>
      </c>
      <c r="B66" s="129">
        <v>191822</v>
      </c>
      <c r="C66" s="129">
        <v>191822</v>
      </c>
      <c r="D66" s="318">
        <f t="shared" si="2"/>
        <v>0</v>
      </c>
    </row>
    <row r="67" spans="1:4" x14ac:dyDescent="0.3">
      <c r="A67" s="130" t="s">
        <v>1477</v>
      </c>
      <c r="B67" s="131">
        <v>326837</v>
      </c>
      <c r="C67" s="131">
        <v>326837</v>
      </c>
      <c r="D67" s="319">
        <f t="shared" si="2"/>
        <v>0</v>
      </c>
    </row>
    <row r="68" spans="1:4" x14ac:dyDescent="0.3">
      <c r="A68" s="128" t="s">
        <v>1478</v>
      </c>
      <c r="B68" s="129">
        <v>702864</v>
      </c>
      <c r="C68" s="129">
        <v>702864</v>
      </c>
      <c r="D68" s="318">
        <f t="shared" si="2"/>
        <v>0</v>
      </c>
    </row>
    <row r="69" spans="1:4" x14ac:dyDescent="0.3">
      <c r="A69" s="130" t="s">
        <v>896</v>
      </c>
      <c r="B69" s="131">
        <v>36233402</v>
      </c>
      <c r="C69" s="131">
        <v>36233402</v>
      </c>
      <c r="D69" s="319">
        <f t="shared" si="2"/>
        <v>0</v>
      </c>
    </row>
    <row r="70" spans="1:4" x14ac:dyDescent="0.3">
      <c r="A70" s="128" t="s">
        <v>1479</v>
      </c>
      <c r="B70" s="129">
        <v>375511</v>
      </c>
      <c r="C70" s="129">
        <v>375511</v>
      </c>
      <c r="D70" s="318">
        <f t="shared" si="2"/>
        <v>0</v>
      </c>
    </row>
    <row r="71" spans="1:4" x14ac:dyDescent="0.3">
      <c r="A71" s="130" t="s">
        <v>1480</v>
      </c>
      <c r="B71" s="131">
        <v>1171610</v>
      </c>
      <c r="C71" s="131">
        <v>1171610</v>
      </c>
      <c r="D71" s="319">
        <f t="shared" si="2"/>
        <v>0</v>
      </c>
    </row>
    <row r="72" spans="1:4" x14ac:dyDescent="0.3">
      <c r="A72" s="128" t="s">
        <v>1481</v>
      </c>
      <c r="B72" s="129">
        <v>74221</v>
      </c>
      <c r="C72" s="129">
        <v>74221</v>
      </c>
      <c r="D72" s="318">
        <f t="shared" si="2"/>
        <v>0</v>
      </c>
    </row>
    <row r="73" spans="1:4" x14ac:dyDescent="0.3">
      <c r="A73" s="130" t="s">
        <v>1482</v>
      </c>
      <c r="B73" s="131">
        <v>103210509</v>
      </c>
      <c r="C73" s="131">
        <v>103210509</v>
      </c>
      <c r="D73" s="319">
        <f t="shared" si="2"/>
        <v>0</v>
      </c>
    </row>
    <row r="74" spans="1:4" x14ac:dyDescent="0.3">
      <c r="A74" s="128" t="s">
        <v>1483</v>
      </c>
      <c r="B74" s="129">
        <v>467784</v>
      </c>
      <c r="C74" s="129">
        <v>467784</v>
      </c>
      <c r="D74" s="318">
        <f t="shared" si="2"/>
        <v>0</v>
      </c>
    </row>
    <row r="75" spans="1:4" x14ac:dyDescent="0.3">
      <c r="A75" s="130" t="s">
        <v>1484</v>
      </c>
      <c r="B75" s="131">
        <v>995021</v>
      </c>
      <c r="C75" s="131">
        <v>995021</v>
      </c>
      <c r="D75" s="319">
        <f t="shared" si="2"/>
        <v>0</v>
      </c>
    </row>
    <row r="76" spans="1:4" x14ac:dyDescent="0.3">
      <c r="A76" s="128" t="s">
        <v>1485</v>
      </c>
      <c r="B76" s="129">
        <v>7456655</v>
      </c>
      <c r="C76" s="129">
        <v>7456655</v>
      </c>
      <c r="D76" s="318">
        <f t="shared" si="2"/>
        <v>0</v>
      </c>
    </row>
    <row r="77" spans="1:4" x14ac:dyDescent="0.3">
      <c r="A77" s="130" t="s">
        <v>1486</v>
      </c>
      <c r="B77" s="131">
        <v>103614549</v>
      </c>
      <c r="C77" s="131">
        <v>103614549</v>
      </c>
      <c r="D77" s="319">
        <f t="shared" si="2"/>
        <v>0</v>
      </c>
    </row>
    <row r="78" spans="1:4" x14ac:dyDescent="0.3">
      <c r="A78" s="128" t="s">
        <v>1487</v>
      </c>
      <c r="B78" s="129">
        <v>4798800</v>
      </c>
      <c r="C78" s="129">
        <v>4798800</v>
      </c>
      <c r="D78" s="318">
        <f t="shared" si="2"/>
        <v>0</v>
      </c>
    </row>
    <row r="79" spans="1:4" x14ac:dyDescent="0.3">
      <c r="A79" s="130" t="s">
        <v>1488</v>
      </c>
      <c r="B79" s="131">
        <v>142819</v>
      </c>
      <c r="C79" s="131">
        <v>142819</v>
      </c>
      <c r="D79" s="319">
        <f t="shared" si="2"/>
        <v>0</v>
      </c>
    </row>
    <row r="80" spans="1:4" x14ac:dyDescent="0.3">
      <c r="A80" s="128" t="s">
        <v>874</v>
      </c>
      <c r="B80" s="129">
        <v>316177</v>
      </c>
      <c r="C80" s="129">
        <v>316177</v>
      </c>
      <c r="D80" s="318">
        <f t="shared" si="2"/>
        <v>0</v>
      </c>
    </row>
    <row r="81" spans="1:4" x14ac:dyDescent="0.3">
      <c r="A81" s="130" t="s">
        <v>1489</v>
      </c>
      <c r="B81" s="131">
        <v>1266761</v>
      </c>
      <c r="C81" s="131">
        <v>1266761</v>
      </c>
      <c r="D81" s="319">
        <f t="shared" si="2"/>
        <v>0</v>
      </c>
    </row>
    <row r="82" spans="1:4" x14ac:dyDescent="0.3">
      <c r="A82" s="128" t="s">
        <v>1490</v>
      </c>
      <c r="B82" s="129">
        <v>517499</v>
      </c>
      <c r="C82" s="129">
        <v>517499</v>
      </c>
      <c r="D82" s="318">
        <f t="shared" si="2"/>
        <v>0</v>
      </c>
    </row>
    <row r="83" spans="1:4" x14ac:dyDescent="0.3">
      <c r="A83" s="130" t="s">
        <v>1491</v>
      </c>
      <c r="B83" s="131">
        <v>194613</v>
      </c>
      <c r="C83" s="131">
        <v>194613</v>
      </c>
      <c r="D83" s="319">
        <f t="shared" si="2"/>
        <v>0</v>
      </c>
    </row>
    <row r="84" spans="1:4" x14ac:dyDescent="0.3">
      <c r="A84" s="128" t="s">
        <v>886</v>
      </c>
      <c r="B84" s="129">
        <v>315396</v>
      </c>
      <c r="C84" s="129">
        <v>315396</v>
      </c>
      <c r="D84" s="318">
        <f t="shared" si="2"/>
        <v>0</v>
      </c>
    </row>
    <row r="85" spans="1:4" x14ac:dyDescent="0.3">
      <c r="A85" s="130" t="s">
        <v>1492</v>
      </c>
      <c r="B85" s="131">
        <v>414306</v>
      </c>
      <c r="C85" s="131">
        <v>414306</v>
      </c>
      <c r="D85" s="319">
        <f t="shared" si="2"/>
        <v>0</v>
      </c>
    </row>
    <row r="86" spans="1:4" x14ac:dyDescent="0.3">
      <c r="A86" s="128" t="s">
        <v>1493</v>
      </c>
      <c r="B86" s="129">
        <v>103563926</v>
      </c>
      <c r="C86" s="129">
        <v>103563926</v>
      </c>
      <c r="D86" s="318">
        <f t="shared" si="2"/>
        <v>0</v>
      </c>
    </row>
    <row r="87" spans="1:4" x14ac:dyDescent="0.3">
      <c r="A87" s="130" t="s">
        <v>1494</v>
      </c>
      <c r="B87" s="131">
        <v>455924</v>
      </c>
      <c r="C87" s="131">
        <v>455924</v>
      </c>
      <c r="D87" s="319">
        <f t="shared" si="2"/>
        <v>0</v>
      </c>
    </row>
    <row r="88" spans="1:4" x14ac:dyDescent="0.3">
      <c r="A88" s="128" t="s">
        <v>1495</v>
      </c>
      <c r="B88" s="129">
        <v>5873211</v>
      </c>
      <c r="C88" s="129">
        <v>5873211</v>
      </c>
      <c r="D88" s="318">
        <f t="shared" si="2"/>
        <v>0</v>
      </c>
    </row>
    <row r="89" spans="1:4" x14ac:dyDescent="0.3">
      <c r="A89" s="130" t="s">
        <v>1496</v>
      </c>
      <c r="B89" s="131">
        <v>4798800</v>
      </c>
      <c r="C89" s="131">
        <v>4798800</v>
      </c>
      <c r="D89" s="319">
        <f t="shared" ref="D89:D152" si="3">B89-C89</f>
        <v>0</v>
      </c>
    </row>
    <row r="90" spans="1:4" x14ac:dyDescent="0.3">
      <c r="A90" s="128" t="s">
        <v>1497</v>
      </c>
      <c r="B90" s="129">
        <v>307528</v>
      </c>
      <c r="C90" s="129">
        <v>307528</v>
      </c>
      <c r="D90" s="318">
        <f t="shared" si="3"/>
        <v>0</v>
      </c>
    </row>
    <row r="91" spans="1:4" x14ac:dyDescent="0.3">
      <c r="A91" s="130" t="s">
        <v>1498</v>
      </c>
      <c r="B91" s="131">
        <v>1114906</v>
      </c>
      <c r="C91" s="131">
        <v>1114906</v>
      </c>
      <c r="D91" s="319">
        <f t="shared" si="3"/>
        <v>0</v>
      </c>
    </row>
    <row r="92" spans="1:4" x14ac:dyDescent="0.3">
      <c r="A92" s="128" t="s">
        <v>1499</v>
      </c>
      <c r="B92" s="129">
        <v>636176</v>
      </c>
      <c r="C92" s="129">
        <v>636176</v>
      </c>
      <c r="D92" s="318">
        <f t="shared" si="3"/>
        <v>0</v>
      </c>
    </row>
    <row r="93" spans="1:4" x14ac:dyDescent="0.3">
      <c r="A93" s="130" t="s">
        <v>1500</v>
      </c>
      <c r="B93" s="131">
        <v>205693</v>
      </c>
      <c r="C93" s="131">
        <v>205693</v>
      </c>
      <c r="D93" s="319">
        <f t="shared" si="3"/>
        <v>0</v>
      </c>
    </row>
    <row r="94" spans="1:4" x14ac:dyDescent="0.3">
      <c r="A94" s="128" t="s">
        <v>878</v>
      </c>
      <c r="B94" s="129">
        <v>1076109</v>
      </c>
      <c r="C94" s="129">
        <v>1076109</v>
      </c>
      <c r="D94" s="318">
        <f t="shared" si="3"/>
        <v>0</v>
      </c>
    </row>
    <row r="95" spans="1:4" x14ac:dyDescent="0.3">
      <c r="A95" s="130" t="s">
        <v>1501</v>
      </c>
      <c r="B95" s="131">
        <v>1213151</v>
      </c>
      <c r="C95" s="131">
        <v>1213151</v>
      </c>
      <c r="D95" s="319">
        <f t="shared" si="3"/>
        <v>0</v>
      </c>
    </row>
    <row r="96" spans="1:4" x14ac:dyDescent="0.3">
      <c r="A96" s="128" t="s">
        <v>1502</v>
      </c>
      <c r="B96" s="129">
        <v>225494</v>
      </c>
      <c r="C96" s="129">
        <v>225494</v>
      </c>
      <c r="D96" s="318">
        <f t="shared" si="3"/>
        <v>0</v>
      </c>
    </row>
    <row r="97" spans="1:4" x14ac:dyDescent="0.3">
      <c r="A97" s="130" t="s">
        <v>1503</v>
      </c>
      <c r="B97" s="131">
        <v>14994</v>
      </c>
      <c r="C97" s="131">
        <v>14994</v>
      </c>
      <c r="D97" s="319">
        <f t="shared" si="3"/>
        <v>0</v>
      </c>
    </row>
    <row r="98" spans="1:4" x14ac:dyDescent="0.3">
      <c r="A98" s="128" t="s">
        <v>892</v>
      </c>
      <c r="B98" s="129">
        <v>396305</v>
      </c>
      <c r="C98" s="129">
        <v>396305</v>
      </c>
      <c r="D98" s="318">
        <f t="shared" si="3"/>
        <v>0</v>
      </c>
    </row>
    <row r="99" spans="1:4" x14ac:dyDescent="0.3">
      <c r="A99" s="130" t="s">
        <v>1504</v>
      </c>
      <c r="B99" s="131">
        <v>166582</v>
      </c>
      <c r="C99" s="131">
        <v>166582</v>
      </c>
      <c r="D99" s="319">
        <f t="shared" si="3"/>
        <v>0</v>
      </c>
    </row>
    <row r="100" spans="1:4" x14ac:dyDescent="0.3">
      <c r="A100" s="128" t="s">
        <v>1505</v>
      </c>
      <c r="B100" s="129">
        <v>17837177</v>
      </c>
      <c r="C100" s="129">
        <v>17837177</v>
      </c>
      <c r="D100" s="318">
        <f t="shared" si="3"/>
        <v>0</v>
      </c>
    </row>
    <row r="101" spans="1:4" x14ac:dyDescent="0.3">
      <c r="A101" s="130" t="s">
        <v>876</v>
      </c>
      <c r="B101" s="131">
        <v>14994</v>
      </c>
      <c r="C101" s="131">
        <v>14994</v>
      </c>
      <c r="D101" s="319">
        <f t="shared" si="3"/>
        <v>0</v>
      </c>
    </row>
    <row r="102" spans="1:4" x14ac:dyDescent="0.3">
      <c r="A102" s="128" t="s">
        <v>1506</v>
      </c>
      <c r="B102" s="129">
        <v>202727</v>
      </c>
      <c r="C102" s="129">
        <v>202727</v>
      </c>
      <c r="D102" s="318">
        <f t="shared" si="3"/>
        <v>0</v>
      </c>
    </row>
    <row r="103" spans="1:4" x14ac:dyDescent="0.3">
      <c r="A103" s="130" t="s">
        <v>883</v>
      </c>
      <c r="B103" s="131">
        <v>95712</v>
      </c>
      <c r="C103" s="131">
        <v>95712</v>
      </c>
      <c r="D103" s="319">
        <f t="shared" si="3"/>
        <v>0</v>
      </c>
    </row>
    <row r="104" spans="1:4" x14ac:dyDescent="0.3">
      <c r="A104" s="128" t="s">
        <v>1507</v>
      </c>
      <c r="B104" s="129">
        <v>31916</v>
      </c>
      <c r="C104" s="129">
        <v>31916</v>
      </c>
      <c r="D104" s="318">
        <f t="shared" si="3"/>
        <v>0</v>
      </c>
    </row>
    <row r="105" spans="1:4" x14ac:dyDescent="0.3">
      <c r="A105" s="130" t="s">
        <v>1508</v>
      </c>
      <c r="B105" s="131">
        <v>14994</v>
      </c>
      <c r="C105" s="131">
        <v>14994</v>
      </c>
      <c r="D105" s="319">
        <f t="shared" si="3"/>
        <v>0</v>
      </c>
    </row>
    <row r="106" spans="1:4" x14ac:dyDescent="0.3">
      <c r="A106" s="128" t="s">
        <v>1509</v>
      </c>
      <c r="B106" s="129">
        <v>58318</v>
      </c>
      <c r="C106" s="129">
        <v>58318</v>
      </c>
      <c r="D106" s="318">
        <f t="shared" si="3"/>
        <v>0</v>
      </c>
    </row>
    <row r="107" spans="1:4" x14ac:dyDescent="0.3">
      <c r="A107" s="130" t="s">
        <v>1510</v>
      </c>
      <c r="B107" s="131">
        <v>18263095</v>
      </c>
      <c r="C107" s="131">
        <v>18263095</v>
      </c>
      <c r="D107" s="319">
        <f t="shared" si="3"/>
        <v>0</v>
      </c>
    </row>
    <row r="108" spans="1:4" x14ac:dyDescent="0.3">
      <c r="A108" s="128" t="s">
        <v>1511</v>
      </c>
      <c r="B108" s="129">
        <v>2228910</v>
      </c>
      <c r="C108" s="129">
        <v>2228910</v>
      </c>
      <c r="D108" s="318">
        <f t="shared" si="3"/>
        <v>0</v>
      </c>
    </row>
    <row r="109" spans="1:4" x14ac:dyDescent="0.3">
      <c r="A109" s="130" t="s">
        <v>1512</v>
      </c>
      <c r="B109" s="131">
        <v>31916</v>
      </c>
      <c r="C109" s="131">
        <v>31916</v>
      </c>
      <c r="D109" s="319">
        <f t="shared" si="3"/>
        <v>0</v>
      </c>
    </row>
    <row r="110" spans="1:4" x14ac:dyDescent="0.3">
      <c r="A110" s="128" t="s">
        <v>1513</v>
      </c>
      <c r="B110" s="129">
        <v>1473348</v>
      </c>
      <c r="C110" s="129">
        <v>1473348</v>
      </c>
      <c r="D110" s="318">
        <f t="shared" si="3"/>
        <v>0</v>
      </c>
    </row>
    <row r="111" spans="1:4" x14ac:dyDescent="0.3">
      <c r="A111" s="130" t="s">
        <v>1514</v>
      </c>
      <c r="B111" s="131">
        <v>117230</v>
      </c>
      <c r="C111" s="131">
        <v>117230</v>
      </c>
      <c r="D111" s="319">
        <f t="shared" si="3"/>
        <v>0</v>
      </c>
    </row>
    <row r="112" spans="1:4" x14ac:dyDescent="0.3">
      <c r="A112" s="128" t="s">
        <v>1515</v>
      </c>
      <c r="B112" s="129">
        <v>58318</v>
      </c>
      <c r="C112" s="129">
        <v>58318</v>
      </c>
      <c r="D112" s="318">
        <f t="shared" si="3"/>
        <v>0</v>
      </c>
    </row>
    <row r="113" spans="1:4" x14ac:dyDescent="0.3">
      <c r="A113" s="130" t="s">
        <v>1516</v>
      </c>
      <c r="B113" s="131">
        <v>1237155</v>
      </c>
      <c r="C113" s="131">
        <v>1237155</v>
      </c>
      <c r="D113" s="319">
        <f t="shared" si="3"/>
        <v>0</v>
      </c>
    </row>
    <row r="114" spans="1:4" x14ac:dyDescent="0.3">
      <c r="A114" s="128" t="s">
        <v>1517</v>
      </c>
      <c r="B114" s="129">
        <v>58318</v>
      </c>
      <c r="C114" s="129">
        <v>58318</v>
      </c>
      <c r="D114" s="318">
        <f t="shared" si="3"/>
        <v>0</v>
      </c>
    </row>
    <row r="115" spans="1:4" x14ac:dyDescent="0.3">
      <c r="A115" s="130" t="s">
        <v>1518</v>
      </c>
      <c r="B115" s="131">
        <v>639014</v>
      </c>
      <c r="C115" s="131">
        <v>639014</v>
      </c>
      <c r="D115" s="319">
        <f t="shared" si="3"/>
        <v>0</v>
      </c>
    </row>
    <row r="116" spans="1:4" x14ac:dyDescent="0.3">
      <c r="A116" s="128" t="s">
        <v>1519</v>
      </c>
      <c r="B116" s="129">
        <v>193922</v>
      </c>
      <c r="C116" s="129">
        <v>193922</v>
      </c>
      <c r="D116" s="318">
        <f t="shared" si="3"/>
        <v>0</v>
      </c>
    </row>
    <row r="117" spans="1:4" x14ac:dyDescent="0.3">
      <c r="A117" s="130" t="s">
        <v>1520</v>
      </c>
      <c r="B117" s="131">
        <v>263621</v>
      </c>
      <c r="C117" s="131">
        <v>263621</v>
      </c>
      <c r="D117" s="319">
        <f t="shared" si="3"/>
        <v>0</v>
      </c>
    </row>
    <row r="118" spans="1:4" x14ac:dyDescent="0.3">
      <c r="A118" s="128" t="s">
        <v>1521</v>
      </c>
      <c r="B118" s="129">
        <v>2654222</v>
      </c>
      <c r="C118" s="129">
        <v>2654222</v>
      </c>
      <c r="D118" s="318">
        <f t="shared" si="3"/>
        <v>0</v>
      </c>
    </row>
    <row r="119" spans="1:4" x14ac:dyDescent="0.3">
      <c r="A119" s="130" t="s">
        <v>1522</v>
      </c>
      <c r="B119" s="131">
        <v>36749907</v>
      </c>
      <c r="C119" s="131">
        <v>36749907</v>
      </c>
      <c r="D119" s="319">
        <f t="shared" si="3"/>
        <v>0</v>
      </c>
    </row>
    <row r="120" spans="1:4" x14ac:dyDescent="0.3">
      <c r="A120" s="128" t="s">
        <v>1523</v>
      </c>
      <c r="B120" s="129">
        <v>490691</v>
      </c>
      <c r="C120" s="129">
        <v>490691</v>
      </c>
      <c r="D120" s="318">
        <f t="shared" si="3"/>
        <v>0</v>
      </c>
    </row>
    <row r="121" spans="1:4" x14ac:dyDescent="0.3">
      <c r="A121" s="130" t="s">
        <v>1524</v>
      </c>
      <c r="B121" s="131">
        <v>5250272</v>
      </c>
      <c r="C121" s="131">
        <v>5250272</v>
      </c>
      <c r="D121" s="319">
        <f t="shared" si="3"/>
        <v>0</v>
      </c>
    </row>
    <row r="122" spans="1:4" x14ac:dyDescent="0.3">
      <c r="A122" s="128" t="s">
        <v>1525</v>
      </c>
      <c r="B122" s="129">
        <v>72266</v>
      </c>
      <c r="C122" s="129">
        <v>72266</v>
      </c>
      <c r="D122" s="318">
        <f t="shared" si="3"/>
        <v>0</v>
      </c>
    </row>
    <row r="123" spans="1:4" x14ac:dyDescent="0.3">
      <c r="A123" s="130" t="s">
        <v>1526</v>
      </c>
      <c r="B123" s="131">
        <v>731808</v>
      </c>
      <c r="C123" s="131">
        <v>731808</v>
      </c>
      <c r="D123" s="319">
        <f t="shared" si="3"/>
        <v>0</v>
      </c>
    </row>
    <row r="124" spans="1:4" x14ac:dyDescent="0.3">
      <c r="A124" s="128" t="s">
        <v>1527</v>
      </c>
      <c r="B124" s="129">
        <v>220714</v>
      </c>
      <c r="C124" s="129">
        <v>220714</v>
      </c>
      <c r="D124" s="318">
        <f t="shared" si="3"/>
        <v>0</v>
      </c>
    </row>
    <row r="125" spans="1:4" x14ac:dyDescent="0.3">
      <c r="A125" s="130" t="s">
        <v>1528</v>
      </c>
      <c r="B125" s="131">
        <v>72266</v>
      </c>
      <c r="C125" s="131">
        <v>72266</v>
      </c>
      <c r="D125" s="319">
        <f t="shared" si="3"/>
        <v>0</v>
      </c>
    </row>
    <row r="126" spans="1:4" x14ac:dyDescent="0.3">
      <c r="A126" s="128" t="s">
        <v>1529</v>
      </c>
      <c r="B126" s="129">
        <v>485090</v>
      </c>
      <c r="C126" s="129">
        <v>485090</v>
      </c>
      <c r="D126" s="318">
        <f t="shared" si="3"/>
        <v>0</v>
      </c>
    </row>
    <row r="127" spans="1:4" x14ac:dyDescent="0.3">
      <c r="A127" s="130" t="s">
        <v>1530</v>
      </c>
      <c r="B127" s="131">
        <v>369421</v>
      </c>
      <c r="C127" s="131">
        <v>369421</v>
      </c>
      <c r="D127" s="319">
        <f t="shared" si="3"/>
        <v>0</v>
      </c>
    </row>
    <row r="128" spans="1:4" x14ac:dyDescent="0.3">
      <c r="A128" s="128" t="s">
        <v>1531</v>
      </c>
      <c r="B128" s="129">
        <v>731010</v>
      </c>
      <c r="C128" s="129">
        <v>731010</v>
      </c>
      <c r="D128" s="318">
        <f t="shared" si="3"/>
        <v>0</v>
      </c>
    </row>
    <row r="129" spans="1:4" x14ac:dyDescent="0.3">
      <c r="A129" s="130" t="s">
        <v>1532</v>
      </c>
      <c r="B129" s="131">
        <v>583699</v>
      </c>
      <c r="C129" s="131">
        <v>583699</v>
      </c>
      <c r="D129" s="319">
        <f t="shared" si="3"/>
        <v>0</v>
      </c>
    </row>
    <row r="130" spans="1:4" x14ac:dyDescent="0.3">
      <c r="A130" s="128" t="s">
        <v>1533</v>
      </c>
      <c r="B130" s="129">
        <v>2320864</v>
      </c>
      <c r="C130" s="129">
        <v>2320864</v>
      </c>
      <c r="D130" s="318">
        <f t="shared" si="3"/>
        <v>0</v>
      </c>
    </row>
    <row r="131" spans="1:4" x14ac:dyDescent="0.3">
      <c r="A131" s="130" t="s">
        <v>1534</v>
      </c>
      <c r="B131" s="131">
        <v>18000</v>
      </c>
      <c r="C131" s="131">
        <v>18000</v>
      </c>
      <c r="D131" s="319">
        <f t="shared" si="3"/>
        <v>0</v>
      </c>
    </row>
    <row r="132" spans="1:4" x14ac:dyDescent="0.3">
      <c r="A132" s="128" t="s">
        <v>1535</v>
      </c>
      <c r="B132" s="129">
        <v>232477</v>
      </c>
      <c r="C132" s="129">
        <v>232477</v>
      </c>
      <c r="D132" s="318">
        <f t="shared" si="3"/>
        <v>0</v>
      </c>
    </row>
    <row r="133" spans="1:4" x14ac:dyDescent="0.3">
      <c r="A133" s="130" t="s">
        <v>1536</v>
      </c>
      <c r="B133" s="131">
        <v>2811158</v>
      </c>
      <c r="C133" s="131">
        <v>2811158</v>
      </c>
      <c r="D133" s="319">
        <f t="shared" si="3"/>
        <v>0</v>
      </c>
    </row>
    <row r="134" spans="1:4" x14ac:dyDescent="0.3">
      <c r="A134" s="128" t="s">
        <v>1537</v>
      </c>
      <c r="B134" s="129">
        <v>5090592</v>
      </c>
      <c r="C134" s="129">
        <v>5090592</v>
      </c>
      <c r="D134" s="318">
        <f t="shared" si="3"/>
        <v>0</v>
      </c>
    </row>
    <row r="135" spans="1:4" x14ac:dyDescent="0.3">
      <c r="A135" s="130" t="s">
        <v>1538</v>
      </c>
      <c r="B135" s="131">
        <v>417503</v>
      </c>
      <c r="C135" s="131">
        <v>417503</v>
      </c>
      <c r="D135" s="319">
        <f t="shared" si="3"/>
        <v>0</v>
      </c>
    </row>
    <row r="136" spans="1:4" x14ac:dyDescent="0.3">
      <c r="A136" s="128" t="s">
        <v>1539</v>
      </c>
      <c r="B136" s="129">
        <v>424257</v>
      </c>
      <c r="C136" s="129">
        <v>424257</v>
      </c>
      <c r="D136" s="318">
        <f t="shared" si="3"/>
        <v>0</v>
      </c>
    </row>
    <row r="137" spans="1:4" x14ac:dyDescent="0.3">
      <c r="A137" s="130" t="s">
        <v>1540</v>
      </c>
      <c r="B137" s="131">
        <v>83895</v>
      </c>
      <c r="C137" s="131">
        <v>83895</v>
      </c>
      <c r="D137" s="319">
        <f t="shared" si="3"/>
        <v>0</v>
      </c>
    </row>
    <row r="138" spans="1:4" x14ac:dyDescent="0.3">
      <c r="A138" s="128" t="s">
        <v>1541</v>
      </c>
      <c r="B138" s="129">
        <v>5706450</v>
      </c>
      <c r="C138" s="129">
        <v>5706450</v>
      </c>
      <c r="D138" s="318">
        <f t="shared" si="3"/>
        <v>0</v>
      </c>
    </row>
    <row r="139" spans="1:4" x14ac:dyDescent="0.3">
      <c r="A139" s="130" t="s">
        <v>1542</v>
      </c>
      <c r="B139" s="131">
        <v>650786</v>
      </c>
      <c r="C139" s="131">
        <v>650786</v>
      </c>
      <c r="D139" s="319">
        <f t="shared" si="3"/>
        <v>0</v>
      </c>
    </row>
    <row r="140" spans="1:4" x14ac:dyDescent="0.3">
      <c r="A140" s="128" t="s">
        <v>1543</v>
      </c>
      <c r="B140" s="129">
        <v>367812</v>
      </c>
      <c r="C140" s="129">
        <v>367812</v>
      </c>
      <c r="D140" s="318">
        <f t="shared" si="3"/>
        <v>0</v>
      </c>
    </row>
    <row r="141" spans="1:4" x14ac:dyDescent="0.3">
      <c r="A141" s="130" t="s">
        <v>1544</v>
      </c>
      <c r="B141" s="131">
        <v>1111784</v>
      </c>
      <c r="C141" s="131">
        <v>1111784</v>
      </c>
      <c r="D141" s="319">
        <f t="shared" si="3"/>
        <v>0</v>
      </c>
    </row>
    <row r="142" spans="1:4" x14ac:dyDescent="0.3">
      <c r="A142" s="128" t="s">
        <v>1545</v>
      </c>
      <c r="B142" s="129">
        <v>43197756</v>
      </c>
      <c r="C142" s="129">
        <v>43197756</v>
      </c>
      <c r="D142" s="318">
        <f t="shared" si="3"/>
        <v>0</v>
      </c>
    </row>
    <row r="143" spans="1:4" x14ac:dyDescent="0.3">
      <c r="A143" s="130" t="s">
        <v>1546</v>
      </c>
      <c r="B143" s="131">
        <v>642887</v>
      </c>
      <c r="C143" s="131">
        <v>642887</v>
      </c>
      <c r="D143" s="319">
        <f t="shared" si="3"/>
        <v>0</v>
      </c>
    </row>
    <row r="144" spans="1:4" x14ac:dyDescent="0.3">
      <c r="A144" s="128" t="s">
        <v>1547</v>
      </c>
      <c r="B144" s="129">
        <v>83895</v>
      </c>
      <c r="C144" s="129">
        <v>83895</v>
      </c>
      <c r="D144" s="318">
        <f t="shared" si="3"/>
        <v>0</v>
      </c>
    </row>
    <row r="145" spans="1:4" x14ac:dyDescent="0.3">
      <c r="A145" s="130" t="s">
        <v>1548</v>
      </c>
      <c r="B145" s="131">
        <v>1220370</v>
      </c>
      <c r="C145" s="131">
        <v>1220370</v>
      </c>
      <c r="D145" s="319">
        <f t="shared" si="3"/>
        <v>0</v>
      </c>
    </row>
    <row r="146" spans="1:4" x14ac:dyDescent="0.3">
      <c r="A146" s="128" t="s">
        <v>1549</v>
      </c>
      <c r="B146" s="129">
        <v>569083</v>
      </c>
      <c r="C146" s="129">
        <v>569083</v>
      </c>
      <c r="D146" s="318">
        <f t="shared" si="3"/>
        <v>0</v>
      </c>
    </row>
    <row r="147" spans="1:4" x14ac:dyDescent="0.3">
      <c r="A147" s="130" t="s">
        <v>1550</v>
      </c>
      <c r="B147" s="131">
        <v>132462</v>
      </c>
      <c r="C147" s="131">
        <v>132462</v>
      </c>
      <c r="D147" s="319">
        <f t="shared" si="3"/>
        <v>0</v>
      </c>
    </row>
    <row r="148" spans="1:4" x14ac:dyDescent="0.3">
      <c r="A148" s="128" t="s">
        <v>872</v>
      </c>
      <c r="B148" s="129">
        <v>426714</v>
      </c>
      <c r="C148" s="129">
        <v>426714</v>
      </c>
      <c r="D148" s="318">
        <f t="shared" si="3"/>
        <v>0</v>
      </c>
    </row>
    <row r="149" spans="1:4" x14ac:dyDescent="0.3">
      <c r="A149" s="130" t="s">
        <v>900</v>
      </c>
      <c r="B149" s="131">
        <v>19515581</v>
      </c>
      <c r="C149" s="131">
        <v>19515581</v>
      </c>
      <c r="D149" s="319">
        <f t="shared" si="3"/>
        <v>0</v>
      </c>
    </row>
    <row r="150" spans="1:4" x14ac:dyDescent="0.3">
      <c r="A150" s="128" t="s">
        <v>1551</v>
      </c>
      <c r="B150" s="129">
        <v>2167148</v>
      </c>
      <c r="C150" s="129">
        <v>2167148</v>
      </c>
      <c r="D150" s="318">
        <f t="shared" si="3"/>
        <v>0</v>
      </c>
    </row>
    <row r="151" spans="1:4" x14ac:dyDescent="0.3">
      <c r="A151" s="130" t="s">
        <v>894</v>
      </c>
      <c r="B151" s="131">
        <v>1794153</v>
      </c>
      <c r="C151" s="131">
        <v>1794153</v>
      </c>
      <c r="D151" s="319">
        <f t="shared" si="3"/>
        <v>0</v>
      </c>
    </row>
    <row r="152" spans="1:4" x14ac:dyDescent="0.3">
      <c r="A152" s="128" t="s">
        <v>1552</v>
      </c>
      <c r="B152" s="129">
        <v>18143524</v>
      </c>
      <c r="C152" s="129">
        <v>18143524</v>
      </c>
      <c r="D152" s="318">
        <f t="shared" si="3"/>
        <v>0</v>
      </c>
    </row>
    <row r="153" spans="1:4" x14ac:dyDescent="0.3">
      <c r="A153" s="130" t="s">
        <v>1553</v>
      </c>
      <c r="B153" s="131">
        <v>4084640</v>
      </c>
      <c r="C153" s="131">
        <v>4084640</v>
      </c>
      <c r="D153" s="319">
        <f t="shared" ref="D153:D216" si="4">B153-C153</f>
        <v>0</v>
      </c>
    </row>
    <row r="154" spans="1:4" x14ac:dyDescent="0.3">
      <c r="A154" s="128" t="s">
        <v>1554</v>
      </c>
      <c r="B154" s="129">
        <v>1017474</v>
      </c>
      <c r="C154" s="129">
        <v>1017474</v>
      </c>
      <c r="D154" s="318">
        <f t="shared" si="4"/>
        <v>0</v>
      </c>
    </row>
    <row r="155" spans="1:4" x14ac:dyDescent="0.3">
      <c r="A155" s="130" t="s">
        <v>897</v>
      </c>
      <c r="B155" s="131">
        <v>7352794</v>
      </c>
      <c r="C155" s="131">
        <v>7352794</v>
      </c>
      <c r="D155" s="319">
        <f t="shared" si="4"/>
        <v>0</v>
      </c>
    </row>
    <row r="156" spans="1:4" x14ac:dyDescent="0.3">
      <c r="A156" s="128" t="s">
        <v>1555</v>
      </c>
      <c r="B156" s="129">
        <v>4530235</v>
      </c>
      <c r="C156" s="129">
        <v>4530235</v>
      </c>
      <c r="D156" s="318">
        <f t="shared" si="4"/>
        <v>0</v>
      </c>
    </row>
    <row r="157" spans="1:4" x14ac:dyDescent="0.3">
      <c r="A157" s="130" t="s">
        <v>1556</v>
      </c>
      <c r="B157" s="131">
        <v>1086326</v>
      </c>
      <c r="C157" s="131">
        <v>1086326</v>
      </c>
      <c r="D157" s="319">
        <f t="shared" si="4"/>
        <v>0</v>
      </c>
    </row>
    <row r="158" spans="1:4" x14ac:dyDescent="0.3">
      <c r="A158" s="128" t="s">
        <v>1557</v>
      </c>
      <c r="B158" s="129">
        <v>1662057</v>
      </c>
      <c r="C158" s="129">
        <v>1662057</v>
      </c>
      <c r="D158" s="318">
        <f t="shared" si="4"/>
        <v>0</v>
      </c>
    </row>
    <row r="159" spans="1:4" x14ac:dyDescent="0.3">
      <c r="A159" s="130" t="s">
        <v>1558</v>
      </c>
      <c r="B159" s="131">
        <v>12891388</v>
      </c>
      <c r="C159" s="131">
        <v>12891388</v>
      </c>
      <c r="D159" s="319">
        <f t="shared" si="4"/>
        <v>0</v>
      </c>
    </row>
    <row r="160" spans="1:4" x14ac:dyDescent="0.3">
      <c r="A160" s="128" t="s">
        <v>1559</v>
      </c>
      <c r="B160" s="129">
        <v>557015</v>
      </c>
      <c r="C160" s="129">
        <v>557015</v>
      </c>
      <c r="D160" s="318">
        <f t="shared" si="4"/>
        <v>0</v>
      </c>
    </row>
    <row r="161" spans="1:4" x14ac:dyDescent="0.3">
      <c r="A161" s="130" t="s">
        <v>1560</v>
      </c>
      <c r="B161" s="131">
        <v>211237</v>
      </c>
      <c r="C161" s="131">
        <v>211237</v>
      </c>
      <c r="D161" s="319">
        <f t="shared" si="4"/>
        <v>0</v>
      </c>
    </row>
    <row r="162" spans="1:4" x14ac:dyDescent="0.3">
      <c r="A162" s="128" t="s">
        <v>1561</v>
      </c>
      <c r="B162" s="129">
        <v>148704</v>
      </c>
      <c r="C162" s="129">
        <v>148704</v>
      </c>
      <c r="D162" s="318">
        <f t="shared" si="4"/>
        <v>0</v>
      </c>
    </row>
    <row r="163" spans="1:4" x14ac:dyDescent="0.3">
      <c r="A163" s="130" t="s">
        <v>1562</v>
      </c>
      <c r="B163" s="131">
        <v>594909</v>
      </c>
      <c r="C163" s="131">
        <v>594909</v>
      </c>
      <c r="D163" s="319">
        <f t="shared" si="4"/>
        <v>0</v>
      </c>
    </row>
    <row r="164" spans="1:4" x14ac:dyDescent="0.3">
      <c r="A164" s="128" t="s">
        <v>1563</v>
      </c>
      <c r="B164" s="129">
        <v>681576</v>
      </c>
      <c r="C164" s="129">
        <v>681576</v>
      </c>
      <c r="D164" s="318">
        <f t="shared" si="4"/>
        <v>0</v>
      </c>
    </row>
    <row r="165" spans="1:4" x14ac:dyDescent="0.3">
      <c r="A165" s="130" t="s">
        <v>1564</v>
      </c>
      <c r="B165" s="131">
        <v>357100</v>
      </c>
      <c r="C165" s="131">
        <v>357100</v>
      </c>
      <c r="D165" s="319">
        <f t="shared" si="4"/>
        <v>0</v>
      </c>
    </row>
    <row r="166" spans="1:4" x14ac:dyDescent="0.3">
      <c r="A166" s="128" t="s">
        <v>893</v>
      </c>
      <c r="B166" s="129">
        <v>879693</v>
      </c>
      <c r="C166" s="129">
        <v>879693</v>
      </c>
      <c r="D166" s="318">
        <f t="shared" si="4"/>
        <v>0</v>
      </c>
    </row>
    <row r="167" spans="1:4" x14ac:dyDescent="0.3">
      <c r="A167" s="130" t="s">
        <v>877</v>
      </c>
      <c r="B167" s="131">
        <v>258660</v>
      </c>
      <c r="C167" s="131">
        <v>258660</v>
      </c>
      <c r="D167" s="319">
        <f t="shared" si="4"/>
        <v>0</v>
      </c>
    </row>
    <row r="168" spans="1:4" x14ac:dyDescent="0.3">
      <c r="A168" s="128" t="s">
        <v>1565</v>
      </c>
      <c r="B168" s="129">
        <v>256883</v>
      </c>
      <c r="C168" s="129">
        <v>256883</v>
      </c>
      <c r="D168" s="318">
        <f t="shared" si="4"/>
        <v>0</v>
      </c>
    </row>
    <row r="169" spans="1:4" x14ac:dyDescent="0.3">
      <c r="A169" s="130" t="s">
        <v>1566</v>
      </c>
      <c r="B169" s="131">
        <v>458994</v>
      </c>
      <c r="C169" s="131">
        <v>458994</v>
      </c>
      <c r="D169" s="319">
        <f t="shared" si="4"/>
        <v>0</v>
      </c>
    </row>
    <row r="170" spans="1:4" x14ac:dyDescent="0.3">
      <c r="A170" s="128" t="s">
        <v>1567</v>
      </c>
      <c r="B170" s="129">
        <v>92892</v>
      </c>
      <c r="C170" s="129">
        <v>92892</v>
      </c>
      <c r="D170" s="318">
        <f t="shared" si="4"/>
        <v>0</v>
      </c>
    </row>
    <row r="171" spans="1:4" x14ac:dyDescent="0.3">
      <c r="A171" s="130" t="s">
        <v>1488</v>
      </c>
      <c r="B171" s="131">
        <v>50451757</v>
      </c>
      <c r="C171" s="131">
        <v>50451757</v>
      </c>
      <c r="D171" s="319">
        <f t="shared" si="4"/>
        <v>0</v>
      </c>
    </row>
    <row r="172" spans="1:4" x14ac:dyDescent="0.3">
      <c r="A172" s="128" t="s">
        <v>1568</v>
      </c>
      <c r="B172" s="129">
        <v>734629</v>
      </c>
      <c r="C172" s="129">
        <v>734629</v>
      </c>
      <c r="D172" s="318">
        <f t="shared" si="4"/>
        <v>0</v>
      </c>
    </row>
    <row r="173" spans="1:4" x14ac:dyDescent="0.3">
      <c r="A173" s="130" t="s">
        <v>1569</v>
      </c>
      <c r="B173" s="131">
        <v>397886</v>
      </c>
      <c r="C173" s="131">
        <v>397886</v>
      </c>
      <c r="D173" s="319">
        <f t="shared" si="4"/>
        <v>0</v>
      </c>
    </row>
    <row r="174" spans="1:4" x14ac:dyDescent="0.3">
      <c r="A174" s="128" t="s">
        <v>888</v>
      </c>
      <c r="B174" s="129">
        <v>49994028</v>
      </c>
      <c r="C174" s="129">
        <v>49994028</v>
      </c>
      <c r="D174" s="318">
        <f t="shared" si="4"/>
        <v>0</v>
      </c>
    </row>
    <row r="175" spans="1:4" x14ac:dyDescent="0.3">
      <c r="A175" s="130" t="s">
        <v>884</v>
      </c>
      <c r="B175" s="131">
        <v>536235</v>
      </c>
      <c r="C175" s="131">
        <v>536235</v>
      </c>
      <c r="D175" s="319">
        <f t="shared" si="4"/>
        <v>0</v>
      </c>
    </row>
    <row r="176" spans="1:4" x14ac:dyDescent="0.3">
      <c r="A176" s="128" t="s">
        <v>875</v>
      </c>
      <c r="B176" s="129">
        <v>516051</v>
      </c>
      <c r="C176" s="129">
        <v>516051</v>
      </c>
      <c r="D176" s="318">
        <f t="shared" si="4"/>
        <v>0</v>
      </c>
    </row>
    <row r="177" spans="1:4" x14ac:dyDescent="0.3">
      <c r="A177" s="130" t="s">
        <v>1570</v>
      </c>
      <c r="B177" s="131">
        <v>619910</v>
      </c>
      <c r="C177" s="131">
        <v>619910</v>
      </c>
      <c r="D177" s="319">
        <f t="shared" si="4"/>
        <v>0</v>
      </c>
    </row>
    <row r="178" spans="1:4" x14ac:dyDescent="0.3">
      <c r="A178" s="128" t="s">
        <v>1571</v>
      </c>
      <c r="B178" s="129">
        <v>284296</v>
      </c>
      <c r="C178" s="129">
        <v>284296</v>
      </c>
      <c r="D178" s="318">
        <f t="shared" si="4"/>
        <v>0</v>
      </c>
    </row>
    <row r="179" spans="1:4" x14ac:dyDescent="0.3">
      <c r="A179" s="130" t="s">
        <v>891</v>
      </c>
      <c r="B179" s="131">
        <v>46033</v>
      </c>
      <c r="C179" s="131">
        <v>46033</v>
      </c>
      <c r="D179" s="319">
        <f t="shared" si="4"/>
        <v>0</v>
      </c>
    </row>
    <row r="180" spans="1:4" x14ac:dyDescent="0.3">
      <c r="A180" s="128" t="s">
        <v>1572</v>
      </c>
      <c r="B180" s="129">
        <v>252476</v>
      </c>
      <c r="C180" s="129">
        <v>252476</v>
      </c>
      <c r="D180" s="318">
        <f t="shared" si="4"/>
        <v>0</v>
      </c>
    </row>
    <row r="181" spans="1:4" x14ac:dyDescent="0.3">
      <c r="A181" s="130" t="s">
        <v>1573</v>
      </c>
      <c r="B181" s="131">
        <v>811943</v>
      </c>
      <c r="C181" s="131">
        <v>811943</v>
      </c>
      <c r="D181" s="319">
        <f t="shared" si="4"/>
        <v>0</v>
      </c>
    </row>
    <row r="182" spans="1:4" x14ac:dyDescent="0.3">
      <c r="A182" s="128" t="s">
        <v>1574</v>
      </c>
      <c r="B182" s="129">
        <v>373128</v>
      </c>
      <c r="C182" s="129">
        <v>373128</v>
      </c>
      <c r="D182" s="318">
        <f t="shared" si="4"/>
        <v>0</v>
      </c>
    </row>
    <row r="183" spans="1:4" x14ac:dyDescent="0.3">
      <c r="A183" s="130" t="s">
        <v>1575</v>
      </c>
      <c r="B183" s="131">
        <v>2092646</v>
      </c>
      <c r="C183" s="131">
        <v>2092646</v>
      </c>
      <c r="D183" s="319">
        <f t="shared" si="4"/>
        <v>0</v>
      </c>
    </row>
    <row r="184" spans="1:4" x14ac:dyDescent="0.3">
      <c r="A184" s="128" t="s">
        <v>1576</v>
      </c>
      <c r="B184" s="129">
        <v>794747</v>
      </c>
      <c r="C184" s="129">
        <v>794747</v>
      </c>
      <c r="D184" s="318">
        <f t="shared" si="4"/>
        <v>0</v>
      </c>
    </row>
    <row r="185" spans="1:4" x14ac:dyDescent="0.3">
      <c r="A185" s="130" t="s">
        <v>1577</v>
      </c>
      <c r="B185" s="131">
        <v>37094024</v>
      </c>
      <c r="C185" s="131">
        <v>37094024</v>
      </c>
      <c r="D185" s="319">
        <f t="shared" si="4"/>
        <v>0</v>
      </c>
    </row>
    <row r="186" spans="1:4" x14ac:dyDescent="0.3">
      <c r="A186" s="128" t="s">
        <v>1578</v>
      </c>
      <c r="B186" s="129">
        <v>652121</v>
      </c>
      <c r="C186" s="129">
        <v>652121</v>
      </c>
      <c r="D186" s="318">
        <f t="shared" si="4"/>
        <v>0</v>
      </c>
    </row>
    <row r="187" spans="1:4" x14ac:dyDescent="0.3">
      <c r="A187" s="130" t="s">
        <v>1579</v>
      </c>
      <c r="B187" s="131">
        <v>37093</v>
      </c>
      <c r="C187" s="131">
        <v>37093</v>
      </c>
      <c r="D187" s="319">
        <f t="shared" si="4"/>
        <v>0</v>
      </c>
    </row>
    <row r="188" spans="1:4" x14ac:dyDescent="0.3">
      <c r="A188" s="128" t="s">
        <v>1580</v>
      </c>
      <c r="B188" s="129">
        <v>671148</v>
      </c>
      <c r="C188" s="129">
        <v>671148</v>
      </c>
      <c r="D188" s="318">
        <f t="shared" si="4"/>
        <v>0</v>
      </c>
    </row>
    <row r="189" spans="1:4" x14ac:dyDescent="0.3">
      <c r="A189" s="130" t="s">
        <v>1581</v>
      </c>
      <c r="B189" s="131">
        <v>540000</v>
      </c>
      <c r="C189" s="131">
        <v>540000</v>
      </c>
      <c r="D189" s="319">
        <f t="shared" si="4"/>
        <v>0</v>
      </c>
    </row>
    <row r="190" spans="1:4" x14ac:dyDescent="0.3">
      <c r="A190" s="128" t="s">
        <v>1582</v>
      </c>
      <c r="B190" s="129">
        <v>417149</v>
      </c>
      <c r="C190" s="129">
        <v>417149</v>
      </c>
      <c r="D190" s="318">
        <f t="shared" si="4"/>
        <v>0</v>
      </c>
    </row>
    <row r="191" spans="1:4" x14ac:dyDescent="0.3">
      <c r="A191" s="130" t="s">
        <v>1583</v>
      </c>
      <c r="B191" s="131">
        <v>34865011</v>
      </c>
      <c r="C191" s="131">
        <v>34865011</v>
      </c>
      <c r="D191" s="319">
        <f t="shared" si="4"/>
        <v>0</v>
      </c>
    </row>
    <row r="192" spans="1:4" x14ac:dyDescent="0.3">
      <c r="A192" s="128" t="s">
        <v>880</v>
      </c>
      <c r="B192" s="129">
        <v>652121</v>
      </c>
      <c r="C192" s="129">
        <v>652121</v>
      </c>
      <c r="D192" s="318">
        <f t="shared" si="4"/>
        <v>0</v>
      </c>
    </row>
    <row r="193" spans="1:4" x14ac:dyDescent="0.3">
      <c r="A193" s="130" t="s">
        <v>1584</v>
      </c>
      <c r="B193" s="131">
        <v>50693</v>
      </c>
      <c r="C193" s="131">
        <v>50693</v>
      </c>
      <c r="D193" s="319">
        <f t="shared" si="4"/>
        <v>0</v>
      </c>
    </row>
    <row r="194" spans="1:4" x14ac:dyDescent="0.3">
      <c r="A194" s="128" t="s">
        <v>1585</v>
      </c>
      <c r="B194" s="129">
        <v>858531</v>
      </c>
      <c r="C194" s="129">
        <v>858531</v>
      </c>
      <c r="D194" s="318">
        <f t="shared" si="4"/>
        <v>0</v>
      </c>
    </row>
    <row r="195" spans="1:4" x14ac:dyDescent="0.3">
      <c r="A195" s="130" t="s">
        <v>1586</v>
      </c>
      <c r="B195" s="131">
        <v>652121</v>
      </c>
      <c r="C195" s="131">
        <v>652121</v>
      </c>
      <c r="D195" s="319">
        <f t="shared" si="4"/>
        <v>0</v>
      </c>
    </row>
    <row r="196" spans="1:4" x14ac:dyDescent="0.3">
      <c r="A196" s="128" t="s">
        <v>899</v>
      </c>
      <c r="B196" s="129">
        <v>3760237</v>
      </c>
      <c r="C196" s="129">
        <v>3760237</v>
      </c>
      <c r="D196" s="318">
        <f t="shared" si="4"/>
        <v>0</v>
      </c>
    </row>
    <row r="197" spans="1:4" x14ac:dyDescent="0.3">
      <c r="A197" s="130" t="s">
        <v>1587</v>
      </c>
      <c r="B197" s="131">
        <v>727402</v>
      </c>
      <c r="C197" s="131">
        <v>727402</v>
      </c>
      <c r="D197" s="319">
        <f t="shared" si="4"/>
        <v>0</v>
      </c>
    </row>
    <row r="198" spans="1:4" x14ac:dyDescent="0.3">
      <c r="A198" s="128" t="s">
        <v>1588</v>
      </c>
      <c r="B198" s="129">
        <v>7024515</v>
      </c>
      <c r="C198" s="129">
        <v>7024515</v>
      </c>
      <c r="D198" s="318">
        <f t="shared" si="4"/>
        <v>0</v>
      </c>
    </row>
    <row r="199" spans="1:4" x14ac:dyDescent="0.3">
      <c r="A199" s="130" t="s">
        <v>1589</v>
      </c>
      <c r="B199" s="131">
        <v>306890</v>
      </c>
      <c r="C199" s="131">
        <v>306890</v>
      </c>
      <c r="D199" s="319">
        <f t="shared" si="4"/>
        <v>0</v>
      </c>
    </row>
    <row r="200" spans="1:4" x14ac:dyDescent="0.3">
      <c r="A200" s="128" t="s">
        <v>1590</v>
      </c>
      <c r="B200" s="129">
        <v>594269</v>
      </c>
      <c r="C200" s="129">
        <v>594269</v>
      </c>
      <c r="D200" s="318">
        <f t="shared" si="4"/>
        <v>0</v>
      </c>
    </row>
    <row r="201" spans="1:4" x14ac:dyDescent="0.3">
      <c r="A201" s="130" t="s">
        <v>1591</v>
      </c>
      <c r="B201" s="131">
        <v>585672</v>
      </c>
      <c r="C201" s="131">
        <v>585672</v>
      </c>
      <c r="D201" s="319">
        <f t="shared" si="4"/>
        <v>0</v>
      </c>
    </row>
    <row r="202" spans="1:4" x14ac:dyDescent="0.3">
      <c r="A202" s="128" t="s">
        <v>1592</v>
      </c>
      <c r="B202" s="129">
        <v>302296</v>
      </c>
      <c r="C202" s="129">
        <v>302296</v>
      </c>
      <c r="D202" s="318">
        <f t="shared" si="4"/>
        <v>0</v>
      </c>
    </row>
    <row r="203" spans="1:4" x14ac:dyDescent="0.3">
      <c r="A203" s="130" t="s">
        <v>1593</v>
      </c>
      <c r="B203" s="131">
        <v>240679</v>
      </c>
      <c r="C203" s="131">
        <v>240679</v>
      </c>
      <c r="D203" s="319">
        <f t="shared" si="4"/>
        <v>0</v>
      </c>
    </row>
    <row r="204" spans="1:4" x14ac:dyDescent="0.3">
      <c r="A204" s="128" t="s">
        <v>1594</v>
      </c>
      <c r="B204" s="129">
        <v>775723</v>
      </c>
      <c r="C204" s="129">
        <v>775723</v>
      </c>
      <c r="D204" s="318">
        <f t="shared" si="4"/>
        <v>0</v>
      </c>
    </row>
    <row r="205" spans="1:4" x14ac:dyDescent="0.3">
      <c r="A205" s="130" t="s">
        <v>1595</v>
      </c>
      <c r="B205" s="131">
        <v>1517690</v>
      </c>
      <c r="C205" s="131">
        <v>1517690</v>
      </c>
      <c r="D205" s="319">
        <f t="shared" si="4"/>
        <v>0</v>
      </c>
    </row>
    <row r="206" spans="1:4" x14ac:dyDescent="0.3">
      <c r="A206" s="128" t="s">
        <v>1596</v>
      </c>
      <c r="B206" s="129">
        <v>138766950</v>
      </c>
      <c r="C206" s="129">
        <v>138766950</v>
      </c>
      <c r="D206" s="318">
        <f t="shared" si="4"/>
        <v>0</v>
      </c>
    </row>
    <row r="207" spans="1:4" x14ac:dyDescent="0.3">
      <c r="A207" s="130" t="s">
        <v>1597</v>
      </c>
      <c r="B207" s="131">
        <v>171417</v>
      </c>
      <c r="C207" s="131">
        <v>171417</v>
      </c>
      <c r="D207" s="319">
        <f t="shared" si="4"/>
        <v>0</v>
      </c>
    </row>
    <row r="208" spans="1:4" x14ac:dyDescent="0.3">
      <c r="A208" s="128" t="s">
        <v>1598</v>
      </c>
      <c r="B208" s="129">
        <v>137612740</v>
      </c>
      <c r="C208" s="129">
        <v>137612740</v>
      </c>
      <c r="D208" s="318">
        <f t="shared" si="4"/>
        <v>0</v>
      </c>
    </row>
    <row r="209" spans="1:4" x14ac:dyDescent="0.3">
      <c r="A209" s="130" t="s">
        <v>1599</v>
      </c>
      <c r="B209" s="131">
        <v>74221</v>
      </c>
      <c r="C209" s="131">
        <v>74221</v>
      </c>
      <c r="D209" s="319">
        <f t="shared" si="4"/>
        <v>0</v>
      </c>
    </row>
    <row r="210" spans="1:4" x14ac:dyDescent="0.3">
      <c r="A210" s="128" t="s">
        <v>1600</v>
      </c>
      <c r="B210" s="129">
        <v>636958</v>
      </c>
      <c r="C210" s="129">
        <v>636958</v>
      </c>
      <c r="D210" s="318">
        <f t="shared" si="4"/>
        <v>0</v>
      </c>
    </row>
    <row r="211" spans="1:4" x14ac:dyDescent="0.3">
      <c r="A211" s="130" t="s">
        <v>889</v>
      </c>
      <c r="B211" s="131">
        <v>484471</v>
      </c>
      <c r="C211" s="131">
        <v>484471</v>
      </c>
      <c r="D211" s="319">
        <f t="shared" si="4"/>
        <v>0</v>
      </c>
    </row>
    <row r="212" spans="1:4" x14ac:dyDescent="0.3">
      <c r="A212" s="128" t="s">
        <v>1601</v>
      </c>
      <c r="B212" s="129">
        <v>6334715</v>
      </c>
      <c r="C212" s="129">
        <v>6334715</v>
      </c>
      <c r="D212" s="318">
        <f t="shared" si="4"/>
        <v>0</v>
      </c>
    </row>
    <row r="213" spans="1:4" x14ac:dyDescent="0.3">
      <c r="A213" s="130" t="s">
        <v>1602</v>
      </c>
      <c r="B213" s="131">
        <v>931524</v>
      </c>
      <c r="C213" s="131">
        <v>931524</v>
      </c>
      <c r="D213" s="319">
        <f t="shared" si="4"/>
        <v>0</v>
      </c>
    </row>
    <row r="214" spans="1:4" x14ac:dyDescent="0.3">
      <c r="A214" s="128" t="s">
        <v>1603</v>
      </c>
      <c r="B214" s="129">
        <v>11884</v>
      </c>
      <c r="C214" s="129">
        <v>11884</v>
      </c>
      <c r="D214" s="318">
        <f t="shared" si="4"/>
        <v>0</v>
      </c>
    </row>
    <row r="215" spans="1:4" x14ac:dyDescent="0.3">
      <c r="A215" s="130" t="s">
        <v>1604</v>
      </c>
      <c r="B215" s="131">
        <v>371198</v>
      </c>
      <c r="C215" s="131">
        <v>371198</v>
      </c>
      <c r="D215" s="319">
        <f t="shared" si="4"/>
        <v>0</v>
      </c>
    </row>
    <row r="216" spans="1:4" x14ac:dyDescent="0.3">
      <c r="A216" s="128" t="s">
        <v>1605</v>
      </c>
      <c r="B216" s="129">
        <v>11884</v>
      </c>
      <c r="C216" s="129">
        <v>11884</v>
      </c>
      <c r="D216" s="318">
        <f t="shared" si="4"/>
        <v>0</v>
      </c>
    </row>
    <row r="217" spans="1:4" x14ac:dyDescent="0.3">
      <c r="A217" s="130" t="s">
        <v>1606</v>
      </c>
      <c r="B217" s="131">
        <v>297023</v>
      </c>
      <c r="C217" s="131">
        <v>297023</v>
      </c>
      <c r="D217" s="319">
        <f t="shared" ref="D217:D247" si="5">B217-C217</f>
        <v>0</v>
      </c>
    </row>
    <row r="218" spans="1:4" x14ac:dyDescent="0.3">
      <c r="A218" s="128" t="s">
        <v>1607</v>
      </c>
      <c r="B218" s="129">
        <v>3246</v>
      </c>
      <c r="C218" s="129">
        <v>3246</v>
      </c>
      <c r="D218" s="318">
        <f t="shared" si="5"/>
        <v>0</v>
      </c>
    </row>
    <row r="219" spans="1:4" x14ac:dyDescent="0.3">
      <c r="A219" s="130" t="s">
        <v>1608</v>
      </c>
      <c r="B219" s="131">
        <v>216384</v>
      </c>
      <c r="C219" s="131">
        <v>216384</v>
      </c>
      <c r="D219" s="319">
        <f t="shared" si="5"/>
        <v>0</v>
      </c>
    </row>
    <row r="220" spans="1:4" x14ac:dyDescent="0.3">
      <c r="A220" s="128" t="s">
        <v>1609</v>
      </c>
      <c r="B220" s="129">
        <v>3246</v>
      </c>
      <c r="C220" s="129">
        <v>3246</v>
      </c>
      <c r="D220" s="318">
        <f t="shared" si="5"/>
        <v>0</v>
      </c>
    </row>
    <row r="221" spans="1:4" x14ac:dyDescent="0.3">
      <c r="A221" s="130" t="s">
        <v>1610</v>
      </c>
      <c r="B221" s="131">
        <v>1304876</v>
      </c>
      <c r="C221" s="131">
        <v>1304876</v>
      </c>
      <c r="D221" s="319">
        <f t="shared" si="5"/>
        <v>0</v>
      </c>
    </row>
    <row r="222" spans="1:4" x14ac:dyDescent="0.3">
      <c r="A222" s="128" t="s">
        <v>895</v>
      </c>
      <c r="B222" s="129">
        <v>58275936</v>
      </c>
      <c r="C222" s="129">
        <v>58275936</v>
      </c>
      <c r="D222" s="318">
        <f t="shared" si="5"/>
        <v>0</v>
      </c>
    </row>
    <row r="223" spans="1:4" x14ac:dyDescent="0.3">
      <c r="A223" s="130" t="s">
        <v>1611</v>
      </c>
      <c r="B223" s="131">
        <v>271983</v>
      </c>
      <c r="C223" s="131">
        <v>271983</v>
      </c>
      <c r="D223" s="319">
        <f t="shared" si="5"/>
        <v>0</v>
      </c>
    </row>
    <row r="224" spans="1:4" x14ac:dyDescent="0.3">
      <c r="A224" s="128" t="s">
        <v>1612</v>
      </c>
      <c r="B224" s="129">
        <v>52874</v>
      </c>
      <c r="C224" s="129">
        <v>52874</v>
      </c>
      <c r="D224" s="318">
        <f t="shared" si="5"/>
        <v>0</v>
      </c>
    </row>
    <row r="225" spans="1:4" x14ac:dyDescent="0.3">
      <c r="A225" s="130" t="s">
        <v>1613</v>
      </c>
      <c r="B225" s="131">
        <v>57651897</v>
      </c>
      <c r="C225" s="131">
        <v>57651897</v>
      </c>
      <c r="D225" s="319">
        <f t="shared" si="5"/>
        <v>0</v>
      </c>
    </row>
    <row r="226" spans="1:4" x14ac:dyDescent="0.3">
      <c r="A226" s="128" t="s">
        <v>1614</v>
      </c>
      <c r="B226" s="129">
        <v>827283</v>
      </c>
      <c r="C226" s="129">
        <v>827283</v>
      </c>
      <c r="D226" s="318">
        <f t="shared" si="5"/>
        <v>0</v>
      </c>
    </row>
    <row r="227" spans="1:4" x14ac:dyDescent="0.3">
      <c r="A227" s="130" t="s">
        <v>1615</v>
      </c>
      <c r="B227" s="131">
        <v>1637355</v>
      </c>
      <c r="C227" s="131">
        <v>1637355</v>
      </c>
      <c r="D227" s="319">
        <f t="shared" si="5"/>
        <v>0</v>
      </c>
    </row>
    <row r="228" spans="1:4" x14ac:dyDescent="0.3">
      <c r="A228" s="128" t="s">
        <v>1616</v>
      </c>
      <c r="B228" s="129">
        <v>33940</v>
      </c>
      <c r="C228" s="129">
        <v>33940</v>
      </c>
      <c r="D228" s="318">
        <f t="shared" si="5"/>
        <v>0</v>
      </c>
    </row>
    <row r="229" spans="1:4" x14ac:dyDescent="0.3">
      <c r="A229" s="130" t="s">
        <v>1617</v>
      </c>
      <c r="B229" s="131">
        <v>853922</v>
      </c>
      <c r="C229" s="131">
        <v>853922</v>
      </c>
      <c r="D229" s="319">
        <f t="shared" si="5"/>
        <v>0</v>
      </c>
    </row>
    <row r="230" spans="1:4" x14ac:dyDescent="0.3">
      <c r="A230" s="128" t="s">
        <v>1618</v>
      </c>
      <c r="B230" s="129">
        <v>2282775</v>
      </c>
      <c r="C230" s="129">
        <v>2282775</v>
      </c>
      <c r="D230" s="318">
        <f t="shared" si="5"/>
        <v>0</v>
      </c>
    </row>
    <row r="231" spans="1:4" x14ac:dyDescent="0.3">
      <c r="A231" s="130" t="s">
        <v>1619</v>
      </c>
      <c r="B231" s="131">
        <v>1320498</v>
      </c>
      <c r="C231" s="131">
        <v>1320498</v>
      </c>
      <c r="D231" s="319">
        <f t="shared" si="5"/>
        <v>0</v>
      </c>
    </row>
    <row r="232" spans="1:4" x14ac:dyDescent="0.3">
      <c r="A232" s="128" t="s">
        <v>1620</v>
      </c>
      <c r="B232" s="129">
        <v>376767</v>
      </c>
      <c r="C232" s="129">
        <v>376767</v>
      </c>
      <c r="D232" s="318">
        <f t="shared" si="5"/>
        <v>0</v>
      </c>
    </row>
    <row r="233" spans="1:4" x14ac:dyDescent="0.3">
      <c r="A233" s="130" t="s">
        <v>1621</v>
      </c>
      <c r="B233" s="131">
        <v>11719982</v>
      </c>
      <c r="C233" s="131">
        <v>11719982</v>
      </c>
      <c r="D233" s="319">
        <f t="shared" si="5"/>
        <v>0</v>
      </c>
    </row>
    <row r="234" spans="1:4" x14ac:dyDescent="0.3">
      <c r="A234" s="128" t="s">
        <v>898</v>
      </c>
      <c r="B234" s="129">
        <v>3579908</v>
      </c>
      <c r="C234" s="129">
        <v>3579908</v>
      </c>
      <c r="D234" s="318">
        <f t="shared" si="5"/>
        <v>0</v>
      </c>
    </row>
    <row r="235" spans="1:4" x14ac:dyDescent="0.3">
      <c r="A235" s="130" t="s">
        <v>1622</v>
      </c>
      <c r="B235" s="131">
        <v>13161278</v>
      </c>
      <c r="C235" s="131">
        <v>13161278</v>
      </c>
      <c r="D235" s="319">
        <f t="shared" si="5"/>
        <v>0</v>
      </c>
    </row>
    <row r="236" spans="1:4" x14ac:dyDescent="0.3">
      <c r="A236" s="128" t="s">
        <v>1623</v>
      </c>
      <c r="B236" s="129">
        <v>1496627</v>
      </c>
      <c r="C236" s="129">
        <v>1496627</v>
      </c>
      <c r="D236" s="318">
        <f t="shared" si="5"/>
        <v>0</v>
      </c>
    </row>
    <row r="237" spans="1:4" x14ac:dyDescent="0.3">
      <c r="A237" s="130" t="s">
        <v>1624</v>
      </c>
      <c r="B237" s="131">
        <v>398570</v>
      </c>
      <c r="C237" s="131">
        <v>398570</v>
      </c>
      <c r="D237" s="319">
        <f t="shared" si="5"/>
        <v>0</v>
      </c>
    </row>
    <row r="238" spans="1:4" x14ac:dyDescent="0.3">
      <c r="A238" s="128" t="s">
        <v>1625</v>
      </c>
      <c r="B238" s="129">
        <v>107186</v>
      </c>
      <c r="C238" s="129">
        <v>107186</v>
      </c>
      <c r="D238" s="318">
        <f t="shared" si="5"/>
        <v>0</v>
      </c>
    </row>
    <row r="239" spans="1:4" x14ac:dyDescent="0.3">
      <c r="A239" s="130" t="s">
        <v>1626</v>
      </c>
      <c r="B239" s="131">
        <v>527915</v>
      </c>
      <c r="C239" s="131">
        <v>527915</v>
      </c>
      <c r="D239" s="319">
        <f t="shared" si="5"/>
        <v>0</v>
      </c>
    </row>
    <row r="240" spans="1:4" x14ac:dyDescent="0.3">
      <c r="A240" s="128" t="s">
        <v>1627</v>
      </c>
      <c r="B240" s="129">
        <v>8208490</v>
      </c>
      <c r="C240" s="129">
        <v>8208490</v>
      </c>
      <c r="D240" s="318">
        <f t="shared" si="5"/>
        <v>0</v>
      </c>
    </row>
    <row r="241" spans="1:4" x14ac:dyDescent="0.3">
      <c r="A241" s="130" t="s">
        <v>1628</v>
      </c>
      <c r="B241" s="131">
        <v>173544</v>
      </c>
      <c r="C241" s="131">
        <v>173544</v>
      </c>
      <c r="D241" s="319">
        <f t="shared" si="5"/>
        <v>0</v>
      </c>
    </row>
    <row r="242" spans="1:4" x14ac:dyDescent="0.3">
      <c r="A242" s="128" t="s">
        <v>1629</v>
      </c>
      <c r="B242" s="129">
        <v>301137</v>
      </c>
      <c r="C242" s="129">
        <v>301137</v>
      </c>
      <c r="D242" s="318">
        <f t="shared" si="5"/>
        <v>0</v>
      </c>
    </row>
    <row r="243" spans="1:4" x14ac:dyDescent="0.3">
      <c r="A243" s="130" t="s">
        <v>879</v>
      </c>
      <c r="B243" s="131">
        <v>202697</v>
      </c>
      <c r="C243" s="131">
        <v>202697</v>
      </c>
      <c r="D243" s="319">
        <f t="shared" si="5"/>
        <v>0</v>
      </c>
    </row>
    <row r="244" spans="1:4" x14ac:dyDescent="0.3">
      <c r="A244" s="128" t="s">
        <v>1630</v>
      </c>
      <c r="B244" s="129">
        <v>813056</v>
      </c>
      <c r="C244" s="129">
        <v>813056</v>
      </c>
      <c r="D244" s="318">
        <f t="shared" si="5"/>
        <v>0</v>
      </c>
    </row>
    <row r="245" spans="1:4" x14ac:dyDescent="0.3">
      <c r="A245" s="130" t="s">
        <v>887</v>
      </c>
      <c r="B245" s="131">
        <v>30817</v>
      </c>
      <c r="C245" s="131">
        <v>30817</v>
      </c>
      <c r="D245" s="319">
        <f t="shared" si="5"/>
        <v>0</v>
      </c>
    </row>
    <row r="246" spans="1:4" x14ac:dyDescent="0.3">
      <c r="A246" s="128" t="s">
        <v>1631</v>
      </c>
      <c r="B246" s="129">
        <v>185154</v>
      </c>
      <c r="C246" s="129">
        <v>185154</v>
      </c>
      <c r="D246" s="318">
        <f t="shared" si="5"/>
        <v>0</v>
      </c>
    </row>
    <row r="247" spans="1:4" x14ac:dyDescent="0.3">
      <c r="A247" s="130" t="s">
        <v>1632</v>
      </c>
      <c r="B247" s="131">
        <v>33940</v>
      </c>
      <c r="C247" s="131">
        <v>33940</v>
      </c>
      <c r="D247" s="319">
        <f t="shared" si="5"/>
        <v>0</v>
      </c>
    </row>
    <row r="248" spans="1:4" x14ac:dyDescent="0.3">
      <c r="A248" s="66" t="s">
        <v>714</v>
      </c>
      <c r="B248" s="285">
        <f>SUM(B24:B247)</f>
        <v>2245931317</v>
      </c>
      <c r="C248" s="285">
        <f>SUM(C24:C247)</f>
        <v>2245931317</v>
      </c>
      <c r="D248" s="320">
        <f>SUM(D24:D247)</f>
        <v>0</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E38"/>
  <sheetViews>
    <sheetView zoomScale="85" zoomScaleNormal="85" workbookViewId="0">
      <selection activeCell="G9" sqref="G9"/>
    </sheetView>
  </sheetViews>
  <sheetFormatPr baseColWidth="10" defaultColWidth="11.5703125" defaultRowHeight="13.5" x14ac:dyDescent="0.3"/>
  <cols>
    <col min="1" max="1" width="30.42578125" style="22" customWidth="1"/>
    <col min="2" max="2" width="14.28515625" style="22" customWidth="1"/>
    <col min="3" max="3" width="21.42578125" style="22" customWidth="1"/>
    <col min="4" max="4" width="26.5703125" style="22" customWidth="1"/>
    <col min="5" max="5" width="64.28515625" style="22" customWidth="1"/>
    <col min="6" max="16384" width="11.5703125" style="22"/>
  </cols>
  <sheetData>
    <row r="1" spans="1:5" ht="15" x14ac:dyDescent="0.3">
      <c r="A1" s="2" t="s">
        <v>1633</v>
      </c>
    </row>
    <row r="3" spans="1:5" x14ac:dyDescent="0.3">
      <c r="A3" s="703" t="s">
        <v>1634</v>
      </c>
      <c r="B3" s="703" t="s">
        <v>1635</v>
      </c>
      <c r="C3" s="702" t="s">
        <v>1636</v>
      </c>
      <c r="D3" s="702"/>
      <c r="E3" s="702" t="s">
        <v>1637</v>
      </c>
    </row>
    <row r="4" spans="1:5" ht="27" x14ac:dyDescent="0.3">
      <c r="A4" s="703"/>
      <c r="B4" s="703"/>
      <c r="C4" s="419" t="s">
        <v>1638</v>
      </c>
      <c r="D4" s="419" t="s">
        <v>1639</v>
      </c>
      <c r="E4" s="702"/>
    </row>
    <row r="5" spans="1:5" ht="30" x14ac:dyDescent="0.3">
      <c r="A5" s="704" t="s">
        <v>1640</v>
      </c>
      <c r="B5" s="705">
        <v>0.2</v>
      </c>
      <c r="C5" s="706">
        <v>0.9</v>
      </c>
      <c r="D5" s="707" t="s">
        <v>4372</v>
      </c>
      <c r="E5" s="421" t="s">
        <v>1641</v>
      </c>
    </row>
    <row r="6" spans="1:5" ht="30" x14ac:dyDescent="0.3">
      <c r="A6" s="704"/>
      <c r="B6" s="705"/>
      <c r="C6" s="706"/>
      <c r="D6" s="707"/>
      <c r="E6" s="421" t="s">
        <v>1642</v>
      </c>
    </row>
    <row r="7" spans="1:5" ht="30" x14ac:dyDescent="0.3">
      <c r="A7" s="704"/>
      <c r="B7" s="705"/>
      <c r="C7" s="706"/>
      <c r="D7" s="707"/>
      <c r="E7" s="421" t="s">
        <v>1643</v>
      </c>
    </row>
    <row r="8" spans="1:5" ht="51.75" customHeight="1" x14ac:dyDescent="0.3">
      <c r="A8" s="704"/>
      <c r="B8" s="705"/>
      <c r="C8" s="706"/>
      <c r="D8" s="707"/>
      <c r="E8" s="422" t="s">
        <v>1644</v>
      </c>
    </row>
    <row r="9" spans="1:5" ht="49.5" customHeight="1" x14ac:dyDescent="0.3">
      <c r="A9" s="704"/>
      <c r="B9" s="705"/>
      <c r="C9" s="706"/>
      <c r="D9" s="707"/>
      <c r="E9" s="421" t="s">
        <v>1645</v>
      </c>
    </row>
    <row r="10" spans="1:5" ht="90" x14ac:dyDescent="0.3">
      <c r="A10" s="704"/>
      <c r="B10" s="705"/>
      <c r="C10" s="706"/>
      <c r="D10" s="707"/>
      <c r="E10" s="421" t="s">
        <v>1646</v>
      </c>
    </row>
    <row r="11" spans="1:5" ht="60" x14ac:dyDescent="0.3">
      <c r="A11" s="704"/>
      <c r="B11" s="705"/>
      <c r="C11" s="420">
        <v>0.1</v>
      </c>
      <c r="D11" s="423" t="s">
        <v>4373</v>
      </c>
      <c r="E11" s="421" t="s">
        <v>1647</v>
      </c>
    </row>
    <row r="12" spans="1:5" ht="40.5" x14ac:dyDescent="0.3">
      <c r="A12" s="701" t="s">
        <v>1648</v>
      </c>
      <c r="B12" s="697">
        <v>0.5</v>
      </c>
      <c r="C12" s="698" t="s">
        <v>1649</v>
      </c>
      <c r="D12" s="698" t="s">
        <v>1650</v>
      </c>
      <c r="E12" s="427" t="s">
        <v>1651</v>
      </c>
    </row>
    <row r="13" spans="1:5" ht="54" x14ac:dyDescent="0.3">
      <c r="A13" s="701"/>
      <c r="B13" s="697"/>
      <c r="C13" s="698"/>
      <c r="D13" s="698"/>
      <c r="E13" s="427" t="s">
        <v>1652</v>
      </c>
    </row>
    <row r="14" spans="1:5" ht="67.5" x14ac:dyDescent="0.3">
      <c r="A14" s="701"/>
      <c r="B14" s="697"/>
      <c r="C14" s="698"/>
      <c r="D14" s="698"/>
      <c r="E14" s="428" t="s">
        <v>1653</v>
      </c>
    </row>
    <row r="15" spans="1:5" ht="40.5" x14ac:dyDescent="0.3">
      <c r="A15" s="701"/>
      <c r="B15" s="697">
        <v>0.5</v>
      </c>
      <c r="C15" s="698" t="s">
        <v>1649</v>
      </c>
      <c r="D15" s="424" t="s">
        <v>1658</v>
      </c>
      <c r="E15" s="428" t="s">
        <v>1654</v>
      </c>
    </row>
    <row r="16" spans="1:5" ht="27" x14ac:dyDescent="0.3">
      <c r="A16" s="701"/>
      <c r="B16" s="697"/>
      <c r="C16" s="698"/>
      <c r="D16" s="424" t="s">
        <v>1659</v>
      </c>
      <c r="E16" s="427" t="s">
        <v>1655</v>
      </c>
    </row>
    <row r="17" spans="1:5" ht="27" x14ac:dyDescent="0.3">
      <c r="A17" s="701"/>
      <c r="B17" s="697"/>
      <c r="C17" s="698"/>
      <c r="D17" s="424" t="s">
        <v>1660</v>
      </c>
      <c r="E17" s="427" t="s">
        <v>1656</v>
      </c>
    </row>
    <row r="18" spans="1:5" ht="40.5" x14ac:dyDescent="0.3">
      <c r="A18" s="698" t="s">
        <v>1661</v>
      </c>
      <c r="B18" s="697">
        <v>0.2</v>
      </c>
      <c r="C18" s="698"/>
      <c r="D18" s="424" t="s">
        <v>1662</v>
      </c>
      <c r="E18" s="427" t="s">
        <v>1657</v>
      </c>
    </row>
    <row r="19" spans="1:5" ht="54" x14ac:dyDescent="0.3">
      <c r="A19" s="698"/>
      <c r="B19" s="697"/>
      <c r="C19" s="698"/>
      <c r="D19" s="424" t="s">
        <v>1663</v>
      </c>
      <c r="E19" s="427" t="s">
        <v>1711</v>
      </c>
    </row>
    <row r="20" spans="1:5" ht="27" x14ac:dyDescent="0.3">
      <c r="A20" s="698"/>
      <c r="B20" s="425">
        <v>0.15</v>
      </c>
      <c r="C20" s="699" t="s">
        <v>1664</v>
      </c>
      <c r="D20" s="426" t="s">
        <v>1665</v>
      </c>
      <c r="E20" s="427" t="s">
        <v>1666</v>
      </c>
    </row>
    <row r="21" spans="1:5" ht="27" x14ac:dyDescent="0.3">
      <c r="A21" s="427" t="s">
        <v>1669</v>
      </c>
      <c r="B21" s="429">
        <v>0.15</v>
      </c>
      <c r="C21" s="699"/>
      <c r="D21" s="424" t="s">
        <v>1670</v>
      </c>
      <c r="E21" s="427" t="s">
        <v>1667</v>
      </c>
    </row>
    <row r="22" spans="1:5" ht="40.5" x14ac:dyDescent="0.3">
      <c r="A22" s="426" t="s">
        <v>1671</v>
      </c>
      <c r="B22" s="429">
        <v>0.15</v>
      </c>
      <c r="C22" s="699"/>
      <c r="D22" s="427" t="s">
        <v>1672</v>
      </c>
      <c r="E22" s="427" t="s">
        <v>1668</v>
      </c>
    </row>
    <row r="23" spans="1:5" ht="54" x14ac:dyDescent="0.3">
      <c r="A23" s="698" t="s">
        <v>1673</v>
      </c>
      <c r="B23" s="700">
        <v>0.15</v>
      </c>
      <c r="C23" s="699"/>
      <c r="D23" s="424" t="s">
        <v>1674</v>
      </c>
      <c r="E23" s="430"/>
    </row>
    <row r="24" spans="1:5" ht="54" x14ac:dyDescent="0.3">
      <c r="A24" s="698"/>
      <c r="B24" s="700"/>
      <c r="C24" s="699"/>
      <c r="D24" s="424" t="s">
        <v>1675</v>
      </c>
      <c r="E24" s="430"/>
    </row>
    <row r="25" spans="1:5" ht="27" x14ac:dyDescent="0.3">
      <c r="A25" s="698" t="s">
        <v>1676</v>
      </c>
      <c r="B25" s="697">
        <v>0.25</v>
      </c>
      <c r="C25" s="698" t="s">
        <v>1677</v>
      </c>
      <c r="D25" s="698" t="s">
        <v>1678</v>
      </c>
      <c r="E25" s="426" t="s">
        <v>1679</v>
      </c>
    </row>
    <row r="26" spans="1:5" ht="81" x14ac:dyDescent="0.3">
      <c r="A26" s="698"/>
      <c r="B26" s="697"/>
      <c r="C26" s="698"/>
      <c r="D26" s="698"/>
      <c r="E26" s="426" t="s">
        <v>1680</v>
      </c>
    </row>
    <row r="27" spans="1:5" ht="94.5" x14ac:dyDescent="0.3">
      <c r="A27" s="426" t="s">
        <v>1682</v>
      </c>
      <c r="B27" s="425">
        <v>1</v>
      </c>
      <c r="C27" s="698"/>
      <c r="D27" s="426" t="s">
        <v>1683</v>
      </c>
      <c r="E27" s="426" t="s">
        <v>1681</v>
      </c>
    </row>
    <row r="28" spans="1:5" ht="67.5" x14ac:dyDescent="0.3">
      <c r="A28" s="427" t="s">
        <v>1684</v>
      </c>
      <c r="B28" s="429">
        <v>1</v>
      </c>
      <c r="C28" s="427" t="s">
        <v>1685</v>
      </c>
      <c r="D28" s="424" t="s">
        <v>1686</v>
      </c>
      <c r="E28" s="427" t="s">
        <v>1687</v>
      </c>
    </row>
    <row r="29" spans="1:5" ht="27" x14ac:dyDescent="0.3">
      <c r="A29" s="427" t="s">
        <v>1688</v>
      </c>
      <c r="B29" s="429">
        <v>0.7</v>
      </c>
      <c r="C29" s="429">
        <v>1</v>
      </c>
      <c r="D29" s="424" t="s">
        <v>1689</v>
      </c>
      <c r="E29" s="427" t="s">
        <v>1690</v>
      </c>
    </row>
    <row r="30" spans="1:5" ht="27" x14ac:dyDescent="0.3">
      <c r="A30" s="427" t="s">
        <v>1691</v>
      </c>
      <c r="B30" s="429">
        <v>1</v>
      </c>
      <c r="C30" s="429">
        <v>1</v>
      </c>
      <c r="D30" s="427" t="s">
        <v>1692</v>
      </c>
      <c r="E30" s="427" t="s">
        <v>1693</v>
      </c>
    </row>
    <row r="31" spans="1:5" ht="27" x14ac:dyDescent="0.3">
      <c r="A31" s="427" t="s">
        <v>1694</v>
      </c>
      <c r="B31" s="429">
        <v>1</v>
      </c>
      <c r="C31" s="429">
        <v>1</v>
      </c>
      <c r="D31" s="427" t="s">
        <v>1695</v>
      </c>
      <c r="E31" s="427" t="s">
        <v>1696</v>
      </c>
    </row>
    <row r="32" spans="1:5" ht="40.5" x14ac:dyDescent="0.3">
      <c r="A32" s="699" t="s">
        <v>1697</v>
      </c>
      <c r="B32" s="700">
        <v>1</v>
      </c>
      <c r="C32" s="700">
        <v>1</v>
      </c>
      <c r="D32" s="701" t="s">
        <v>1698</v>
      </c>
      <c r="E32" s="424" t="s">
        <v>1699</v>
      </c>
    </row>
    <row r="33" spans="1:5" ht="40.5" x14ac:dyDescent="0.3">
      <c r="A33" s="699"/>
      <c r="B33" s="700"/>
      <c r="C33" s="700"/>
      <c r="D33" s="701"/>
      <c r="E33" s="424" t="s">
        <v>1700</v>
      </c>
    </row>
    <row r="35" spans="1:5" x14ac:dyDescent="0.3">
      <c r="A35" s="53"/>
    </row>
    <row r="36" spans="1:5" x14ac:dyDescent="0.3">
      <c r="A36" s="53" t="s">
        <v>2885</v>
      </c>
    </row>
    <row r="37" spans="1:5" x14ac:dyDescent="0.3">
      <c r="A37" s="53" t="s">
        <v>2886</v>
      </c>
    </row>
    <row r="38" spans="1:5" x14ac:dyDescent="0.3">
      <c r="A38" s="53" t="s">
        <v>2884</v>
      </c>
    </row>
  </sheetData>
  <mergeCells count="27">
    <mergeCell ref="E3:E4"/>
    <mergeCell ref="A3:A4"/>
    <mergeCell ref="B3:B4"/>
    <mergeCell ref="C3:D3"/>
    <mergeCell ref="A5:A11"/>
    <mergeCell ref="B5:B11"/>
    <mergeCell ref="C5:C10"/>
    <mergeCell ref="D5:D10"/>
    <mergeCell ref="A12:A17"/>
    <mergeCell ref="B12:B14"/>
    <mergeCell ref="C12:C14"/>
    <mergeCell ref="D12:D14"/>
    <mergeCell ref="B15:B17"/>
    <mergeCell ref="C15:C19"/>
    <mergeCell ref="A18:A20"/>
    <mergeCell ref="B18:B19"/>
    <mergeCell ref="C20:C24"/>
    <mergeCell ref="A23:A24"/>
    <mergeCell ref="B23:B24"/>
    <mergeCell ref="B25:B26"/>
    <mergeCell ref="C25:C27"/>
    <mergeCell ref="D25:D26"/>
    <mergeCell ref="A32:A33"/>
    <mergeCell ref="B32:B33"/>
    <mergeCell ref="C32:C33"/>
    <mergeCell ref="D32:D33"/>
    <mergeCell ref="A25:A26"/>
  </mergeCells>
  <hyperlinks>
    <hyperlink ref="E8" location="_ftn1" display="_ftn1" xr:uid="{00000000-0004-0000-2600-000000000000}"/>
    <hyperlink ref="E14" location="_ftn2" display="_ftn2" xr:uid="{00000000-0004-0000-2600-000001000000}"/>
    <hyperlink ref="E15" location="_ftn3" display="_ftn3" xr:uid="{00000000-0004-0000-2600-000002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J32"/>
  <sheetViews>
    <sheetView zoomScaleNormal="100" workbookViewId="0">
      <selection activeCell="H13" sqref="H13"/>
    </sheetView>
  </sheetViews>
  <sheetFormatPr baseColWidth="10" defaultColWidth="11.5703125" defaultRowHeight="13.5" x14ac:dyDescent="0.3"/>
  <cols>
    <col min="1" max="1" width="3.42578125" style="22" customWidth="1"/>
    <col min="2" max="2" width="39.5703125" style="22" bestFit="1" customWidth="1"/>
    <col min="3" max="3" width="5.7109375" style="22" customWidth="1"/>
    <col min="4" max="4" width="13.28515625" style="22" customWidth="1"/>
    <col min="5" max="5" width="18.42578125" style="22" customWidth="1"/>
    <col min="6" max="6" width="16.140625" style="22" customWidth="1"/>
    <col min="7" max="7" width="14.85546875" style="22" customWidth="1"/>
    <col min="8" max="8" width="18.42578125" style="22" customWidth="1"/>
    <col min="9" max="9" width="14.140625" style="22" customWidth="1"/>
    <col min="10" max="10" width="7.7109375" style="22" customWidth="1"/>
    <col min="11" max="16384" width="11.5703125" style="22"/>
  </cols>
  <sheetData>
    <row r="1" spans="1:10" ht="15" x14ac:dyDescent="0.35">
      <c r="A1" s="1"/>
      <c r="B1" s="21" t="s">
        <v>1716</v>
      </c>
    </row>
    <row r="2" spans="1:10" ht="14.25" thickBot="1" x14ac:dyDescent="0.35">
      <c r="B2" s="201"/>
      <c r="C2" s="437" t="s">
        <v>755</v>
      </c>
      <c r="D2" s="438"/>
      <c r="E2" s="438"/>
      <c r="F2" s="439"/>
      <c r="G2" s="437" t="s">
        <v>756</v>
      </c>
      <c r="H2" s="438"/>
      <c r="I2" s="438"/>
      <c r="J2" s="201"/>
    </row>
    <row r="3" spans="1:10" ht="41.25" thickBot="1" x14ac:dyDescent="0.35">
      <c r="A3" s="343" t="s">
        <v>25</v>
      </c>
      <c r="B3" s="343" t="s">
        <v>1</v>
      </c>
      <c r="C3" s="343" t="s">
        <v>757</v>
      </c>
      <c r="D3" s="343" t="s">
        <v>758</v>
      </c>
      <c r="E3" s="343" t="s">
        <v>759</v>
      </c>
      <c r="F3" s="343" t="s">
        <v>760</v>
      </c>
      <c r="G3" s="343" t="s">
        <v>761</v>
      </c>
      <c r="H3" s="343" t="s">
        <v>762</v>
      </c>
      <c r="I3" s="343" t="s">
        <v>760</v>
      </c>
      <c r="J3" s="343" t="s">
        <v>763</v>
      </c>
    </row>
    <row r="4" spans="1:10" x14ac:dyDescent="0.3">
      <c r="A4" s="322">
        <v>1</v>
      </c>
      <c r="B4" s="322" t="s">
        <v>4</v>
      </c>
      <c r="C4" s="323" t="s">
        <v>663</v>
      </c>
      <c r="D4" s="323" t="s">
        <v>663</v>
      </c>
      <c r="E4" s="323" t="s">
        <v>663</v>
      </c>
      <c r="F4" s="323" t="s">
        <v>1767</v>
      </c>
      <c r="G4" s="323" t="s">
        <v>663</v>
      </c>
      <c r="H4" s="323" t="s">
        <v>765</v>
      </c>
      <c r="I4" s="323" t="s">
        <v>1767</v>
      </c>
      <c r="J4" s="323" t="s">
        <v>852</v>
      </c>
    </row>
    <row r="5" spans="1:10" x14ac:dyDescent="0.3">
      <c r="A5" s="324">
        <v>2</v>
      </c>
      <c r="B5" s="324" t="s">
        <v>18</v>
      </c>
      <c r="C5" s="325" t="s">
        <v>663</v>
      </c>
      <c r="D5" s="325" t="s">
        <v>664</v>
      </c>
      <c r="E5" s="325" t="s">
        <v>664</v>
      </c>
      <c r="F5" s="325" t="s">
        <v>764</v>
      </c>
      <c r="G5" s="325" t="s">
        <v>663</v>
      </c>
      <c r="H5" s="325" t="s">
        <v>765</v>
      </c>
      <c r="I5" s="325" t="s">
        <v>764</v>
      </c>
      <c r="J5" s="325" t="s">
        <v>852</v>
      </c>
    </row>
    <row r="6" spans="1:10" x14ac:dyDescent="0.3">
      <c r="A6" s="322">
        <v>3</v>
      </c>
      <c r="B6" s="322" t="s">
        <v>6</v>
      </c>
      <c r="C6" s="323" t="s">
        <v>663</v>
      </c>
      <c r="D6" s="323" t="s">
        <v>663</v>
      </c>
      <c r="E6" s="323" t="s">
        <v>663</v>
      </c>
      <c r="F6" s="323" t="s">
        <v>1767</v>
      </c>
      <c r="G6" s="323" t="s">
        <v>663</v>
      </c>
      <c r="H6" s="323" t="s">
        <v>765</v>
      </c>
      <c r="I6" s="323" t="s">
        <v>764</v>
      </c>
      <c r="J6" s="323" t="s">
        <v>852</v>
      </c>
    </row>
    <row r="7" spans="1:10" x14ac:dyDescent="0.3">
      <c r="A7" s="324">
        <v>4</v>
      </c>
      <c r="B7" s="324" t="s">
        <v>59</v>
      </c>
      <c r="C7" s="325" t="s">
        <v>663</v>
      </c>
      <c r="D7" s="325" t="s">
        <v>663</v>
      </c>
      <c r="E7" s="325" t="s">
        <v>663</v>
      </c>
      <c r="F7" s="325" t="s">
        <v>2888</v>
      </c>
      <c r="G7" s="325" t="s">
        <v>663</v>
      </c>
      <c r="H7" s="325" t="s">
        <v>765</v>
      </c>
      <c r="I7" s="325" t="s">
        <v>2888</v>
      </c>
      <c r="J7" s="325" t="s">
        <v>852</v>
      </c>
    </row>
    <row r="8" spans="1:10" x14ac:dyDescent="0.3">
      <c r="A8" s="322">
        <v>5</v>
      </c>
      <c r="B8" s="322" t="s">
        <v>19</v>
      </c>
      <c r="C8" s="323" t="s">
        <v>663</v>
      </c>
      <c r="D8" s="323" t="s">
        <v>664</v>
      </c>
      <c r="E8" s="323" t="s">
        <v>663</v>
      </c>
      <c r="F8" s="323" t="s">
        <v>764</v>
      </c>
      <c r="G8" s="323" t="s">
        <v>663</v>
      </c>
      <c r="H8" s="323" t="s">
        <v>765</v>
      </c>
      <c r="I8" s="323" t="s">
        <v>1767</v>
      </c>
      <c r="J8" s="323" t="s">
        <v>852</v>
      </c>
    </row>
    <row r="9" spans="1:10" x14ac:dyDescent="0.3">
      <c r="A9" s="324">
        <v>6</v>
      </c>
      <c r="B9" s="324" t="s">
        <v>9</v>
      </c>
      <c r="C9" s="325" t="s">
        <v>663</v>
      </c>
      <c r="D9" s="325" t="s">
        <v>663</v>
      </c>
      <c r="E9" s="325" t="s">
        <v>663</v>
      </c>
      <c r="F9" s="325" t="s">
        <v>1767</v>
      </c>
      <c r="G9" s="325" t="s">
        <v>663</v>
      </c>
      <c r="H9" s="325" t="s">
        <v>765</v>
      </c>
      <c r="I9" s="325" t="s">
        <v>764</v>
      </c>
      <c r="J9" s="325" t="s">
        <v>852</v>
      </c>
    </row>
    <row r="10" spans="1:10" x14ac:dyDescent="0.3">
      <c r="A10" s="322">
        <v>7</v>
      </c>
      <c r="B10" s="322" t="s">
        <v>10</v>
      </c>
      <c r="C10" s="323" t="s">
        <v>663</v>
      </c>
      <c r="D10" s="323" t="s">
        <v>663</v>
      </c>
      <c r="E10" s="323" t="s">
        <v>663</v>
      </c>
      <c r="F10" s="323" t="s">
        <v>764</v>
      </c>
      <c r="G10" s="323" t="s">
        <v>663</v>
      </c>
      <c r="H10" s="323" t="s">
        <v>765</v>
      </c>
      <c r="I10" s="323" t="s">
        <v>764</v>
      </c>
      <c r="J10" s="323" t="s">
        <v>852</v>
      </c>
    </row>
    <row r="11" spans="1:10" x14ac:dyDescent="0.3">
      <c r="A11" s="324">
        <v>8</v>
      </c>
      <c r="B11" s="324" t="s">
        <v>11</v>
      </c>
      <c r="C11" s="325" t="s">
        <v>663</v>
      </c>
      <c r="D11" s="325" t="s">
        <v>663</v>
      </c>
      <c r="E11" s="325" t="s">
        <v>663</v>
      </c>
      <c r="F11" s="325" t="s">
        <v>2888</v>
      </c>
      <c r="G11" s="325" t="s">
        <v>663</v>
      </c>
      <c r="H11" s="325" t="s">
        <v>765</v>
      </c>
      <c r="I11" s="325" t="s">
        <v>764</v>
      </c>
      <c r="J11" s="325" t="s">
        <v>852</v>
      </c>
    </row>
    <row r="12" spans="1:10" x14ac:dyDescent="0.3">
      <c r="A12" s="322">
        <v>9</v>
      </c>
      <c r="B12" s="322" t="s">
        <v>12</v>
      </c>
      <c r="C12" s="323" t="s">
        <v>663</v>
      </c>
      <c r="D12" s="323" t="s">
        <v>663</v>
      </c>
      <c r="E12" s="323" t="s">
        <v>663</v>
      </c>
      <c r="F12" s="323" t="s">
        <v>2888</v>
      </c>
      <c r="G12" s="323" t="s">
        <v>663</v>
      </c>
      <c r="H12" s="323" t="s">
        <v>765</v>
      </c>
      <c r="I12" s="323" t="s">
        <v>764</v>
      </c>
      <c r="J12" s="323" t="s">
        <v>852</v>
      </c>
    </row>
    <row r="13" spans="1:10" x14ac:dyDescent="0.3">
      <c r="A13" s="324">
        <v>10</v>
      </c>
      <c r="B13" s="324" t="s">
        <v>13</v>
      </c>
      <c r="C13" s="325" t="s">
        <v>663</v>
      </c>
      <c r="D13" s="325" t="s">
        <v>664</v>
      </c>
      <c r="E13" s="325" t="s">
        <v>673</v>
      </c>
      <c r="F13" s="325" t="s">
        <v>764</v>
      </c>
      <c r="G13" s="325" t="s">
        <v>663</v>
      </c>
      <c r="H13" s="325" t="s">
        <v>765</v>
      </c>
      <c r="I13" s="325" t="s">
        <v>764</v>
      </c>
      <c r="J13" s="325" t="s">
        <v>852</v>
      </c>
    </row>
    <row r="14" spans="1:10" x14ac:dyDescent="0.3">
      <c r="A14" s="322">
        <v>11</v>
      </c>
      <c r="B14" s="322" t="s">
        <v>14</v>
      </c>
      <c r="C14" s="323" t="s">
        <v>663</v>
      </c>
      <c r="D14" s="323" t="s">
        <v>663</v>
      </c>
      <c r="E14" s="323" t="s">
        <v>673</v>
      </c>
      <c r="F14" s="323" t="s">
        <v>764</v>
      </c>
      <c r="G14" s="323" t="s">
        <v>663</v>
      </c>
      <c r="H14" s="323" t="s">
        <v>765</v>
      </c>
      <c r="I14" s="323" t="s">
        <v>764</v>
      </c>
      <c r="J14" s="323" t="s">
        <v>852</v>
      </c>
    </row>
    <row r="15" spans="1:10" x14ac:dyDescent="0.3">
      <c r="A15" s="324">
        <v>12</v>
      </c>
      <c r="B15" s="324" t="s">
        <v>20</v>
      </c>
      <c r="C15" s="325" t="s">
        <v>663</v>
      </c>
      <c r="D15" s="325" t="s">
        <v>663</v>
      </c>
      <c r="E15" s="325" t="s">
        <v>663</v>
      </c>
      <c r="F15" s="325" t="s">
        <v>2888</v>
      </c>
      <c r="G15" s="325" t="s">
        <v>663</v>
      </c>
      <c r="H15" s="325" t="s">
        <v>765</v>
      </c>
      <c r="I15" s="325" t="s">
        <v>2888</v>
      </c>
      <c r="J15" s="325" t="s">
        <v>852</v>
      </c>
    </row>
    <row r="16" spans="1:10" x14ac:dyDescent="0.3">
      <c r="A16" s="322">
        <v>13</v>
      </c>
      <c r="B16" s="322" t="s">
        <v>16</v>
      </c>
      <c r="C16" s="323" t="s">
        <v>663</v>
      </c>
      <c r="D16" s="323" t="s">
        <v>663</v>
      </c>
      <c r="E16" s="323" t="s">
        <v>663</v>
      </c>
      <c r="F16" s="323" t="s">
        <v>2888</v>
      </c>
      <c r="G16" s="323" t="s">
        <v>663</v>
      </c>
      <c r="H16" s="323" t="s">
        <v>765</v>
      </c>
      <c r="I16" s="323" t="s">
        <v>2888</v>
      </c>
      <c r="J16" s="323" t="s">
        <v>852</v>
      </c>
    </row>
    <row r="17" spans="1:10" x14ac:dyDescent="0.3">
      <c r="A17" s="324">
        <v>14</v>
      </c>
      <c r="B17" s="324" t="s">
        <v>21</v>
      </c>
      <c r="C17" s="325" t="s">
        <v>663</v>
      </c>
      <c r="D17" s="325" t="s">
        <v>664</v>
      </c>
      <c r="E17" s="325" t="s">
        <v>663</v>
      </c>
      <c r="F17" s="325" t="s">
        <v>764</v>
      </c>
      <c r="G17" s="325" t="s">
        <v>663</v>
      </c>
      <c r="H17" s="325" t="s">
        <v>765</v>
      </c>
      <c r="I17" s="325" t="s">
        <v>1767</v>
      </c>
      <c r="J17" s="325" t="s">
        <v>852</v>
      </c>
    </row>
    <row r="18" spans="1:10" x14ac:dyDescent="0.3">
      <c r="A18" s="322">
        <v>15</v>
      </c>
      <c r="B18" s="322" t="s">
        <v>17</v>
      </c>
      <c r="C18" s="323" t="s">
        <v>663</v>
      </c>
      <c r="D18" s="323" t="s">
        <v>663</v>
      </c>
      <c r="E18" s="323" t="s">
        <v>663</v>
      </c>
      <c r="F18" s="323" t="s">
        <v>1767</v>
      </c>
      <c r="G18" s="323" t="s">
        <v>663</v>
      </c>
      <c r="H18" s="323" t="s">
        <v>2887</v>
      </c>
      <c r="I18" s="323" t="s">
        <v>764</v>
      </c>
      <c r="J18" s="323" t="s">
        <v>852</v>
      </c>
    </row>
    <row r="19" spans="1:10" x14ac:dyDescent="0.3">
      <c r="A19" s="324">
        <v>16</v>
      </c>
      <c r="B19" s="324" t="s">
        <v>22</v>
      </c>
      <c r="C19" s="325" t="s">
        <v>663</v>
      </c>
      <c r="D19" s="325" t="s">
        <v>663</v>
      </c>
      <c r="E19" s="325" t="s">
        <v>673</v>
      </c>
      <c r="F19" s="325" t="s">
        <v>764</v>
      </c>
      <c r="G19" s="325" t="s">
        <v>663</v>
      </c>
      <c r="H19" s="325" t="s">
        <v>765</v>
      </c>
      <c r="I19" s="325" t="s">
        <v>764</v>
      </c>
      <c r="J19" s="325" t="s">
        <v>852</v>
      </c>
    </row>
    <row r="20" spans="1:10" ht="27" x14ac:dyDescent="0.3">
      <c r="A20" s="322">
        <v>17</v>
      </c>
      <c r="B20" s="322" t="s">
        <v>23</v>
      </c>
      <c r="C20" s="323" t="s">
        <v>663</v>
      </c>
      <c r="D20" s="323" t="s">
        <v>663</v>
      </c>
      <c r="E20" s="323" t="s">
        <v>663</v>
      </c>
      <c r="F20" s="323" t="s">
        <v>764</v>
      </c>
      <c r="G20" s="323" t="s">
        <v>663</v>
      </c>
      <c r="H20" s="323" t="s">
        <v>765</v>
      </c>
      <c r="I20" s="323" t="s">
        <v>1767</v>
      </c>
      <c r="J20" s="323" t="s">
        <v>852</v>
      </c>
    </row>
    <row r="21" spans="1:10" x14ac:dyDescent="0.3">
      <c r="C21" s="219"/>
      <c r="D21" s="201"/>
      <c r="E21" s="237"/>
      <c r="F21" s="237"/>
      <c r="G21" s="238"/>
      <c r="H21" s="237"/>
      <c r="I21" s="237"/>
      <c r="J21" s="201"/>
    </row>
    <row r="22" spans="1:10" x14ac:dyDescent="0.3">
      <c r="A22" s="219" t="s">
        <v>766</v>
      </c>
    </row>
    <row r="24" spans="1:10" ht="41.25" thickBot="1" x14ac:dyDescent="0.35">
      <c r="A24" s="339" t="s">
        <v>25</v>
      </c>
      <c r="B24" s="339" t="s">
        <v>1</v>
      </c>
      <c r="C24" s="339" t="s">
        <v>757</v>
      </c>
      <c r="D24" s="339" t="s">
        <v>758</v>
      </c>
      <c r="E24" s="339" t="s">
        <v>853</v>
      </c>
      <c r="F24" s="339" t="s">
        <v>854</v>
      </c>
      <c r="G24" s="339" t="s">
        <v>763</v>
      </c>
    </row>
    <row r="25" spans="1:10" x14ac:dyDescent="0.3">
      <c r="A25" s="239">
        <v>1</v>
      </c>
      <c r="B25" s="239" t="s">
        <v>855</v>
      </c>
      <c r="C25" s="240" t="s">
        <v>663</v>
      </c>
      <c r="D25" s="240" t="s">
        <v>663</v>
      </c>
      <c r="E25" s="240" t="s">
        <v>663</v>
      </c>
      <c r="F25" s="240" t="s">
        <v>683</v>
      </c>
      <c r="G25" s="323" t="s">
        <v>852</v>
      </c>
    </row>
    <row r="26" spans="1:10" x14ac:dyDescent="0.3">
      <c r="A26" s="241">
        <v>2</v>
      </c>
      <c r="B26" s="241" t="s">
        <v>856</v>
      </c>
      <c r="C26" s="242" t="s">
        <v>663</v>
      </c>
      <c r="D26" s="242" t="s">
        <v>663</v>
      </c>
      <c r="E26" s="242" t="s">
        <v>2889</v>
      </c>
      <c r="F26" s="242" t="s">
        <v>683</v>
      </c>
      <c r="G26" s="242" t="s">
        <v>852</v>
      </c>
    </row>
    <row r="27" spans="1:10" ht="27" x14ac:dyDescent="0.3">
      <c r="A27" s="239">
        <v>3</v>
      </c>
      <c r="B27" s="239" t="s">
        <v>857</v>
      </c>
      <c r="C27" s="240" t="s">
        <v>663</v>
      </c>
      <c r="D27" s="240" t="s">
        <v>663</v>
      </c>
      <c r="E27" s="240" t="s">
        <v>663</v>
      </c>
      <c r="F27" s="240" t="s">
        <v>683</v>
      </c>
      <c r="G27" s="240" t="s">
        <v>852</v>
      </c>
    </row>
    <row r="28" spans="1:10" x14ac:dyDescent="0.3">
      <c r="A28" s="241">
        <v>4</v>
      </c>
      <c r="B28" s="241" t="s">
        <v>858</v>
      </c>
      <c r="C28" s="242" t="s">
        <v>663</v>
      </c>
      <c r="D28" s="242" t="s">
        <v>663</v>
      </c>
      <c r="E28" s="242" t="s">
        <v>663</v>
      </c>
      <c r="F28" s="242" t="s">
        <v>683</v>
      </c>
      <c r="G28" s="242" t="s">
        <v>852</v>
      </c>
    </row>
    <row r="29" spans="1:10" ht="27" x14ac:dyDescent="0.3">
      <c r="A29" s="239">
        <v>5</v>
      </c>
      <c r="B29" s="239" t="s">
        <v>859</v>
      </c>
      <c r="C29" s="240" t="s">
        <v>663</v>
      </c>
      <c r="D29" s="240" t="s">
        <v>663</v>
      </c>
      <c r="E29" s="240" t="s">
        <v>663</v>
      </c>
      <c r="F29" s="240" t="s">
        <v>683</v>
      </c>
      <c r="G29" s="240" t="s">
        <v>852</v>
      </c>
    </row>
    <row r="30" spans="1:10" x14ac:dyDescent="0.3">
      <c r="A30" s="241">
        <v>6</v>
      </c>
      <c r="B30" s="241" t="s">
        <v>860</v>
      </c>
      <c r="C30" s="242" t="s">
        <v>663</v>
      </c>
      <c r="D30" s="242" t="s">
        <v>663</v>
      </c>
      <c r="E30" s="242" t="s">
        <v>663</v>
      </c>
      <c r="F30" s="242" t="s">
        <v>683</v>
      </c>
      <c r="G30" s="242" t="s">
        <v>852</v>
      </c>
    </row>
    <row r="31" spans="1:10" x14ac:dyDescent="0.3">
      <c r="A31" s="239">
        <v>7</v>
      </c>
      <c r="B31" s="239" t="s">
        <v>861</v>
      </c>
      <c r="C31" s="240" t="s">
        <v>663</v>
      </c>
      <c r="D31" s="240" t="s">
        <v>663</v>
      </c>
      <c r="E31" s="240" t="s">
        <v>663</v>
      </c>
      <c r="F31" s="240" t="s">
        <v>683</v>
      </c>
      <c r="G31" s="240" t="s">
        <v>852</v>
      </c>
    </row>
    <row r="32" spans="1:10" x14ac:dyDescent="0.3">
      <c r="A32" s="19">
        <v>8</v>
      </c>
      <c r="B32" s="243" t="s">
        <v>862</v>
      </c>
      <c r="C32" s="244" t="s">
        <v>663</v>
      </c>
      <c r="D32" s="244" t="s">
        <v>663</v>
      </c>
      <c r="E32" s="242" t="s">
        <v>683</v>
      </c>
      <c r="F32" s="244" t="s">
        <v>663</v>
      </c>
      <c r="G32" s="244" t="s">
        <v>852</v>
      </c>
    </row>
  </sheetData>
  <mergeCells count="2">
    <mergeCell ref="C2:F2"/>
    <mergeCell ref="G2:I2"/>
  </mergeCells>
  <conditionalFormatting sqref="A4:B20">
    <cfRule type="containsText" dxfId="0" priority="1" operator="containsText" text="Not">
      <formula>NOT(ISERROR(SEARCH("Not",A4)))</formula>
    </cfRule>
  </conditionalFormatting>
  <dataValidations count="6">
    <dataValidation type="list" allowBlank="1" showInputMessage="1" showErrorMessage="1" sqref="I4:I20" xr:uid="{00000000-0002-0000-0300-000000000000}">
      <formula1>"E,P,E+P, Nc"</formula1>
    </dataValidation>
    <dataValidation type="list" allowBlank="1" showInputMessage="1" showErrorMessage="1" sqref="H4:H20" xr:uid="{00000000-0002-0000-0300-000001000000}">
      <formula1>"Rapport d'audit, Lettre d'affirmation, Rapport d'audit et Lettre d'affirmation, Nc"</formula1>
    </dataValidation>
    <dataValidation type="list" allowBlank="1" showInputMessage="1" showErrorMessage="1" sqref="E16:E18 E4:E12 C4:D20 G4:G20" xr:uid="{00000000-0002-0000-0300-000002000000}">
      <formula1>"Oui, Non"</formula1>
    </dataValidation>
    <dataValidation type="list" allowBlank="1" showInputMessage="1" showErrorMessage="1" sqref="F4:F20" xr:uid="{00000000-0002-0000-0300-000003000000}">
      <formula1>"E,P,E+P"</formula1>
    </dataValidation>
    <dataValidation type="list" allowBlank="1" showInputMessage="1" showErrorMessage="1" sqref="J4:J20 G25" xr:uid="{00000000-0002-0000-0300-000004000000}">
      <formula1>"Faible, Moyenne, Elevée, Très Elevée"</formula1>
    </dataValidation>
    <dataValidation type="list" allowBlank="1" showInputMessage="1" showErrorMessage="1" sqref="E19:E20 E13:E15" xr:uid="{00000000-0002-0000-0300-000005000000}">
      <formula1>"Oui, Non,N/a"</formula1>
    </dataValidation>
  </dataValidation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
  <sheetViews>
    <sheetView workbookViewId="0">
      <selection activeCell="M31" sqref="M31"/>
    </sheetView>
  </sheetViews>
  <sheetFormatPr baseColWidth="10" defaultColWidth="11.5703125" defaultRowHeight="13.5" x14ac:dyDescent="0.3"/>
  <cols>
    <col min="1" max="16384" width="11.5703125" style="22"/>
  </cols>
  <sheetData>
    <row r="1" spans="1:1" ht="15" x14ac:dyDescent="0.3">
      <c r="A1" s="2" t="s">
        <v>1735</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81802-742B-4446-B0FA-9EDFA5D44F6E}">
  <dimension ref="A1:I59"/>
  <sheetViews>
    <sheetView workbookViewId="0"/>
  </sheetViews>
  <sheetFormatPr baseColWidth="10" defaultRowHeight="15" x14ac:dyDescent="0.25"/>
  <cols>
    <col min="2" max="2" width="41" customWidth="1"/>
    <col min="3" max="3" width="16.140625" bestFit="1" customWidth="1"/>
    <col min="4" max="4" width="15.85546875" bestFit="1" customWidth="1"/>
    <col min="5" max="5" width="16.42578125" customWidth="1"/>
    <col min="6" max="6" width="15.85546875" bestFit="1" customWidth="1"/>
    <col min="7" max="7" width="13.85546875" bestFit="1" customWidth="1"/>
    <col min="8" max="8" width="16.42578125" bestFit="1" customWidth="1"/>
    <col min="9" max="9" width="16.140625" bestFit="1" customWidth="1"/>
  </cols>
  <sheetData>
    <row r="1" spans="1:9" x14ac:dyDescent="0.25">
      <c r="A1" s="749" t="s">
        <v>4376</v>
      </c>
    </row>
    <row r="3" spans="1:9" x14ac:dyDescent="0.25">
      <c r="A3" s="456" t="s">
        <v>25</v>
      </c>
      <c r="B3" s="456" t="s">
        <v>902</v>
      </c>
      <c r="C3" s="456" t="s">
        <v>701</v>
      </c>
      <c r="D3" s="456"/>
      <c r="E3" s="456"/>
      <c r="F3" s="456" t="s">
        <v>2874</v>
      </c>
      <c r="G3" s="456"/>
      <c r="H3" s="456"/>
      <c r="I3" s="456" t="s">
        <v>2875</v>
      </c>
    </row>
    <row r="4" spans="1:9" x14ac:dyDescent="0.25">
      <c r="A4" s="457"/>
      <c r="B4" s="457"/>
      <c r="C4" s="348" t="s">
        <v>2876</v>
      </c>
      <c r="D4" s="348" t="s">
        <v>2877</v>
      </c>
      <c r="E4" s="348" t="s">
        <v>2878</v>
      </c>
      <c r="F4" s="348" t="s">
        <v>2876</v>
      </c>
      <c r="G4" s="348" t="s">
        <v>2877</v>
      </c>
      <c r="H4" s="348" t="s">
        <v>2878</v>
      </c>
      <c r="I4" s="457"/>
    </row>
    <row r="5" spans="1:9" x14ac:dyDescent="0.25">
      <c r="A5" s="300"/>
      <c r="B5" s="300" t="s">
        <v>1132</v>
      </c>
      <c r="C5" s="301">
        <v>22004895188</v>
      </c>
      <c r="D5" s="301">
        <v>25643204229</v>
      </c>
      <c r="E5" s="301">
        <v>47648099417</v>
      </c>
      <c r="F5" s="301">
        <v>58046737463</v>
      </c>
      <c r="G5" s="301">
        <v>0</v>
      </c>
      <c r="H5" s="301">
        <v>58046737463</v>
      </c>
      <c r="I5" s="301">
        <v>-10398638046</v>
      </c>
    </row>
    <row r="6" spans="1:9" x14ac:dyDescent="0.25">
      <c r="A6" s="304">
        <v>1</v>
      </c>
      <c r="B6" s="304" t="s">
        <v>1062</v>
      </c>
      <c r="C6" s="305">
        <v>22004895188</v>
      </c>
      <c r="D6" s="305">
        <v>25643204229</v>
      </c>
      <c r="E6" s="305">
        <v>47648099417</v>
      </c>
      <c r="F6" s="305">
        <v>58046737463</v>
      </c>
      <c r="G6" s="305">
        <v>0</v>
      </c>
      <c r="H6" s="305">
        <v>58046737463</v>
      </c>
      <c r="I6" s="305">
        <v>-10398638046</v>
      </c>
    </row>
    <row r="7" spans="1:9" x14ac:dyDescent="0.25">
      <c r="A7" s="306">
        <v>2</v>
      </c>
      <c r="B7" s="306" t="s">
        <v>910</v>
      </c>
      <c r="C7" s="307">
        <v>0</v>
      </c>
      <c r="D7" s="307">
        <v>0</v>
      </c>
      <c r="E7" s="307">
        <v>0</v>
      </c>
      <c r="F7" s="307">
        <v>0</v>
      </c>
      <c r="G7" s="307">
        <v>0</v>
      </c>
      <c r="H7" s="307">
        <v>0</v>
      </c>
      <c r="I7" s="307">
        <v>0</v>
      </c>
    </row>
    <row r="8" spans="1:9" x14ac:dyDescent="0.25">
      <c r="A8" s="300"/>
      <c r="B8" s="300" t="s">
        <v>1133</v>
      </c>
      <c r="C8" s="301">
        <v>191645341465.29999</v>
      </c>
      <c r="D8" s="301">
        <v>281364200</v>
      </c>
      <c r="E8" s="301">
        <v>191926705665.29999</v>
      </c>
      <c r="F8" s="301">
        <v>192344344119</v>
      </c>
      <c r="G8" s="301">
        <v>-511286022</v>
      </c>
      <c r="H8" s="301">
        <v>191833058097</v>
      </c>
      <c r="I8" s="301">
        <v>93647568.300000191</v>
      </c>
    </row>
    <row r="9" spans="1:9" x14ac:dyDescent="0.25">
      <c r="A9" s="304">
        <v>3</v>
      </c>
      <c r="B9" s="304" t="s">
        <v>1075</v>
      </c>
      <c r="C9" s="305">
        <v>53648596803</v>
      </c>
      <c r="D9" s="305">
        <v>7517293615</v>
      </c>
      <c r="E9" s="305">
        <v>61165890418</v>
      </c>
      <c r="F9" s="305">
        <v>61165890418</v>
      </c>
      <c r="G9" s="305"/>
      <c r="H9" s="305">
        <v>61165890418</v>
      </c>
      <c r="I9" s="305">
        <v>0</v>
      </c>
    </row>
    <row r="10" spans="1:9" x14ac:dyDescent="0.25">
      <c r="A10" s="306">
        <v>4</v>
      </c>
      <c r="B10" s="306" t="s">
        <v>1063</v>
      </c>
      <c r="C10" s="307">
        <v>22218014046</v>
      </c>
      <c r="D10" s="307">
        <v>221400853</v>
      </c>
      <c r="E10" s="307">
        <v>22439414899</v>
      </c>
      <c r="F10" s="307">
        <v>22439424435</v>
      </c>
      <c r="G10" s="307"/>
      <c r="H10" s="307">
        <v>22439424435</v>
      </c>
      <c r="I10" s="307">
        <v>-9536</v>
      </c>
    </row>
    <row r="11" spans="1:9" x14ac:dyDescent="0.25">
      <c r="A11" s="304">
        <v>5</v>
      </c>
      <c r="B11" s="304" t="s">
        <v>1071</v>
      </c>
      <c r="C11" s="305">
        <v>30573938456.5</v>
      </c>
      <c r="D11" s="305">
        <v>18038422315</v>
      </c>
      <c r="E11" s="305">
        <v>48612360771.5</v>
      </c>
      <c r="F11" s="305">
        <v>48354407622</v>
      </c>
      <c r="G11" s="305">
        <v>257953150</v>
      </c>
      <c r="H11" s="305">
        <v>48612360772</v>
      </c>
      <c r="I11" s="305">
        <v>-0.5</v>
      </c>
    </row>
    <row r="12" spans="1:9" x14ac:dyDescent="0.25">
      <c r="A12" s="306">
        <v>6</v>
      </c>
      <c r="B12" s="306" t="s">
        <v>1064</v>
      </c>
      <c r="C12" s="307">
        <v>22775734622.799999</v>
      </c>
      <c r="D12" s="307">
        <v>-124431744</v>
      </c>
      <c r="E12" s="307">
        <v>22651302878.799999</v>
      </c>
      <c r="F12" s="307">
        <v>22828723530</v>
      </c>
      <c r="G12" s="307">
        <v>-177420649</v>
      </c>
      <c r="H12" s="307">
        <v>22651302881</v>
      </c>
      <c r="I12" s="307">
        <v>-2.1999999992549419</v>
      </c>
    </row>
    <row r="13" spans="1:9" x14ac:dyDescent="0.25">
      <c r="A13" s="304">
        <v>7</v>
      </c>
      <c r="B13" s="304" t="s">
        <v>1072</v>
      </c>
      <c r="C13" s="305">
        <v>4463319401</v>
      </c>
      <c r="D13" s="305">
        <v>-1096625395</v>
      </c>
      <c r="E13" s="305">
        <v>3366694006</v>
      </c>
      <c r="F13" s="305">
        <v>3363536414</v>
      </c>
      <c r="G13" s="305">
        <v>7290728</v>
      </c>
      <c r="H13" s="305">
        <v>3370827142</v>
      </c>
      <c r="I13" s="305">
        <v>-4133136</v>
      </c>
    </row>
    <row r="14" spans="1:9" x14ac:dyDescent="0.25">
      <c r="A14" s="306">
        <v>8</v>
      </c>
      <c r="B14" s="306" t="s">
        <v>2879</v>
      </c>
      <c r="C14" s="307">
        <v>12135823869</v>
      </c>
      <c r="D14" s="307">
        <v>2833312446</v>
      </c>
      <c r="E14" s="307">
        <v>14969136315</v>
      </c>
      <c r="F14" s="307">
        <v>14969511812</v>
      </c>
      <c r="G14" s="307"/>
      <c r="H14" s="307">
        <v>14969511812</v>
      </c>
      <c r="I14" s="307">
        <v>-375497</v>
      </c>
    </row>
    <row r="15" spans="1:9" x14ac:dyDescent="0.25">
      <c r="A15" s="304">
        <v>9</v>
      </c>
      <c r="B15" s="304" t="s">
        <v>1073</v>
      </c>
      <c r="C15" s="305">
        <v>8379539443</v>
      </c>
      <c r="D15" s="305">
        <v>1354763417</v>
      </c>
      <c r="E15" s="305">
        <v>9734302860</v>
      </c>
      <c r="F15" s="305">
        <v>10725911875</v>
      </c>
      <c r="G15" s="305">
        <v>-991659015</v>
      </c>
      <c r="H15" s="305">
        <v>9734252860</v>
      </c>
      <c r="I15" s="305">
        <v>50000</v>
      </c>
    </row>
    <row r="16" spans="1:9" x14ac:dyDescent="0.25">
      <c r="A16" s="306">
        <v>10</v>
      </c>
      <c r="B16" s="306" t="s">
        <v>1135</v>
      </c>
      <c r="C16" s="307">
        <v>28300644281</v>
      </c>
      <c r="D16" s="307">
        <v>-28300644281</v>
      </c>
      <c r="E16" s="307">
        <v>0</v>
      </c>
      <c r="F16" s="307">
        <v>0</v>
      </c>
      <c r="G16" s="307"/>
      <c r="H16" s="307">
        <v>0</v>
      </c>
      <c r="I16" s="307">
        <v>0</v>
      </c>
    </row>
    <row r="17" spans="1:9" x14ac:dyDescent="0.25">
      <c r="A17" s="304">
        <v>11</v>
      </c>
      <c r="B17" s="304" t="s">
        <v>1074</v>
      </c>
      <c r="C17" s="305">
        <v>2793836605</v>
      </c>
      <c r="D17" s="305">
        <v>14131580</v>
      </c>
      <c r="E17" s="305">
        <v>2807968185</v>
      </c>
      <c r="F17" s="305">
        <v>2807968194</v>
      </c>
      <c r="G17" s="305"/>
      <c r="H17" s="305">
        <v>2807968194</v>
      </c>
      <c r="I17" s="305">
        <v>-9</v>
      </c>
    </row>
    <row r="18" spans="1:9" x14ac:dyDescent="0.25">
      <c r="A18" s="306">
        <v>12</v>
      </c>
      <c r="B18" s="306" t="s">
        <v>1065</v>
      </c>
      <c r="C18" s="307">
        <v>69709268</v>
      </c>
      <c r="D18" s="307">
        <v>4328250</v>
      </c>
      <c r="E18" s="307">
        <v>74037518</v>
      </c>
      <c r="F18" s="307">
        <v>66820173</v>
      </c>
      <c r="G18" s="307">
        <v>7217345</v>
      </c>
      <c r="H18" s="307">
        <v>74037518</v>
      </c>
      <c r="I18" s="307">
        <v>0</v>
      </c>
    </row>
    <row r="19" spans="1:9" x14ac:dyDescent="0.25">
      <c r="A19" s="304">
        <v>13</v>
      </c>
      <c r="B19" s="304" t="s">
        <v>1076</v>
      </c>
      <c r="C19" s="305">
        <v>0</v>
      </c>
      <c r="D19" s="305"/>
      <c r="E19" s="305">
        <v>0</v>
      </c>
      <c r="F19" s="305"/>
      <c r="G19" s="305"/>
      <c r="H19" s="305">
        <v>0</v>
      </c>
      <c r="I19" s="305">
        <v>0</v>
      </c>
    </row>
    <row r="20" spans="1:9" x14ac:dyDescent="0.25">
      <c r="A20" s="306">
        <v>14</v>
      </c>
      <c r="B20" s="306" t="s">
        <v>1136</v>
      </c>
      <c r="C20" s="307">
        <v>0</v>
      </c>
      <c r="D20" s="307"/>
      <c r="E20" s="307">
        <v>0</v>
      </c>
      <c r="F20" s="307"/>
      <c r="G20" s="307"/>
      <c r="H20" s="307">
        <v>0</v>
      </c>
      <c r="I20" s="307">
        <v>0</v>
      </c>
    </row>
    <row r="21" spans="1:9" x14ac:dyDescent="0.25">
      <c r="A21" s="304">
        <v>15</v>
      </c>
      <c r="B21" s="304" t="s">
        <v>1077</v>
      </c>
      <c r="C21" s="305">
        <v>10404125</v>
      </c>
      <c r="D21" s="305">
        <v>-3874500</v>
      </c>
      <c r="E21" s="305">
        <v>6529625</v>
      </c>
      <c r="F21" s="305">
        <v>6529625</v>
      </c>
      <c r="G21" s="305"/>
      <c r="H21" s="305">
        <v>6529625</v>
      </c>
      <c r="I21" s="305">
        <v>0</v>
      </c>
    </row>
    <row r="22" spans="1:9" x14ac:dyDescent="0.25">
      <c r="A22" s="306">
        <v>16</v>
      </c>
      <c r="B22" s="306" t="s">
        <v>952</v>
      </c>
      <c r="C22" s="307">
        <v>4950121929</v>
      </c>
      <c r="D22" s="307">
        <v>-335400373</v>
      </c>
      <c r="E22" s="307">
        <v>4614721556</v>
      </c>
      <c r="F22" s="307">
        <v>4237644357</v>
      </c>
      <c r="G22" s="307">
        <v>377074699</v>
      </c>
      <c r="H22" s="307">
        <v>4614719056</v>
      </c>
      <c r="I22" s="307">
        <v>2500</v>
      </c>
    </row>
    <row r="23" spans="1:9" x14ac:dyDescent="0.25">
      <c r="A23" s="304">
        <v>17</v>
      </c>
      <c r="B23" s="304" t="s">
        <v>1138</v>
      </c>
      <c r="C23" s="305">
        <v>0</v>
      </c>
      <c r="D23" s="305"/>
      <c r="E23" s="305">
        <v>0</v>
      </c>
      <c r="F23" s="305"/>
      <c r="G23" s="305"/>
      <c r="H23" s="305">
        <v>0</v>
      </c>
      <c r="I23" s="305">
        <v>0</v>
      </c>
    </row>
    <row r="24" spans="1:9" x14ac:dyDescent="0.25">
      <c r="A24" s="306">
        <v>18</v>
      </c>
      <c r="B24" s="306" t="s">
        <v>1771</v>
      </c>
      <c r="C24" s="307">
        <v>124126473</v>
      </c>
      <c r="D24" s="307">
        <v>20601701</v>
      </c>
      <c r="E24" s="307">
        <v>144728174</v>
      </c>
      <c r="F24" s="307">
        <v>38206802</v>
      </c>
      <c r="G24" s="307">
        <v>8257720</v>
      </c>
      <c r="H24" s="307">
        <v>46464522</v>
      </c>
      <c r="I24" s="307">
        <v>98263652</v>
      </c>
    </row>
    <row r="25" spans="1:9" x14ac:dyDescent="0.25">
      <c r="A25" s="304">
        <v>19</v>
      </c>
      <c r="B25" s="304" t="s">
        <v>2880</v>
      </c>
      <c r="C25" s="305">
        <v>650222601</v>
      </c>
      <c r="D25" s="305">
        <v>470942</v>
      </c>
      <c r="E25" s="305">
        <v>650693543</v>
      </c>
      <c r="F25" s="305">
        <v>650693543</v>
      </c>
      <c r="G25" s="305"/>
      <c r="H25" s="305">
        <v>650693543</v>
      </c>
      <c r="I25" s="305">
        <v>0</v>
      </c>
    </row>
    <row r="26" spans="1:9" x14ac:dyDescent="0.25">
      <c r="A26" s="306">
        <v>20</v>
      </c>
      <c r="B26" s="306" t="s">
        <v>2881</v>
      </c>
      <c r="C26" s="307">
        <v>308788453</v>
      </c>
      <c r="D26" s="307"/>
      <c r="E26" s="307">
        <v>308788453</v>
      </c>
      <c r="F26" s="307">
        <v>308658453</v>
      </c>
      <c r="G26" s="307"/>
      <c r="H26" s="307">
        <v>308658453</v>
      </c>
      <c r="I26" s="307">
        <v>130000</v>
      </c>
    </row>
    <row r="27" spans="1:9" x14ac:dyDescent="0.25">
      <c r="A27" s="304">
        <v>21</v>
      </c>
      <c r="B27" s="304" t="s">
        <v>910</v>
      </c>
      <c r="C27" s="305">
        <v>242521089</v>
      </c>
      <c r="D27" s="305">
        <v>137615374</v>
      </c>
      <c r="E27" s="305">
        <v>380136463</v>
      </c>
      <c r="F27" s="305">
        <v>380416866</v>
      </c>
      <c r="G27" s="305"/>
      <c r="H27" s="305">
        <v>380416866</v>
      </c>
      <c r="I27" s="305">
        <v>-280403</v>
      </c>
    </row>
    <row r="28" spans="1:9" x14ac:dyDescent="0.25">
      <c r="A28" s="300"/>
      <c r="B28" s="300" t="s">
        <v>1140</v>
      </c>
      <c r="C28" s="301">
        <v>88661085272.160995</v>
      </c>
      <c r="D28" s="301">
        <v>-49494394191</v>
      </c>
      <c r="E28" s="301">
        <v>37216231436.160995</v>
      </c>
      <c r="F28" s="301">
        <v>34486092350.68</v>
      </c>
      <c r="G28" s="301">
        <v>-2393947936</v>
      </c>
      <c r="H28" s="301">
        <v>32092144414.68</v>
      </c>
      <c r="I28" s="301">
        <v>7074546666.480998</v>
      </c>
    </row>
    <row r="29" spans="1:9" x14ac:dyDescent="0.25">
      <c r="A29" s="306">
        <v>22</v>
      </c>
      <c r="B29" s="306" t="s">
        <v>1067</v>
      </c>
      <c r="C29" s="307">
        <v>-66461107057.469002</v>
      </c>
      <c r="D29" s="307">
        <v>-46178047775</v>
      </c>
      <c r="E29" s="307">
        <v>-112639154832.46899</v>
      </c>
      <c r="F29" s="307">
        <v>-116809298527</v>
      </c>
      <c r="G29" s="307">
        <v>-4904402969</v>
      </c>
      <c r="H29" s="307">
        <v>-121713701496</v>
      </c>
      <c r="I29" s="307">
        <v>9074546663.5309982</v>
      </c>
    </row>
    <row r="30" spans="1:9" x14ac:dyDescent="0.25">
      <c r="A30" s="304">
        <v>23</v>
      </c>
      <c r="B30" s="304" t="s">
        <v>976</v>
      </c>
      <c r="C30" s="305">
        <v>95434619651</v>
      </c>
      <c r="D30" s="305">
        <v>-2961557526</v>
      </c>
      <c r="E30" s="305">
        <v>90849999124</v>
      </c>
      <c r="F30" s="305">
        <v>92473062123</v>
      </c>
      <c r="G30" s="305">
        <v>0</v>
      </c>
      <c r="H30" s="305">
        <v>92473062123</v>
      </c>
      <c r="I30" s="305">
        <v>2</v>
      </c>
    </row>
    <row r="31" spans="1:9" x14ac:dyDescent="0.25">
      <c r="A31" s="306">
        <v>24</v>
      </c>
      <c r="B31" s="306" t="s">
        <v>1068</v>
      </c>
      <c r="C31" s="307">
        <v>8352210109</v>
      </c>
      <c r="D31" s="307">
        <v>430247068</v>
      </c>
      <c r="E31" s="307">
        <v>8782457177</v>
      </c>
      <c r="F31" s="307">
        <v>8759846835</v>
      </c>
      <c r="G31" s="307">
        <v>22610342</v>
      </c>
      <c r="H31" s="307">
        <v>8782457177</v>
      </c>
      <c r="I31" s="307">
        <v>0</v>
      </c>
    </row>
    <row r="32" spans="1:9" x14ac:dyDescent="0.25">
      <c r="A32" s="304">
        <v>25</v>
      </c>
      <c r="B32" s="304" t="s">
        <v>985</v>
      </c>
      <c r="C32" s="305">
        <v>30715450475</v>
      </c>
      <c r="D32" s="305">
        <v>-5512491701</v>
      </c>
      <c r="E32" s="305">
        <v>25202958774</v>
      </c>
      <c r="F32" s="305">
        <v>22700114083</v>
      </c>
      <c r="G32" s="305">
        <v>2502844691</v>
      </c>
      <c r="H32" s="305">
        <v>25202958774</v>
      </c>
      <c r="I32" s="305">
        <v>0</v>
      </c>
    </row>
    <row r="33" spans="1:9" x14ac:dyDescent="0.25">
      <c r="A33" s="306">
        <v>26</v>
      </c>
      <c r="B33" s="306" t="s">
        <v>987</v>
      </c>
      <c r="C33" s="307">
        <v>45000000</v>
      </c>
      <c r="D33" s="307">
        <v>70000000</v>
      </c>
      <c r="E33" s="307">
        <v>115000000</v>
      </c>
      <c r="F33" s="312">
        <v>130000000</v>
      </c>
      <c r="G33" s="307">
        <v>-15000000</v>
      </c>
      <c r="H33" s="307">
        <v>115000000</v>
      </c>
      <c r="I33" s="307">
        <v>0</v>
      </c>
    </row>
    <row r="34" spans="1:9" x14ac:dyDescent="0.25">
      <c r="A34" s="304">
        <v>27</v>
      </c>
      <c r="B34" s="304" t="s">
        <v>910</v>
      </c>
      <c r="C34" s="305">
        <v>372342144</v>
      </c>
      <c r="D34" s="305">
        <v>-70524216</v>
      </c>
      <c r="E34" s="305">
        <v>301817928</v>
      </c>
      <c r="F34" s="311">
        <v>301817928</v>
      </c>
      <c r="G34" s="305">
        <v>0</v>
      </c>
      <c r="H34" s="305">
        <v>301817928</v>
      </c>
      <c r="I34" s="305">
        <v>0</v>
      </c>
    </row>
    <row r="35" spans="1:9" x14ac:dyDescent="0.25">
      <c r="A35" s="306">
        <v>28</v>
      </c>
      <c r="B35" s="306" t="s">
        <v>991</v>
      </c>
      <c r="C35" s="307">
        <v>0</v>
      </c>
      <c r="D35" s="307">
        <v>10000</v>
      </c>
      <c r="E35" s="307">
        <v>10000</v>
      </c>
      <c r="F35" s="307">
        <v>10000</v>
      </c>
      <c r="G35" s="307">
        <v>0</v>
      </c>
      <c r="H35" s="307">
        <v>10000</v>
      </c>
      <c r="I35" s="307">
        <v>0</v>
      </c>
    </row>
    <row r="36" spans="1:9" x14ac:dyDescent="0.25">
      <c r="A36" s="304">
        <v>29</v>
      </c>
      <c r="B36" s="304" t="s">
        <v>1141</v>
      </c>
      <c r="C36" s="305">
        <v>0</v>
      </c>
      <c r="D36" s="305">
        <v>0</v>
      </c>
      <c r="E36" s="305">
        <v>0</v>
      </c>
      <c r="F36" s="305"/>
      <c r="G36" s="305">
        <v>0</v>
      </c>
      <c r="H36" s="305">
        <v>0</v>
      </c>
      <c r="I36" s="305">
        <v>0</v>
      </c>
    </row>
    <row r="37" spans="1:9" x14ac:dyDescent="0.25">
      <c r="A37" s="306">
        <v>30</v>
      </c>
      <c r="B37" s="306" t="s">
        <v>1142</v>
      </c>
      <c r="C37" s="307">
        <v>0</v>
      </c>
      <c r="D37" s="307">
        <v>0</v>
      </c>
      <c r="E37" s="307">
        <v>0</v>
      </c>
      <c r="F37" s="307"/>
      <c r="G37" s="307">
        <v>0</v>
      </c>
      <c r="H37" s="307">
        <v>0</v>
      </c>
      <c r="I37" s="307">
        <v>0</v>
      </c>
    </row>
    <row r="38" spans="1:9" x14ac:dyDescent="0.25">
      <c r="A38" s="304">
        <v>31</v>
      </c>
      <c r="B38" s="304" t="s">
        <v>993</v>
      </c>
      <c r="C38" s="305">
        <v>0</v>
      </c>
      <c r="D38" s="305">
        <v>0</v>
      </c>
      <c r="E38" s="305">
        <v>0</v>
      </c>
      <c r="F38" s="305"/>
      <c r="G38" s="305">
        <v>0</v>
      </c>
      <c r="H38" s="305">
        <v>0</v>
      </c>
      <c r="I38" s="305">
        <v>0</v>
      </c>
    </row>
    <row r="39" spans="1:9" x14ac:dyDescent="0.25">
      <c r="A39" s="306">
        <v>32</v>
      </c>
      <c r="B39" s="306" t="s">
        <v>995</v>
      </c>
      <c r="C39" s="307">
        <v>0</v>
      </c>
      <c r="D39" s="307">
        <v>0</v>
      </c>
      <c r="E39" s="307">
        <v>0</v>
      </c>
      <c r="F39" s="307"/>
      <c r="G39" s="307">
        <v>0</v>
      </c>
      <c r="H39" s="307">
        <v>0</v>
      </c>
      <c r="I39" s="307">
        <v>0</v>
      </c>
    </row>
    <row r="40" spans="1:9" x14ac:dyDescent="0.25">
      <c r="A40" s="304">
        <v>33</v>
      </c>
      <c r="B40" s="304" t="s">
        <v>997</v>
      </c>
      <c r="C40" s="305">
        <v>20202569950.630001</v>
      </c>
      <c r="D40" s="305">
        <v>4727969959</v>
      </c>
      <c r="E40" s="305">
        <v>24603143265.630001</v>
      </c>
      <c r="F40" s="305">
        <v>26930539908.68</v>
      </c>
      <c r="G40" s="305">
        <v>0</v>
      </c>
      <c r="H40" s="305">
        <v>26930539908.68</v>
      </c>
      <c r="I40" s="305">
        <v>-1999999999.0500002</v>
      </c>
    </row>
    <row r="41" spans="1:9" x14ac:dyDescent="0.25">
      <c r="A41" s="300"/>
      <c r="B41" s="300" t="s">
        <v>1143</v>
      </c>
      <c r="C41" s="301">
        <v>454135000</v>
      </c>
      <c r="D41" s="301">
        <v>-76135000</v>
      </c>
      <c r="E41" s="301">
        <v>378000000</v>
      </c>
      <c r="F41" s="301">
        <v>378000000</v>
      </c>
      <c r="G41" s="301">
        <v>0</v>
      </c>
      <c r="H41" s="301">
        <v>378000000</v>
      </c>
      <c r="I41" s="301">
        <v>0</v>
      </c>
    </row>
    <row r="42" spans="1:9" x14ac:dyDescent="0.25">
      <c r="A42" s="306">
        <v>34</v>
      </c>
      <c r="B42" s="306" t="s">
        <v>1000</v>
      </c>
      <c r="C42" s="307">
        <v>454135000</v>
      </c>
      <c r="D42" s="307">
        <v>-76135000</v>
      </c>
      <c r="E42" s="307">
        <v>378000000</v>
      </c>
      <c r="F42" s="307">
        <v>378000000</v>
      </c>
      <c r="G42" s="307">
        <v>0</v>
      </c>
      <c r="H42" s="307">
        <v>378000000</v>
      </c>
      <c r="I42" s="307">
        <v>0</v>
      </c>
    </row>
    <row r="43" spans="1:9" x14ac:dyDescent="0.25">
      <c r="A43" s="300"/>
      <c r="B43" s="300" t="s">
        <v>113</v>
      </c>
      <c r="C43" s="301">
        <v>0</v>
      </c>
      <c r="D43" s="301">
        <v>0</v>
      </c>
      <c r="E43" s="301">
        <v>0</v>
      </c>
      <c r="F43" s="301">
        <v>0</v>
      </c>
      <c r="G43" s="301">
        <v>0</v>
      </c>
      <c r="H43" s="301">
        <v>0</v>
      </c>
      <c r="I43" s="301">
        <v>0</v>
      </c>
    </row>
    <row r="44" spans="1:9" x14ac:dyDescent="0.25">
      <c r="A44" s="304">
        <v>35</v>
      </c>
      <c r="B44" s="304" t="s">
        <v>1003</v>
      </c>
      <c r="C44" s="305"/>
      <c r="D44" s="305">
        <v>0</v>
      </c>
      <c r="E44" s="305">
        <v>0</v>
      </c>
      <c r="F44" s="305"/>
      <c r="G44" s="305"/>
      <c r="H44" s="305">
        <v>0</v>
      </c>
      <c r="I44" s="305">
        <v>0</v>
      </c>
    </row>
    <row r="45" spans="1:9" x14ac:dyDescent="0.25">
      <c r="A45" s="306">
        <v>36</v>
      </c>
      <c r="B45" s="306" t="s">
        <v>1005</v>
      </c>
      <c r="C45" s="307"/>
      <c r="D45" s="307">
        <v>0</v>
      </c>
      <c r="E45" s="307">
        <v>0</v>
      </c>
      <c r="F45" s="307"/>
      <c r="G45" s="307">
        <v>0</v>
      </c>
      <c r="H45" s="307">
        <v>0</v>
      </c>
      <c r="I45" s="307">
        <v>0</v>
      </c>
    </row>
    <row r="46" spans="1:9" x14ac:dyDescent="0.25">
      <c r="A46" s="300"/>
      <c r="B46" s="300" t="s">
        <v>2882</v>
      </c>
      <c r="C46" s="301">
        <v>130757861</v>
      </c>
      <c r="D46" s="301">
        <v>-19451960</v>
      </c>
      <c r="E46" s="301">
        <v>111305901</v>
      </c>
      <c r="F46" s="301">
        <v>111305901</v>
      </c>
      <c r="G46" s="301">
        <v>0</v>
      </c>
      <c r="H46" s="301">
        <v>111305901</v>
      </c>
      <c r="I46" s="301">
        <v>0</v>
      </c>
    </row>
    <row r="47" spans="1:9" x14ac:dyDescent="0.25">
      <c r="A47" s="304">
        <v>37</v>
      </c>
      <c r="B47" s="304" t="s">
        <v>1008</v>
      </c>
      <c r="C47" s="311">
        <v>130757861</v>
      </c>
      <c r="D47" s="305">
        <v>-19451960</v>
      </c>
      <c r="E47" s="305">
        <v>111305901</v>
      </c>
      <c r="F47" s="305">
        <v>111305901</v>
      </c>
      <c r="G47" s="305">
        <v>0</v>
      </c>
      <c r="H47" s="305">
        <v>111305901</v>
      </c>
      <c r="I47" s="305">
        <v>0</v>
      </c>
    </row>
    <row r="48" spans="1:9" x14ac:dyDescent="0.25">
      <c r="A48" s="300"/>
      <c r="B48" s="300" t="s">
        <v>1146</v>
      </c>
      <c r="C48" s="301">
        <v>8961450</v>
      </c>
      <c r="D48" s="301">
        <v>1497936</v>
      </c>
      <c r="E48" s="301">
        <v>10459386</v>
      </c>
      <c r="F48" s="301">
        <v>7977797</v>
      </c>
      <c r="G48" s="301">
        <v>0</v>
      </c>
      <c r="H48" s="301">
        <v>7977797</v>
      </c>
      <c r="I48" s="301">
        <v>2481589</v>
      </c>
    </row>
    <row r="49" spans="1:9" x14ac:dyDescent="0.25">
      <c r="A49" s="306">
        <v>38</v>
      </c>
      <c r="B49" s="306" t="s">
        <v>1011</v>
      </c>
      <c r="C49" s="307">
        <v>8961450</v>
      </c>
      <c r="D49" s="307">
        <v>1497936</v>
      </c>
      <c r="E49" s="307">
        <v>10459386</v>
      </c>
      <c r="F49" s="307">
        <v>7977797</v>
      </c>
      <c r="G49" s="307">
        <v>0</v>
      </c>
      <c r="H49" s="307">
        <v>7977797</v>
      </c>
      <c r="I49" s="307">
        <v>2481589</v>
      </c>
    </row>
    <row r="50" spans="1:9" x14ac:dyDescent="0.25">
      <c r="A50" s="300"/>
      <c r="B50" s="300" t="s">
        <v>2883</v>
      </c>
      <c r="C50" s="301">
        <v>8610219305</v>
      </c>
      <c r="D50" s="301">
        <v>17266250110</v>
      </c>
      <c r="E50" s="301">
        <v>25876469415</v>
      </c>
      <c r="F50" s="301">
        <v>25204410929</v>
      </c>
      <c r="G50" s="301">
        <v>672058486</v>
      </c>
      <c r="H50" s="301">
        <v>25876469415</v>
      </c>
      <c r="I50" s="301">
        <v>0</v>
      </c>
    </row>
    <row r="51" spans="1:9" x14ac:dyDescent="0.25">
      <c r="A51" s="304">
        <v>39</v>
      </c>
      <c r="B51" s="304" t="s">
        <v>1069</v>
      </c>
      <c r="C51" s="305">
        <v>8610219305</v>
      </c>
      <c r="D51" s="305">
        <v>17266250110</v>
      </c>
      <c r="E51" s="305">
        <v>25876469415</v>
      </c>
      <c r="F51" s="305">
        <v>25204410929</v>
      </c>
      <c r="G51" s="305">
        <v>672058486</v>
      </c>
      <c r="H51" s="305">
        <v>25876469415</v>
      </c>
      <c r="I51" s="305">
        <v>0</v>
      </c>
    </row>
    <row r="52" spans="1:9" x14ac:dyDescent="0.25">
      <c r="A52" s="347"/>
      <c r="B52" s="300" t="s">
        <v>2929</v>
      </c>
      <c r="C52" s="301">
        <v>0</v>
      </c>
      <c r="D52" s="301">
        <v>0</v>
      </c>
      <c r="E52" s="301">
        <v>0</v>
      </c>
      <c r="F52" s="301">
        <v>0</v>
      </c>
      <c r="G52" s="301">
        <v>275605017</v>
      </c>
      <c r="H52" s="301">
        <v>275605017</v>
      </c>
      <c r="I52" s="301">
        <v>-275605017</v>
      </c>
    </row>
    <row r="53" spans="1:9" x14ac:dyDescent="0.25">
      <c r="A53" s="306">
        <v>40</v>
      </c>
      <c r="B53" s="306" t="s">
        <v>2930</v>
      </c>
      <c r="C53" s="307">
        <v>0</v>
      </c>
      <c r="D53" s="307">
        <v>0</v>
      </c>
      <c r="E53" s="307">
        <v>0</v>
      </c>
      <c r="F53" s="307">
        <v>0</v>
      </c>
      <c r="G53" s="307">
        <v>275605017</v>
      </c>
      <c r="H53" s="307">
        <v>275605017</v>
      </c>
      <c r="I53" s="307">
        <v>-275605017</v>
      </c>
    </row>
    <row r="54" spans="1:9" x14ac:dyDescent="0.25">
      <c r="A54" s="300"/>
      <c r="B54" s="300" t="s">
        <v>1781</v>
      </c>
      <c r="C54" s="301">
        <v>3330470210</v>
      </c>
      <c r="D54" s="301">
        <v>2350537251</v>
      </c>
      <c r="E54" s="301">
        <v>5681007461</v>
      </c>
      <c r="F54" s="301">
        <v>5555554547</v>
      </c>
      <c r="G54" s="301">
        <v>125452914</v>
      </c>
      <c r="H54" s="301">
        <v>5681007461</v>
      </c>
      <c r="I54" s="301">
        <v>0</v>
      </c>
    </row>
    <row r="55" spans="1:9" x14ac:dyDescent="0.25">
      <c r="A55" s="306">
        <v>41</v>
      </c>
      <c r="B55" s="306" t="s">
        <v>2931</v>
      </c>
      <c r="C55" s="307">
        <v>3330470210</v>
      </c>
      <c r="D55" s="307">
        <v>2350537251</v>
      </c>
      <c r="E55" s="307">
        <v>5681007461</v>
      </c>
      <c r="F55" s="307">
        <v>5555554547</v>
      </c>
      <c r="G55" s="307">
        <v>125452914</v>
      </c>
      <c r="H55" s="307">
        <v>5681007461</v>
      </c>
      <c r="I55" s="307">
        <v>0</v>
      </c>
    </row>
    <row r="56" spans="1:9" x14ac:dyDescent="0.25">
      <c r="A56" s="458" t="s">
        <v>1070</v>
      </c>
      <c r="B56" s="458"/>
      <c r="C56" s="308">
        <v>314845865751.461</v>
      </c>
      <c r="D56" s="308">
        <v>-4047127425</v>
      </c>
      <c r="E56" s="308">
        <v>308848278681.461</v>
      </c>
      <c r="F56" s="308">
        <v>316134423106.67999</v>
      </c>
      <c r="G56" s="308">
        <v>-1832117541</v>
      </c>
      <c r="H56" s="308">
        <v>314302305565.67999</v>
      </c>
      <c r="I56" s="308">
        <v>-3503567239.2190008</v>
      </c>
    </row>
    <row r="58" spans="1:9" x14ac:dyDescent="0.25">
      <c r="C58" s="351"/>
      <c r="F58" s="386"/>
    </row>
    <row r="59" spans="1:9" x14ac:dyDescent="0.25">
      <c r="F59" s="351"/>
      <c r="G59" s="351"/>
      <c r="H59" s="351"/>
    </row>
  </sheetData>
  <mergeCells count="6">
    <mergeCell ref="A3:A4"/>
    <mergeCell ref="B3:B4"/>
    <mergeCell ref="C3:E3"/>
    <mergeCell ref="F3:H3"/>
    <mergeCell ref="I3:I4"/>
    <mergeCell ref="A56:B5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H300"/>
  <sheetViews>
    <sheetView showGridLines="0" zoomScaleNormal="100" workbookViewId="0">
      <pane xSplit="1" ySplit="6" topLeftCell="B7" activePane="bottomRight" state="frozen"/>
      <selection pane="topRight" activeCell="B1" sqref="B1"/>
      <selection pane="bottomLeft" activeCell="A7" sqref="A7"/>
      <selection pane="bottomRight" activeCell="C9" sqref="C9"/>
    </sheetView>
  </sheetViews>
  <sheetFormatPr baseColWidth="10" defaultColWidth="11.28515625" defaultRowHeight="13.5" x14ac:dyDescent="0.3"/>
  <cols>
    <col min="1" max="1" width="12.7109375" style="22" customWidth="1"/>
    <col min="2" max="2" width="12.140625" style="22" customWidth="1"/>
    <col min="3" max="3" width="40.7109375" style="22" bestFit="1" customWidth="1"/>
    <col min="4" max="4" width="12" style="22" customWidth="1"/>
    <col min="5" max="5" width="14.28515625" style="22" customWidth="1"/>
    <col min="6" max="6" width="9.7109375" style="22" customWidth="1"/>
    <col min="7" max="7" width="17.28515625" style="22" customWidth="1"/>
    <col min="8" max="8" width="15.140625" style="22" bestFit="1" customWidth="1"/>
    <col min="9" max="16384" width="11.28515625" style="22"/>
  </cols>
  <sheetData>
    <row r="1" spans="1:8" ht="15" x14ac:dyDescent="0.3">
      <c r="A1" s="2" t="s">
        <v>768</v>
      </c>
    </row>
    <row r="3" spans="1:8" x14ac:dyDescent="0.3">
      <c r="A3" s="22" t="s">
        <v>1756</v>
      </c>
    </row>
    <row r="4" spans="1:8" x14ac:dyDescent="0.3">
      <c r="A4" s="22" t="s">
        <v>1757</v>
      </c>
    </row>
    <row r="5" spans="1:8" ht="14.25" customHeight="1" x14ac:dyDescent="0.3">
      <c r="A5" s="708" t="s">
        <v>1</v>
      </c>
      <c r="B5" s="708" t="s">
        <v>702</v>
      </c>
      <c r="C5" s="708" t="s">
        <v>703</v>
      </c>
      <c r="D5" s="708" t="s">
        <v>704</v>
      </c>
      <c r="E5" s="709" t="s">
        <v>705</v>
      </c>
      <c r="F5" s="709"/>
      <c r="G5" s="710" t="s">
        <v>717</v>
      </c>
    </row>
    <row r="6" spans="1:8" ht="16.5" customHeight="1" x14ac:dyDescent="0.3">
      <c r="A6" s="708"/>
      <c r="B6" s="708"/>
      <c r="C6" s="708"/>
      <c r="D6" s="708"/>
      <c r="E6" s="711" t="s">
        <v>706</v>
      </c>
      <c r="F6" s="711" t="s">
        <v>707</v>
      </c>
      <c r="G6" s="710"/>
    </row>
    <row r="7" spans="1:8" x14ac:dyDescent="0.3">
      <c r="A7" s="712" t="s">
        <v>4</v>
      </c>
      <c r="B7" s="713" t="s">
        <v>708</v>
      </c>
      <c r="C7" s="713" t="s">
        <v>700</v>
      </c>
      <c r="D7" s="713" t="s">
        <v>709</v>
      </c>
      <c r="E7" s="714">
        <v>274</v>
      </c>
      <c r="F7" s="714">
        <v>90</v>
      </c>
      <c r="G7" s="714">
        <v>17706019367</v>
      </c>
      <c r="H7" s="236"/>
    </row>
    <row r="8" spans="1:8" x14ac:dyDescent="0.3">
      <c r="A8" s="712"/>
      <c r="B8" s="713"/>
      <c r="C8" s="713"/>
      <c r="D8" s="713" t="s">
        <v>3</v>
      </c>
      <c r="E8" s="714">
        <v>43</v>
      </c>
      <c r="F8" s="714">
        <v>2</v>
      </c>
      <c r="G8" s="714">
        <v>1570902343</v>
      </c>
    </row>
    <row r="9" spans="1:8" x14ac:dyDescent="0.3">
      <c r="A9" s="712"/>
      <c r="B9" s="713"/>
      <c r="C9" s="713" t="s">
        <v>710</v>
      </c>
      <c r="D9" s="713" t="s">
        <v>709</v>
      </c>
      <c r="E9" s="714">
        <v>60</v>
      </c>
      <c r="F9" s="714">
        <v>0</v>
      </c>
      <c r="G9" s="714">
        <v>1406207970</v>
      </c>
    </row>
    <row r="10" spans="1:8" x14ac:dyDescent="0.3">
      <c r="A10" s="712"/>
      <c r="B10" s="713"/>
      <c r="C10" s="713"/>
      <c r="D10" s="713" t="s">
        <v>3</v>
      </c>
      <c r="E10" s="714">
        <v>25</v>
      </c>
      <c r="F10" s="714">
        <v>0</v>
      </c>
      <c r="G10" s="714">
        <v>518986607</v>
      </c>
    </row>
    <row r="11" spans="1:8" x14ac:dyDescent="0.3">
      <c r="A11" s="712"/>
      <c r="B11" s="713"/>
      <c r="C11" s="713" t="s">
        <v>711</v>
      </c>
      <c r="D11" s="713" t="s">
        <v>709</v>
      </c>
      <c r="E11" s="714">
        <v>1634</v>
      </c>
      <c r="F11" s="714">
        <v>31</v>
      </c>
      <c r="G11" s="714">
        <v>24734700095</v>
      </c>
    </row>
    <row r="12" spans="1:8" x14ac:dyDescent="0.3">
      <c r="A12" s="712"/>
      <c r="B12" s="713"/>
      <c r="C12" s="713"/>
      <c r="D12" s="713" t="s">
        <v>3</v>
      </c>
      <c r="E12" s="714">
        <v>151</v>
      </c>
      <c r="F12" s="714">
        <v>1</v>
      </c>
      <c r="G12" s="714">
        <v>1946926145</v>
      </c>
    </row>
    <row r="13" spans="1:8" x14ac:dyDescent="0.3">
      <c r="A13" s="712"/>
      <c r="B13" s="713"/>
      <c r="C13" s="713" t="s">
        <v>712</v>
      </c>
      <c r="D13" s="713" t="s">
        <v>709</v>
      </c>
      <c r="E13" s="714">
        <v>198</v>
      </c>
      <c r="F13" s="714">
        <v>0</v>
      </c>
      <c r="G13" s="714">
        <v>656259916</v>
      </c>
      <c r="H13" s="416">
        <v>0</v>
      </c>
    </row>
    <row r="14" spans="1:8" x14ac:dyDescent="0.3">
      <c r="A14" s="712"/>
      <c r="B14" s="713"/>
      <c r="C14" s="713"/>
      <c r="D14" s="713" t="s">
        <v>3</v>
      </c>
      <c r="E14" s="714">
        <v>85</v>
      </c>
      <c r="F14" s="714">
        <v>1</v>
      </c>
      <c r="G14" s="714">
        <v>258798358</v>
      </c>
    </row>
    <row r="15" spans="1:8" x14ac:dyDescent="0.3">
      <c r="A15" s="712"/>
      <c r="B15" s="713" t="s">
        <v>713</v>
      </c>
      <c r="C15" s="713" t="s">
        <v>700</v>
      </c>
      <c r="D15" s="713" t="s">
        <v>709</v>
      </c>
      <c r="E15" s="714">
        <v>0</v>
      </c>
      <c r="F15" s="714">
        <v>0</v>
      </c>
      <c r="G15" s="714">
        <v>0</v>
      </c>
    </row>
    <row r="16" spans="1:8" x14ac:dyDescent="0.3">
      <c r="A16" s="712"/>
      <c r="B16" s="713"/>
      <c r="C16" s="713"/>
      <c r="D16" s="713" t="s">
        <v>3</v>
      </c>
      <c r="E16" s="714">
        <v>0</v>
      </c>
      <c r="F16" s="714">
        <v>0</v>
      </c>
      <c r="G16" s="714">
        <v>0</v>
      </c>
    </row>
    <row r="17" spans="1:7" x14ac:dyDescent="0.3">
      <c r="A17" s="712"/>
      <c r="B17" s="713"/>
      <c r="C17" s="713" t="s">
        <v>710</v>
      </c>
      <c r="D17" s="713" t="s">
        <v>709</v>
      </c>
      <c r="E17" s="714">
        <v>0</v>
      </c>
      <c r="F17" s="714">
        <v>0</v>
      </c>
      <c r="G17" s="714">
        <v>0</v>
      </c>
    </row>
    <row r="18" spans="1:7" x14ac:dyDescent="0.3">
      <c r="A18" s="712"/>
      <c r="B18" s="713"/>
      <c r="C18" s="713"/>
      <c r="D18" s="713" t="s">
        <v>3</v>
      </c>
      <c r="E18" s="714">
        <v>0</v>
      </c>
      <c r="F18" s="714">
        <v>0</v>
      </c>
      <c r="G18" s="714">
        <v>0</v>
      </c>
    </row>
    <row r="19" spans="1:7" x14ac:dyDescent="0.3">
      <c r="A19" s="712"/>
      <c r="B19" s="713"/>
      <c r="C19" s="713" t="s">
        <v>711</v>
      </c>
      <c r="D19" s="713" t="s">
        <v>709</v>
      </c>
      <c r="E19" s="714">
        <v>0</v>
      </c>
      <c r="F19" s="714">
        <v>0</v>
      </c>
      <c r="G19" s="714">
        <v>0</v>
      </c>
    </row>
    <row r="20" spans="1:7" x14ac:dyDescent="0.3">
      <c r="A20" s="712"/>
      <c r="B20" s="713"/>
      <c r="C20" s="713"/>
      <c r="D20" s="713" t="s">
        <v>3</v>
      </c>
      <c r="E20" s="714">
        <v>0</v>
      </c>
      <c r="F20" s="714">
        <v>0</v>
      </c>
      <c r="G20" s="714">
        <v>0</v>
      </c>
    </row>
    <row r="21" spans="1:7" x14ac:dyDescent="0.3">
      <c r="A21" s="712"/>
      <c r="B21" s="713"/>
      <c r="C21" s="713" t="s">
        <v>712</v>
      </c>
      <c r="D21" s="713" t="s">
        <v>709</v>
      </c>
      <c r="E21" s="714">
        <v>0</v>
      </c>
      <c r="F21" s="714">
        <v>0</v>
      </c>
      <c r="G21" s="714">
        <v>0</v>
      </c>
    </row>
    <row r="22" spans="1:7" x14ac:dyDescent="0.3">
      <c r="A22" s="712"/>
      <c r="B22" s="713"/>
      <c r="C22" s="713"/>
      <c r="D22" s="713" t="s">
        <v>3</v>
      </c>
      <c r="E22" s="714">
        <v>0</v>
      </c>
      <c r="F22" s="714">
        <v>0</v>
      </c>
      <c r="G22" s="714">
        <v>0</v>
      </c>
    </row>
    <row r="23" spans="1:7" x14ac:dyDescent="0.3">
      <c r="A23" s="732" t="s">
        <v>714</v>
      </c>
      <c r="B23" s="732"/>
      <c r="C23" s="732"/>
      <c r="D23" s="732"/>
      <c r="E23" s="733">
        <f>SUM(E7:E22)</f>
        <v>2470</v>
      </c>
      <c r="F23" s="733">
        <f>SUM(F7:F22)</f>
        <v>125</v>
      </c>
      <c r="G23" s="733">
        <f>SUM(G7:G22)</f>
        <v>48798800801</v>
      </c>
    </row>
    <row r="24" spans="1:7" ht="21" customHeight="1" x14ac:dyDescent="0.3">
      <c r="A24" s="715" t="s">
        <v>5</v>
      </c>
      <c r="B24" s="716" t="s">
        <v>708</v>
      </c>
      <c r="C24" s="716" t="s">
        <v>700</v>
      </c>
      <c r="D24" s="716" t="s">
        <v>709</v>
      </c>
      <c r="E24" s="717">
        <v>36</v>
      </c>
      <c r="F24" s="717">
        <v>24</v>
      </c>
      <c r="G24" s="717">
        <v>2477946666.6599998</v>
      </c>
    </row>
    <row r="25" spans="1:7" x14ac:dyDescent="0.3">
      <c r="A25" s="715"/>
      <c r="B25" s="716"/>
      <c r="C25" s="716"/>
      <c r="D25" s="716" t="s">
        <v>3</v>
      </c>
      <c r="E25" s="717">
        <v>0</v>
      </c>
      <c r="F25" s="717">
        <v>3</v>
      </c>
      <c r="G25" s="717">
        <v>29219851.509999998</v>
      </c>
    </row>
    <row r="26" spans="1:7" x14ac:dyDescent="0.3">
      <c r="A26" s="715"/>
      <c r="B26" s="716"/>
      <c r="C26" s="716" t="s">
        <v>710</v>
      </c>
      <c r="D26" s="716" t="s">
        <v>709</v>
      </c>
      <c r="E26" s="717">
        <v>57</v>
      </c>
      <c r="F26" s="717">
        <v>1</v>
      </c>
      <c r="G26" s="717">
        <v>920534410.11999989</v>
      </c>
    </row>
    <row r="27" spans="1:7" x14ac:dyDescent="0.3">
      <c r="A27" s="715"/>
      <c r="B27" s="716"/>
      <c r="C27" s="716"/>
      <c r="D27" s="716" t="s">
        <v>3</v>
      </c>
      <c r="E27" s="717">
        <v>4</v>
      </c>
      <c r="F27" s="717">
        <v>0</v>
      </c>
      <c r="G27" s="717">
        <v>33861254.469999999</v>
      </c>
    </row>
    <row r="28" spans="1:7" x14ac:dyDescent="0.3">
      <c r="A28" s="715"/>
      <c r="B28" s="716"/>
      <c r="C28" s="716" t="s">
        <v>711</v>
      </c>
      <c r="D28" s="716" t="s">
        <v>709</v>
      </c>
      <c r="E28" s="717">
        <v>504</v>
      </c>
      <c r="F28" s="717">
        <v>0</v>
      </c>
      <c r="G28" s="717">
        <v>4960929280.8399992</v>
      </c>
    </row>
    <row r="29" spans="1:7" x14ac:dyDescent="0.3">
      <c r="A29" s="715"/>
      <c r="B29" s="716"/>
      <c r="C29" s="716"/>
      <c r="D29" s="716" t="s">
        <v>3</v>
      </c>
      <c r="E29" s="717">
        <v>15</v>
      </c>
      <c r="F29" s="717">
        <v>0</v>
      </c>
      <c r="G29" s="717">
        <v>151329634.96000001</v>
      </c>
    </row>
    <row r="30" spans="1:7" x14ac:dyDescent="0.3">
      <c r="A30" s="715"/>
      <c r="B30" s="716"/>
      <c r="C30" s="716" t="s">
        <v>712</v>
      </c>
      <c r="D30" s="716" t="s">
        <v>709</v>
      </c>
      <c r="E30" s="717">
        <v>52</v>
      </c>
      <c r="F30" s="717">
        <v>0</v>
      </c>
      <c r="G30" s="717">
        <v>335139000.31999999</v>
      </c>
    </row>
    <row r="31" spans="1:7" x14ac:dyDescent="0.3">
      <c r="A31" s="715"/>
      <c r="B31" s="716"/>
      <c r="C31" s="716"/>
      <c r="D31" s="716" t="s">
        <v>3</v>
      </c>
      <c r="E31" s="717">
        <v>5</v>
      </c>
      <c r="F31" s="717">
        <v>0</v>
      </c>
      <c r="G31" s="717">
        <v>30043276.339999996</v>
      </c>
    </row>
    <row r="32" spans="1:7" x14ac:dyDescent="0.3">
      <c r="A32" s="715"/>
      <c r="B32" s="716" t="s">
        <v>713</v>
      </c>
      <c r="C32" s="716" t="s">
        <v>700</v>
      </c>
      <c r="D32" s="716" t="s">
        <v>709</v>
      </c>
      <c r="E32" s="717">
        <v>0</v>
      </c>
      <c r="F32" s="717">
        <v>0</v>
      </c>
      <c r="G32" s="717">
        <v>0</v>
      </c>
    </row>
    <row r="33" spans="1:7" x14ac:dyDescent="0.3">
      <c r="A33" s="715"/>
      <c r="B33" s="716"/>
      <c r="C33" s="716"/>
      <c r="D33" s="716" t="s">
        <v>3</v>
      </c>
      <c r="E33" s="717">
        <v>0</v>
      </c>
      <c r="F33" s="717">
        <v>0</v>
      </c>
      <c r="G33" s="717">
        <v>0</v>
      </c>
    </row>
    <row r="34" spans="1:7" x14ac:dyDescent="0.3">
      <c r="A34" s="715"/>
      <c r="B34" s="716"/>
      <c r="C34" s="716" t="s">
        <v>710</v>
      </c>
      <c r="D34" s="716" t="s">
        <v>709</v>
      </c>
      <c r="E34" s="717">
        <v>0</v>
      </c>
      <c r="F34" s="717">
        <v>0</v>
      </c>
      <c r="G34" s="717">
        <v>0</v>
      </c>
    </row>
    <row r="35" spans="1:7" x14ac:dyDescent="0.3">
      <c r="A35" s="715"/>
      <c r="B35" s="716"/>
      <c r="C35" s="716"/>
      <c r="D35" s="716" t="s">
        <v>3</v>
      </c>
      <c r="E35" s="717">
        <v>0</v>
      </c>
      <c r="F35" s="717">
        <v>0</v>
      </c>
      <c r="G35" s="717">
        <v>0</v>
      </c>
    </row>
    <row r="36" spans="1:7" x14ac:dyDescent="0.3">
      <c r="A36" s="715"/>
      <c r="B36" s="716"/>
      <c r="C36" s="716" t="s">
        <v>711</v>
      </c>
      <c r="D36" s="716" t="s">
        <v>709</v>
      </c>
      <c r="E36" s="717">
        <v>0</v>
      </c>
      <c r="F36" s="717">
        <v>0</v>
      </c>
      <c r="G36" s="717">
        <v>0</v>
      </c>
    </row>
    <row r="37" spans="1:7" x14ac:dyDescent="0.3">
      <c r="A37" s="715"/>
      <c r="B37" s="716"/>
      <c r="C37" s="716"/>
      <c r="D37" s="716" t="s">
        <v>3</v>
      </c>
      <c r="E37" s="717">
        <v>0</v>
      </c>
      <c r="F37" s="717">
        <v>0</v>
      </c>
      <c r="G37" s="717">
        <v>0</v>
      </c>
    </row>
    <row r="38" spans="1:7" x14ac:dyDescent="0.3">
      <c r="A38" s="715"/>
      <c r="B38" s="716"/>
      <c r="C38" s="716" t="s">
        <v>712</v>
      </c>
      <c r="D38" s="716" t="s">
        <v>709</v>
      </c>
      <c r="E38" s="717">
        <v>0</v>
      </c>
      <c r="F38" s="717">
        <v>0</v>
      </c>
      <c r="G38" s="717">
        <v>0</v>
      </c>
    </row>
    <row r="39" spans="1:7" x14ac:dyDescent="0.3">
      <c r="A39" s="715"/>
      <c r="B39" s="716"/>
      <c r="C39" s="716"/>
      <c r="D39" s="716" t="s">
        <v>3</v>
      </c>
      <c r="E39" s="717">
        <v>0</v>
      </c>
      <c r="F39" s="717">
        <v>0</v>
      </c>
      <c r="G39" s="717">
        <v>0</v>
      </c>
    </row>
    <row r="40" spans="1:7" x14ac:dyDescent="0.3">
      <c r="A40" s="732" t="s">
        <v>714</v>
      </c>
      <c r="B40" s="732"/>
      <c r="C40" s="732"/>
      <c r="D40" s="732"/>
      <c r="E40" s="733">
        <f>SUM(E24:E39)</f>
        <v>673</v>
      </c>
      <c r="F40" s="733">
        <f>SUM(F24:F39)</f>
        <v>28</v>
      </c>
      <c r="G40" s="733">
        <f>SUM(G24:G39)</f>
        <v>8939003375.2199993</v>
      </c>
    </row>
    <row r="41" spans="1:7" ht="50.25" customHeight="1" x14ac:dyDescent="0.3">
      <c r="A41" s="718" t="s">
        <v>1750</v>
      </c>
      <c r="B41" s="716" t="s">
        <v>708</v>
      </c>
      <c r="C41" s="716" t="s">
        <v>700</v>
      </c>
      <c r="D41" s="716" t="s">
        <v>709</v>
      </c>
      <c r="E41" s="717">
        <v>187</v>
      </c>
      <c r="F41" s="717">
        <v>34</v>
      </c>
      <c r="G41" s="717">
        <v>8185718627.8706665</v>
      </c>
    </row>
    <row r="42" spans="1:7" x14ac:dyDescent="0.3">
      <c r="A42" s="718"/>
      <c r="B42" s="716"/>
      <c r="C42" s="716"/>
      <c r="D42" s="716" t="s">
        <v>3</v>
      </c>
      <c r="E42" s="717">
        <v>3</v>
      </c>
      <c r="F42" s="717">
        <v>1</v>
      </c>
      <c r="G42" s="717">
        <v>179230866.12933418</v>
      </c>
    </row>
    <row r="43" spans="1:7" x14ac:dyDescent="0.3">
      <c r="A43" s="718"/>
      <c r="B43" s="716"/>
      <c r="C43" s="716" t="s">
        <v>710</v>
      </c>
      <c r="D43" s="716" t="s">
        <v>709</v>
      </c>
      <c r="E43" s="717">
        <v>469</v>
      </c>
      <c r="F43" s="717">
        <v>0</v>
      </c>
      <c r="G43" s="717">
        <v>6085550018</v>
      </c>
    </row>
    <row r="44" spans="1:7" x14ac:dyDescent="0.3">
      <c r="A44" s="718"/>
      <c r="B44" s="716"/>
      <c r="C44" s="716"/>
      <c r="D44" s="716" t="s">
        <v>3</v>
      </c>
      <c r="E44" s="717">
        <v>3</v>
      </c>
      <c r="F44" s="717">
        <v>0</v>
      </c>
      <c r="G44" s="717">
        <v>29915253</v>
      </c>
    </row>
    <row r="45" spans="1:7" x14ac:dyDescent="0.3">
      <c r="A45" s="718"/>
      <c r="B45" s="716"/>
      <c r="C45" s="716" t="s">
        <v>711</v>
      </c>
      <c r="D45" s="716" t="s">
        <v>709</v>
      </c>
      <c r="E45" s="717">
        <v>0</v>
      </c>
      <c r="F45" s="717">
        <v>0</v>
      </c>
      <c r="G45" s="717">
        <v>0</v>
      </c>
    </row>
    <row r="46" spans="1:7" x14ac:dyDescent="0.3">
      <c r="A46" s="718"/>
      <c r="B46" s="716"/>
      <c r="C46" s="716"/>
      <c r="D46" s="716" t="s">
        <v>3</v>
      </c>
      <c r="E46" s="717">
        <v>0</v>
      </c>
      <c r="F46" s="717">
        <v>0</v>
      </c>
      <c r="G46" s="717">
        <v>0</v>
      </c>
    </row>
    <row r="47" spans="1:7" x14ac:dyDescent="0.3">
      <c r="A47" s="718"/>
      <c r="B47" s="716"/>
      <c r="C47" s="716" t="s">
        <v>712</v>
      </c>
      <c r="D47" s="716" t="s">
        <v>709</v>
      </c>
      <c r="E47" s="717">
        <v>0</v>
      </c>
      <c r="F47" s="717">
        <v>0</v>
      </c>
      <c r="G47" s="717">
        <v>0</v>
      </c>
    </row>
    <row r="48" spans="1:7" x14ac:dyDescent="0.3">
      <c r="A48" s="718"/>
      <c r="B48" s="716"/>
      <c r="C48" s="716"/>
      <c r="D48" s="716" t="s">
        <v>3</v>
      </c>
      <c r="E48" s="717">
        <v>0</v>
      </c>
      <c r="F48" s="717">
        <v>0</v>
      </c>
      <c r="G48" s="717">
        <v>0</v>
      </c>
    </row>
    <row r="49" spans="1:7" x14ac:dyDescent="0.3">
      <c r="A49" s="718"/>
      <c r="B49" s="716" t="s">
        <v>713</v>
      </c>
      <c r="C49" s="716" t="s">
        <v>700</v>
      </c>
      <c r="D49" s="716" t="s">
        <v>709</v>
      </c>
      <c r="E49" s="717">
        <v>53</v>
      </c>
      <c r="F49" s="717">
        <v>0</v>
      </c>
      <c r="G49" s="717">
        <v>894980947</v>
      </c>
    </row>
    <row r="50" spans="1:7" x14ac:dyDescent="0.3">
      <c r="A50" s="718"/>
      <c r="B50" s="716"/>
      <c r="C50" s="716"/>
      <c r="D50" s="716" t="s">
        <v>3</v>
      </c>
      <c r="E50" s="717">
        <v>1</v>
      </c>
      <c r="F50" s="717">
        <v>0</v>
      </c>
      <c r="G50" s="717">
        <v>18833696</v>
      </c>
    </row>
    <row r="51" spans="1:7" x14ac:dyDescent="0.3">
      <c r="A51" s="718"/>
      <c r="B51" s="716"/>
      <c r="C51" s="716" t="s">
        <v>710</v>
      </c>
      <c r="D51" s="716" t="s">
        <v>709</v>
      </c>
      <c r="E51" s="717">
        <v>0</v>
      </c>
      <c r="F51" s="717">
        <v>0</v>
      </c>
      <c r="G51" s="717">
        <v>0</v>
      </c>
    </row>
    <row r="52" spans="1:7" x14ac:dyDescent="0.3">
      <c r="A52" s="718"/>
      <c r="B52" s="716"/>
      <c r="C52" s="716"/>
      <c r="D52" s="716" t="s">
        <v>3</v>
      </c>
      <c r="E52" s="717">
        <v>0</v>
      </c>
      <c r="F52" s="717">
        <v>0</v>
      </c>
      <c r="G52" s="717">
        <v>0</v>
      </c>
    </row>
    <row r="53" spans="1:7" x14ac:dyDescent="0.3">
      <c r="A53" s="718"/>
      <c r="B53" s="716"/>
      <c r="C53" s="716" t="s">
        <v>711</v>
      </c>
      <c r="D53" s="716" t="s">
        <v>709</v>
      </c>
      <c r="E53" s="717">
        <v>0</v>
      </c>
      <c r="F53" s="717">
        <v>0</v>
      </c>
      <c r="G53" s="717">
        <v>0</v>
      </c>
    </row>
    <row r="54" spans="1:7" x14ac:dyDescent="0.3">
      <c r="A54" s="718"/>
      <c r="B54" s="716"/>
      <c r="C54" s="716"/>
      <c r="D54" s="716" t="s">
        <v>3</v>
      </c>
      <c r="E54" s="717">
        <v>0</v>
      </c>
      <c r="F54" s="717">
        <v>0</v>
      </c>
      <c r="G54" s="717">
        <v>0</v>
      </c>
    </row>
    <row r="55" spans="1:7" x14ac:dyDescent="0.3">
      <c r="A55" s="718"/>
      <c r="B55" s="716"/>
      <c r="C55" s="716" t="s">
        <v>712</v>
      </c>
      <c r="D55" s="716" t="s">
        <v>709</v>
      </c>
      <c r="E55" s="717">
        <v>0</v>
      </c>
      <c r="F55" s="717">
        <v>0</v>
      </c>
      <c r="G55" s="717">
        <v>0</v>
      </c>
    </row>
    <row r="56" spans="1:7" x14ac:dyDescent="0.3">
      <c r="A56" s="718"/>
      <c r="B56" s="716"/>
      <c r="C56" s="716"/>
      <c r="D56" s="716" t="s">
        <v>3</v>
      </c>
      <c r="E56" s="717">
        <v>0</v>
      </c>
      <c r="F56" s="717">
        <v>0</v>
      </c>
      <c r="G56" s="717">
        <v>0</v>
      </c>
    </row>
    <row r="57" spans="1:7" x14ac:dyDescent="0.3">
      <c r="A57" s="732" t="s">
        <v>714</v>
      </c>
      <c r="B57" s="732"/>
      <c r="C57" s="732"/>
      <c r="D57" s="732"/>
      <c r="E57" s="733">
        <f>SUM(E41:E56)</f>
        <v>716</v>
      </c>
      <c r="F57" s="733">
        <f>SUM(F41:F56)</f>
        <v>35</v>
      </c>
      <c r="G57" s="733">
        <f>SUM(G41:G56)</f>
        <v>15394229408</v>
      </c>
    </row>
    <row r="58" spans="1:7" ht="35.25" customHeight="1" x14ac:dyDescent="0.3">
      <c r="A58" s="719" t="s">
        <v>1834</v>
      </c>
      <c r="B58" s="720" t="s">
        <v>708</v>
      </c>
      <c r="C58" s="720" t="s">
        <v>700</v>
      </c>
      <c r="D58" s="720" t="s">
        <v>709</v>
      </c>
      <c r="E58" s="721">
        <v>9</v>
      </c>
      <c r="F58" s="721">
        <v>21</v>
      </c>
      <c r="G58" s="721">
        <v>1551368503</v>
      </c>
    </row>
    <row r="59" spans="1:7" x14ac:dyDescent="0.3">
      <c r="A59" s="719"/>
      <c r="B59" s="720"/>
      <c r="C59" s="720"/>
      <c r="D59" s="720" t="s">
        <v>3</v>
      </c>
      <c r="E59" s="721">
        <v>2</v>
      </c>
      <c r="F59" s="721">
        <v>1</v>
      </c>
      <c r="G59" s="721">
        <v>69554838</v>
      </c>
    </row>
    <row r="60" spans="1:7" x14ac:dyDescent="0.3">
      <c r="A60" s="719"/>
      <c r="B60" s="720"/>
      <c r="C60" s="720" t="s">
        <v>710</v>
      </c>
      <c r="D60" s="720" t="s">
        <v>709</v>
      </c>
      <c r="E60" s="721">
        <v>51</v>
      </c>
      <c r="F60" s="721">
        <v>2</v>
      </c>
      <c r="G60" s="721">
        <v>558192717</v>
      </c>
    </row>
    <row r="61" spans="1:7" x14ac:dyDescent="0.3">
      <c r="A61" s="719"/>
      <c r="B61" s="720"/>
      <c r="C61" s="720"/>
      <c r="D61" s="720" t="s">
        <v>3</v>
      </c>
      <c r="E61" s="721">
        <v>10</v>
      </c>
      <c r="F61" s="721">
        <v>1</v>
      </c>
      <c r="G61" s="721">
        <v>98366609</v>
      </c>
    </row>
    <row r="62" spans="1:7" x14ac:dyDescent="0.3">
      <c r="A62" s="719"/>
      <c r="B62" s="720"/>
      <c r="C62" s="720" t="s">
        <v>711</v>
      </c>
      <c r="D62" s="720" t="s">
        <v>709</v>
      </c>
      <c r="E62" s="721">
        <v>40</v>
      </c>
      <c r="F62" s="721">
        <v>0</v>
      </c>
      <c r="G62" s="721">
        <v>232521221</v>
      </c>
    </row>
    <row r="63" spans="1:7" x14ac:dyDescent="0.3">
      <c r="A63" s="719"/>
      <c r="B63" s="720"/>
      <c r="C63" s="720"/>
      <c r="D63" s="720" t="s">
        <v>3</v>
      </c>
      <c r="E63" s="721">
        <v>4</v>
      </c>
      <c r="F63" s="721">
        <v>0</v>
      </c>
      <c r="G63" s="721">
        <v>39983497</v>
      </c>
    </row>
    <row r="64" spans="1:7" x14ac:dyDescent="0.3">
      <c r="A64" s="719"/>
      <c r="B64" s="720"/>
      <c r="C64" s="720" t="s">
        <v>712</v>
      </c>
      <c r="D64" s="720" t="s">
        <v>709</v>
      </c>
      <c r="E64" s="721">
        <v>23</v>
      </c>
      <c r="F64" s="721">
        <v>0</v>
      </c>
      <c r="G64" s="721">
        <v>234491262</v>
      </c>
    </row>
    <row r="65" spans="1:7" x14ac:dyDescent="0.3">
      <c r="A65" s="719"/>
      <c r="B65" s="720"/>
      <c r="C65" s="720"/>
      <c r="D65" s="720" t="s">
        <v>3</v>
      </c>
      <c r="E65" s="721">
        <v>8</v>
      </c>
      <c r="F65" s="721">
        <v>0</v>
      </c>
      <c r="G65" s="721">
        <v>75810949</v>
      </c>
    </row>
    <row r="66" spans="1:7" x14ac:dyDescent="0.3">
      <c r="A66" s="719"/>
      <c r="B66" s="720" t="s">
        <v>713</v>
      </c>
      <c r="C66" s="720" t="s">
        <v>700</v>
      </c>
      <c r="D66" s="720" t="s">
        <v>709</v>
      </c>
      <c r="E66" s="721">
        <v>0</v>
      </c>
      <c r="F66" s="721">
        <v>0</v>
      </c>
      <c r="G66" s="721">
        <v>0</v>
      </c>
    </row>
    <row r="67" spans="1:7" x14ac:dyDescent="0.3">
      <c r="A67" s="719"/>
      <c r="B67" s="720"/>
      <c r="C67" s="720"/>
      <c r="D67" s="720" t="s">
        <v>3</v>
      </c>
      <c r="E67" s="721">
        <v>0</v>
      </c>
      <c r="F67" s="721">
        <v>0</v>
      </c>
      <c r="G67" s="721">
        <v>0</v>
      </c>
    </row>
    <row r="68" spans="1:7" x14ac:dyDescent="0.3">
      <c r="A68" s="719"/>
      <c r="B68" s="720"/>
      <c r="C68" s="720" t="s">
        <v>710</v>
      </c>
      <c r="D68" s="720" t="s">
        <v>709</v>
      </c>
      <c r="E68" s="721">
        <v>0</v>
      </c>
      <c r="F68" s="721">
        <v>0</v>
      </c>
      <c r="G68" s="721">
        <v>0</v>
      </c>
    </row>
    <row r="69" spans="1:7" x14ac:dyDescent="0.3">
      <c r="A69" s="719"/>
      <c r="B69" s="720"/>
      <c r="C69" s="720"/>
      <c r="D69" s="720" t="s">
        <v>3</v>
      </c>
      <c r="E69" s="721">
        <v>0</v>
      </c>
      <c r="F69" s="721">
        <v>0</v>
      </c>
      <c r="G69" s="721">
        <v>0</v>
      </c>
    </row>
    <row r="70" spans="1:7" x14ac:dyDescent="0.3">
      <c r="A70" s="719"/>
      <c r="B70" s="720"/>
      <c r="C70" s="720" t="s">
        <v>711</v>
      </c>
      <c r="D70" s="720" t="s">
        <v>709</v>
      </c>
      <c r="E70" s="721">
        <v>0</v>
      </c>
      <c r="F70" s="721">
        <v>0</v>
      </c>
      <c r="G70" s="721">
        <v>0</v>
      </c>
    </row>
    <row r="71" spans="1:7" x14ac:dyDescent="0.3">
      <c r="A71" s="719"/>
      <c r="B71" s="720"/>
      <c r="C71" s="720"/>
      <c r="D71" s="720" t="s">
        <v>3</v>
      </c>
      <c r="E71" s="721">
        <v>0</v>
      </c>
      <c r="F71" s="721">
        <v>0</v>
      </c>
      <c r="G71" s="721">
        <v>0</v>
      </c>
    </row>
    <row r="72" spans="1:7" x14ac:dyDescent="0.3">
      <c r="A72" s="719"/>
      <c r="B72" s="720"/>
      <c r="C72" s="720" t="s">
        <v>712</v>
      </c>
      <c r="D72" s="720" t="s">
        <v>709</v>
      </c>
      <c r="E72" s="721">
        <v>0</v>
      </c>
      <c r="F72" s="721">
        <v>0</v>
      </c>
      <c r="G72" s="721">
        <v>0</v>
      </c>
    </row>
    <row r="73" spans="1:7" x14ac:dyDescent="0.3">
      <c r="A73" s="719"/>
      <c r="B73" s="720"/>
      <c r="C73" s="720"/>
      <c r="D73" s="720" t="s">
        <v>3</v>
      </c>
      <c r="E73" s="721">
        <v>0</v>
      </c>
      <c r="F73" s="721">
        <v>0</v>
      </c>
      <c r="G73" s="721">
        <v>0</v>
      </c>
    </row>
    <row r="74" spans="1:7" x14ac:dyDescent="0.3">
      <c r="A74" s="732" t="s">
        <v>714</v>
      </c>
      <c r="B74" s="732"/>
      <c r="C74" s="732"/>
      <c r="D74" s="732"/>
      <c r="E74" s="733">
        <f>SUM(E58:E73)</f>
        <v>147</v>
      </c>
      <c r="F74" s="733">
        <f>SUM(F58:F73)</f>
        <v>25</v>
      </c>
      <c r="G74" s="733">
        <f>SUM(G58:G73)</f>
        <v>2860289596</v>
      </c>
    </row>
    <row r="75" spans="1:7" ht="43.5" customHeight="1" x14ac:dyDescent="0.3">
      <c r="A75" s="722" t="s">
        <v>8</v>
      </c>
      <c r="B75" s="723" t="s">
        <v>708</v>
      </c>
      <c r="C75" s="723" t="s">
        <v>700</v>
      </c>
      <c r="D75" s="723" t="s">
        <v>709</v>
      </c>
      <c r="E75" s="724">
        <v>25</v>
      </c>
      <c r="F75" s="724">
        <v>0</v>
      </c>
      <c r="G75" s="724">
        <v>0</v>
      </c>
    </row>
    <row r="76" spans="1:7" x14ac:dyDescent="0.3">
      <c r="A76" s="722"/>
      <c r="B76" s="723"/>
      <c r="C76" s="723"/>
      <c r="D76" s="723" t="s">
        <v>3</v>
      </c>
      <c r="E76" s="724">
        <v>4</v>
      </c>
      <c r="F76" s="724">
        <v>0</v>
      </c>
      <c r="G76" s="724">
        <v>0</v>
      </c>
    </row>
    <row r="77" spans="1:7" x14ac:dyDescent="0.3">
      <c r="A77" s="722"/>
      <c r="B77" s="723"/>
      <c r="C77" s="723" t="s">
        <v>710</v>
      </c>
      <c r="D77" s="723" t="s">
        <v>709</v>
      </c>
      <c r="E77" s="724">
        <v>181</v>
      </c>
      <c r="F77" s="724">
        <v>0</v>
      </c>
      <c r="G77" s="724">
        <v>0</v>
      </c>
    </row>
    <row r="78" spans="1:7" x14ac:dyDescent="0.3">
      <c r="A78" s="722"/>
      <c r="B78" s="723"/>
      <c r="C78" s="723"/>
      <c r="D78" s="723" t="s">
        <v>3</v>
      </c>
      <c r="E78" s="724">
        <v>21</v>
      </c>
      <c r="F78" s="724">
        <v>0</v>
      </c>
      <c r="G78" s="724">
        <v>0</v>
      </c>
    </row>
    <row r="79" spans="1:7" x14ac:dyDescent="0.3">
      <c r="A79" s="722"/>
      <c r="B79" s="723"/>
      <c r="C79" s="723" t="s">
        <v>711</v>
      </c>
      <c r="D79" s="723" t="s">
        <v>709</v>
      </c>
      <c r="E79" s="724">
        <v>911</v>
      </c>
      <c r="F79" s="724">
        <v>0</v>
      </c>
      <c r="G79" s="724">
        <v>0</v>
      </c>
    </row>
    <row r="80" spans="1:7" x14ac:dyDescent="0.3">
      <c r="A80" s="722"/>
      <c r="B80" s="723"/>
      <c r="C80" s="723"/>
      <c r="D80" s="723" t="s">
        <v>3</v>
      </c>
      <c r="E80" s="724">
        <v>0</v>
      </c>
      <c r="F80" s="724">
        <v>0</v>
      </c>
      <c r="G80" s="724">
        <v>0</v>
      </c>
    </row>
    <row r="81" spans="1:7" x14ac:dyDescent="0.3">
      <c r="A81" s="722"/>
      <c r="B81" s="723"/>
      <c r="C81" s="723" t="s">
        <v>712</v>
      </c>
      <c r="D81" s="723" t="s">
        <v>709</v>
      </c>
      <c r="E81" s="724">
        <v>0</v>
      </c>
      <c r="F81" s="724">
        <v>0</v>
      </c>
      <c r="G81" s="724">
        <v>0</v>
      </c>
    </row>
    <row r="82" spans="1:7" x14ac:dyDescent="0.3">
      <c r="A82" s="722"/>
      <c r="B82" s="723"/>
      <c r="C82" s="723"/>
      <c r="D82" s="723" t="s">
        <v>3</v>
      </c>
      <c r="E82" s="724">
        <v>94</v>
      </c>
      <c r="F82" s="724">
        <v>0</v>
      </c>
      <c r="G82" s="724">
        <v>0</v>
      </c>
    </row>
    <row r="83" spans="1:7" x14ac:dyDescent="0.3">
      <c r="A83" s="722"/>
      <c r="B83" s="723" t="s">
        <v>713</v>
      </c>
      <c r="C83" s="723" t="s">
        <v>700</v>
      </c>
      <c r="D83" s="723" t="s">
        <v>709</v>
      </c>
      <c r="E83" s="724">
        <v>0</v>
      </c>
      <c r="F83" s="724">
        <v>0</v>
      </c>
      <c r="G83" s="724">
        <v>0</v>
      </c>
    </row>
    <row r="84" spans="1:7" x14ac:dyDescent="0.3">
      <c r="A84" s="722"/>
      <c r="B84" s="723"/>
      <c r="C84" s="723"/>
      <c r="D84" s="723" t="s">
        <v>3</v>
      </c>
      <c r="E84" s="724">
        <v>0</v>
      </c>
      <c r="F84" s="724">
        <v>0</v>
      </c>
      <c r="G84" s="724">
        <v>0</v>
      </c>
    </row>
    <row r="85" spans="1:7" x14ac:dyDescent="0.3">
      <c r="A85" s="722"/>
      <c r="B85" s="723"/>
      <c r="C85" s="723" t="s">
        <v>710</v>
      </c>
      <c r="D85" s="723" t="s">
        <v>709</v>
      </c>
      <c r="E85" s="724">
        <v>0</v>
      </c>
      <c r="F85" s="724">
        <v>0</v>
      </c>
      <c r="G85" s="724">
        <v>0</v>
      </c>
    </row>
    <row r="86" spans="1:7" x14ac:dyDescent="0.3">
      <c r="A86" s="722"/>
      <c r="B86" s="723"/>
      <c r="C86" s="723"/>
      <c r="D86" s="723" t="s">
        <v>3</v>
      </c>
      <c r="E86" s="724">
        <v>0</v>
      </c>
      <c r="F86" s="724">
        <v>0</v>
      </c>
      <c r="G86" s="724">
        <v>0</v>
      </c>
    </row>
    <row r="87" spans="1:7" x14ac:dyDescent="0.3">
      <c r="A87" s="722"/>
      <c r="B87" s="723"/>
      <c r="C87" s="723" t="s">
        <v>711</v>
      </c>
      <c r="D87" s="723" t="s">
        <v>709</v>
      </c>
      <c r="E87" s="724">
        <v>0</v>
      </c>
      <c r="F87" s="724">
        <v>0</v>
      </c>
      <c r="G87" s="724">
        <v>0</v>
      </c>
    </row>
    <row r="88" spans="1:7" x14ac:dyDescent="0.3">
      <c r="A88" s="722"/>
      <c r="B88" s="723"/>
      <c r="C88" s="723"/>
      <c r="D88" s="723" t="s">
        <v>3</v>
      </c>
      <c r="E88" s="724">
        <v>0</v>
      </c>
      <c r="F88" s="724">
        <v>0</v>
      </c>
      <c r="G88" s="724">
        <v>0</v>
      </c>
    </row>
    <row r="89" spans="1:7" x14ac:dyDescent="0.3">
      <c r="A89" s="722"/>
      <c r="B89" s="723"/>
      <c r="C89" s="723" t="s">
        <v>712</v>
      </c>
      <c r="D89" s="723" t="s">
        <v>709</v>
      </c>
      <c r="E89" s="724">
        <v>0</v>
      </c>
      <c r="F89" s="724">
        <v>0</v>
      </c>
      <c r="G89" s="724">
        <v>0</v>
      </c>
    </row>
    <row r="90" spans="1:7" x14ac:dyDescent="0.3">
      <c r="A90" s="722"/>
      <c r="B90" s="723"/>
      <c r="C90" s="723"/>
      <c r="D90" s="723" t="s">
        <v>3</v>
      </c>
      <c r="E90" s="724">
        <v>0</v>
      </c>
      <c r="F90" s="724">
        <v>0</v>
      </c>
      <c r="G90" s="724">
        <v>0</v>
      </c>
    </row>
    <row r="91" spans="1:7" x14ac:dyDescent="0.3">
      <c r="A91" s="732" t="s">
        <v>714</v>
      </c>
      <c r="B91" s="732"/>
      <c r="C91" s="732"/>
      <c r="D91" s="732"/>
      <c r="E91" s="733">
        <f>SUM(E75:E90)</f>
        <v>1236</v>
      </c>
      <c r="F91" s="733">
        <f t="shared" ref="F91" si="0">SUM(F75:F90)</f>
        <v>0</v>
      </c>
      <c r="G91" s="733">
        <v>0</v>
      </c>
    </row>
    <row r="92" spans="1:7" ht="31.5" customHeight="1" x14ac:dyDescent="0.3">
      <c r="A92" s="725" t="s">
        <v>9</v>
      </c>
      <c r="B92" s="720" t="s">
        <v>708</v>
      </c>
      <c r="C92" s="720" t="s">
        <v>700</v>
      </c>
      <c r="D92" s="720" t="s">
        <v>709</v>
      </c>
      <c r="E92" s="721">
        <v>111</v>
      </c>
      <c r="F92" s="721">
        <v>9</v>
      </c>
      <c r="G92" s="721">
        <v>3077660728</v>
      </c>
    </row>
    <row r="93" spans="1:7" x14ac:dyDescent="0.3">
      <c r="A93" s="725"/>
      <c r="B93" s="720"/>
      <c r="C93" s="720"/>
      <c r="D93" s="720" t="s">
        <v>3</v>
      </c>
      <c r="E93" s="721">
        <v>11</v>
      </c>
      <c r="F93" s="721">
        <v>1</v>
      </c>
      <c r="G93" s="721">
        <v>188151583</v>
      </c>
    </row>
    <row r="94" spans="1:7" x14ac:dyDescent="0.3">
      <c r="A94" s="725"/>
      <c r="B94" s="720"/>
      <c r="C94" s="720" t="s">
        <v>710</v>
      </c>
      <c r="D94" s="720" t="s">
        <v>709</v>
      </c>
      <c r="E94" s="721">
        <v>365</v>
      </c>
      <c r="F94" s="721">
        <v>0</v>
      </c>
      <c r="G94" s="721">
        <v>2161455210</v>
      </c>
    </row>
    <row r="95" spans="1:7" x14ac:dyDescent="0.3">
      <c r="A95" s="725"/>
      <c r="B95" s="720"/>
      <c r="C95" s="720"/>
      <c r="D95" s="720" t="s">
        <v>3</v>
      </c>
      <c r="E95" s="721">
        <v>8</v>
      </c>
      <c r="F95" s="721">
        <v>0</v>
      </c>
      <c r="G95" s="721">
        <v>45751150</v>
      </c>
    </row>
    <row r="96" spans="1:7" x14ac:dyDescent="0.3">
      <c r="A96" s="725"/>
      <c r="B96" s="720"/>
      <c r="C96" s="720" t="s">
        <v>711</v>
      </c>
      <c r="D96" s="720" t="s">
        <v>709</v>
      </c>
      <c r="E96" s="721">
        <v>0</v>
      </c>
      <c r="F96" s="721">
        <v>0</v>
      </c>
      <c r="G96" s="721">
        <v>0</v>
      </c>
    </row>
    <row r="97" spans="1:7" x14ac:dyDescent="0.3">
      <c r="A97" s="725"/>
      <c r="B97" s="720"/>
      <c r="C97" s="720"/>
      <c r="D97" s="720" t="s">
        <v>3</v>
      </c>
      <c r="E97" s="721">
        <v>0</v>
      </c>
      <c r="F97" s="721">
        <v>0</v>
      </c>
      <c r="G97" s="721">
        <v>0</v>
      </c>
    </row>
    <row r="98" spans="1:7" x14ac:dyDescent="0.3">
      <c r="A98" s="725"/>
      <c r="B98" s="720"/>
      <c r="C98" s="720" t="s">
        <v>712</v>
      </c>
      <c r="D98" s="720" t="s">
        <v>709</v>
      </c>
      <c r="E98" s="721">
        <v>0</v>
      </c>
      <c r="F98" s="721">
        <v>0</v>
      </c>
      <c r="G98" s="721">
        <v>0</v>
      </c>
    </row>
    <row r="99" spans="1:7" x14ac:dyDescent="0.3">
      <c r="A99" s="725"/>
      <c r="B99" s="720"/>
      <c r="C99" s="720"/>
      <c r="D99" s="720" t="s">
        <v>3</v>
      </c>
      <c r="E99" s="721">
        <v>0</v>
      </c>
      <c r="F99" s="721">
        <v>0</v>
      </c>
      <c r="G99" s="721">
        <v>0</v>
      </c>
    </row>
    <row r="100" spans="1:7" x14ac:dyDescent="0.3">
      <c r="A100" s="725"/>
      <c r="B100" s="720" t="s">
        <v>713</v>
      </c>
      <c r="C100" s="720" t="s">
        <v>700</v>
      </c>
      <c r="D100" s="720" t="s">
        <v>709</v>
      </c>
      <c r="E100" s="721">
        <v>0</v>
      </c>
      <c r="F100" s="721">
        <v>0</v>
      </c>
      <c r="G100" s="721">
        <v>0</v>
      </c>
    </row>
    <row r="101" spans="1:7" x14ac:dyDescent="0.3">
      <c r="A101" s="725"/>
      <c r="B101" s="720"/>
      <c r="C101" s="720"/>
      <c r="D101" s="720" t="s">
        <v>3</v>
      </c>
      <c r="E101" s="721">
        <v>0</v>
      </c>
      <c r="F101" s="721">
        <v>0</v>
      </c>
      <c r="G101" s="721">
        <v>0</v>
      </c>
    </row>
    <row r="102" spans="1:7" x14ac:dyDescent="0.3">
      <c r="A102" s="725"/>
      <c r="B102" s="720"/>
      <c r="C102" s="720" t="s">
        <v>710</v>
      </c>
      <c r="D102" s="720" t="s">
        <v>709</v>
      </c>
      <c r="E102" s="721">
        <v>0</v>
      </c>
      <c r="F102" s="721">
        <v>0</v>
      </c>
      <c r="G102" s="721">
        <v>0</v>
      </c>
    </row>
    <row r="103" spans="1:7" x14ac:dyDescent="0.3">
      <c r="A103" s="725"/>
      <c r="B103" s="720"/>
      <c r="C103" s="720"/>
      <c r="D103" s="720" t="s">
        <v>3</v>
      </c>
      <c r="E103" s="721">
        <v>0</v>
      </c>
      <c r="F103" s="721">
        <v>0</v>
      </c>
      <c r="G103" s="721">
        <v>0</v>
      </c>
    </row>
    <row r="104" spans="1:7" x14ac:dyDescent="0.3">
      <c r="A104" s="725"/>
      <c r="B104" s="720"/>
      <c r="C104" s="720" t="s">
        <v>711</v>
      </c>
      <c r="D104" s="720" t="s">
        <v>709</v>
      </c>
      <c r="E104" s="721">
        <v>0</v>
      </c>
      <c r="F104" s="721">
        <v>0</v>
      </c>
      <c r="G104" s="721">
        <v>0</v>
      </c>
    </row>
    <row r="105" spans="1:7" x14ac:dyDescent="0.3">
      <c r="A105" s="725"/>
      <c r="B105" s="720"/>
      <c r="C105" s="720"/>
      <c r="D105" s="720" t="s">
        <v>3</v>
      </c>
      <c r="E105" s="721">
        <v>0</v>
      </c>
      <c r="F105" s="721">
        <v>0</v>
      </c>
      <c r="G105" s="721">
        <v>0</v>
      </c>
    </row>
    <row r="106" spans="1:7" x14ac:dyDescent="0.3">
      <c r="A106" s="725"/>
      <c r="B106" s="720"/>
      <c r="C106" s="720" t="s">
        <v>712</v>
      </c>
      <c r="D106" s="720" t="s">
        <v>709</v>
      </c>
      <c r="E106" s="721">
        <v>0</v>
      </c>
      <c r="F106" s="721">
        <v>0</v>
      </c>
      <c r="G106" s="721">
        <v>0</v>
      </c>
    </row>
    <row r="107" spans="1:7" x14ac:dyDescent="0.3">
      <c r="A107" s="725"/>
      <c r="B107" s="720"/>
      <c r="C107" s="720"/>
      <c r="D107" s="720" t="s">
        <v>3</v>
      </c>
      <c r="E107" s="721">
        <v>0</v>
      </c>
      <c r="F107" s="721">
        <v>0</v>
      </c>
      <c r="G107" s="721">
        <v>0</v>
      </c>
    </row>
    <row r="108" spans="1:7" x14ac:dyDescent="0.3">
      <c r="A108" s="732" t="s">
        <v>714</v>
      </c>
      <c r="B108" s="732"/>
      <c r="C108" s="732"/>
      <c r="D108" s="732"/>
      <c r="E108" s="733">
        <f>SUM(E92:E107)</f>
        <v>495</v>
      </c>
      <c r="F108" s="733">
        <f>SUM(F92:F107)</f>
        <v>10</v>
      </c>
      <c r="G108" s="733">
        <f>SUM(G92:G107)</f>
        <v>5473018671</v>
      </c>
    </row>
    <row r="109" spans="1:7" ht="31.5" customHeight="1" x14ac:dyDescent="0.3">
      <c r="A109" s="712" t="s">
        <v>10</v>
      </c>
      <c r="B109" s="713" t="s">
        <v>708</v>
      </c>
      <c r="C109" s="713" t="s">
        <v>700</v>
      </c>
      <c r="D109" s="713" t="s">
        <v>709</v>
      </c>
      <c r="E109" s="714">
        <v>16</v>
      </c>
      <c r="F109" s="714">
        <v>69</v>
      </c>
      <c r="G109" s="714">
        <v>5409301595</v>
      </c>
    </row>
    <row r="110" spans="1:7" x14ac:dyDescent="0.3">
      <c r="A110" s="712"/>
      <c r="B110" s="713"/>
      <c r="C110" s="713"/>
      <c r="D110" s="713" t="s">
        <v>3</v>
      </c>
      <c r="E110" s="714">
        <v>0</v>
      </c>
      <c r="F110" s="714">
        <v>0</v>
      </c>
      <c r="G110" s="714">
        <v>0</v>
      </c>
    </row>
    <row r="111" spans="1:7" x14ac:dyDescent="0.3">
      <c r="A111" s="712"/>
      <c r="B111" s="713"/>
      <c r="C111" s="713" t="s">
        <v>710</v>
      </c>
      <c r="D111" s="713" t="s">
        <v>709</v>
      </c>
      <c r="E111" s="714">
        <v>22</v>
      </c>
      <c r="F111" s="714">
        <v>0</v>
      </c>
      <c r="G111" s="714">
        <v>680079663</v>
      </c>
    </row>
    <row r="112" spans="1:7" x14ac:dyDescent="0.3">
      <c r="A112" s="712"/>
      <c r="B112" s="713"/>
      <c r="C112" s="713"/>
      <c r="D112" s="713" t="s">
        <v>3</v>
      </c>
      <c r="E112" s="714">
        <v>1</v>
      </c>
      <c r="F112" s="714">
        <v>0</v>
      </c>
      <c r="G112" s="714">
        <v>28034442</v>
      </c>
    </row>
    <row r="113" spans="1:7" x14ac:dyDescent="0.3">
      <c r="A113" s="712"/>
      <c r="B113" s="713"/>
      <c r="C113" s="713" t="s">
        <v>711</v>
      </c>
      <c r="D113" s="713" t="s">
        <v>709</v>
      </c>
      <c r="E113" s="714">
        <v>83</v>
      </c>
      <c r="F113" s="714">
        <v>0</v>
      </c>
      <c r="G113" s="714">
        <v>1398972787</v>
      </c>
    </row>
    <row r="114" spans="1:7" x14ac:dyDescent="0.3">
      <c r="A114" s="712"/>
      <c r="B114" s="713"/>
      <c r="C114" s="713"/>
      <c r="D114" s="713" t="s">
        <v>3</v>
      </c>
      <c r="E114" s="714">
        <v>13</v>
      </c>
      <c r="F114" s="714">
        <v>0</v>
      </c>
      <c r="G114" s="714">
        <v>116579251</v>
      </c>
    </row>
    <row r="115" spans="1:7" x14ac:dyDescent="0.3">
      <c r="A115" s="712"/>
      <c r="B115" s="713"/>
      <c r="C115" s="713" t="s">
        <v>712</v>
      </c>
      <c r="D115" s="713" t="s">
        <v>709</v>
      </c>
      <c r="E115" s="714">
        <v>0</v>
      </c>
      <c r="F115" s="714">
        <v>0</v>
      </c>
      <c r="G115" s="714">
        <v>0</v>
      </c>
    </row>
    <row r="116" spans="1:7" x14ac:dyDescent="0.3">
      <c r="A116" s="712"/>
      <c r="B116" s="713"/>
      <c r="C116" s="713"/>
      <c r="D116" s="713" t="s">
        <v>3</v>
      </c>
      <c r="E116" s="714">
        <v>0</v>
      </c>
      <c r="F116" s="714">
        <v>0</v>
      </c>
      <c r="G116" s="714">
        <v>0</v>
      </c>
    </row>
    <row r="117" spans="1:7" x14ac:dyDescent="0.3">
      <c r="A117" s="712"/>
      <c r="B117" s="713" t="s">
        <v>713</v>
      </c>
      <c r="C117" s="713" t="s">
        <v>700</v>
      </c>
      <c r="D117" s="713" t="s">
        <v>709</v>
      </c>
      <c r="E117" s="714">
        <v>208</v>
      </c>
      <c r="F117" s="714">
        <v>0</v>
      </c>
      <c r="G117" s="714">
        <v>1112070073</v>
      </c>
    </row>
    <row r="118" spans="1:7" x14ac:dyDescent="0.3">
      <c r="A118" s="712"/>
      <c r="B118" s="713"/>
      <c r="C118" s="713"/>
      <c r="D118" s="713" t="s">
        <v>3</v>
      </c>
      <c r="E118" s="714">
        <v>3</v>
      </c>
      <c r="F118" s="714">
        <v>0</v>
      </c>
      <c r="G118" s="714">
        <v>32473171</v>
      </c>
    </row>
    <row r="119" spans="1:7" x14ac:dyDescent="0.3">
      <c r="A119" s="712"/>
      <c r="B119" s="713"/>
      <c r="C119" s="713" t="s">
        <v>710</v>
      </c>
      <c r="D119" s="713" t="s">
        <v>709</v>
      </c>
      <c r="E119" s="714">
        <v>0</v>
      </c>
      <c r="F119" s="714">
        <v>0</v>
      </c>
      <c r="G119" s="714">
        <v>0</v>
      </c>
    </row>
    <row r="120" spans="1:7" x14ac:dyDescent="0.3">
      <c r="A120" s="712"/>
      <c r="B120" s="713"/>
      <c r="C120" s="713"/>
      <c r="D120" s="713" t="s">
        <v>3</v>
      </c>
      <c r="E120" s="714">
        <v>0</v>
      </c>
      <c r="F120" s="714">
        <v>0</v>
      </c>
      <c r="G120" s="714">
        <v>0</v>
      </c>
    </row>
    <row r="121" spans="1:7" x14ac:dyDescent="0.3">
      <c r="A121" s="712"/>
      <c r="B121" s="713"/>
      <c r="C121" s="713" t="s">
        <v>711</v>
      </c>
      <c r="D121" s="713" t="s">
        <v>709</v>
      </c>
      <c r="E121" s="714">
        <v>0</v>
      </c>
      <c r="F121" s="714">
        <v>0</v>
      </c>
      <c r="G121" s="714">
        <v>0</v>
      </c>
    </row>
    <row r="122" spans="1:7" x14ac:dyDescent="0.3">
      <c r="A122" s="712"/>
      <c r="B122" s="713"/>
      <c r="C122" s="713"/>
      <c r="D122" s="713" t="s">
        <v>3</v>
      </c>
      <c r="E122" s="714">
        <v>0</v>
      </c>
      <c r="F122" s="714">
        <v>0</v>
      </c>
      <c r="G122" s="714">
        <v>0</v>
      </c>
    </row>
    <row r="123" spans="1:7" ht="15" customHeight="1" x14ac:dyDescent="0.3">
      <c r="A123" s="712"/>
      <c r="B123" s="713"/>
      <c r="C123" s="713" t="s">
        <v>712</v>
      </c>
      <c r="D123" s="713" t="s">
        <v>709</v>
      </c>
      <c r="E123" s="714">
        <v>0</v>
      </c>
      <c r="F123" s="714">
        <v>0</v>
      </c>
      <c r="G123" s="714">
        <v>0</v>
      </c>
    </row>
    <row r="124" spans="1:7" x14ac:dyDescent="0.3">
      <c r="A124" s="712"/>
      <c r="B124" s="713"/>
      <c r="C124" s="713"/>
      <c r="D124" s="713" t="s">
        <v>3</v>
      </c>
      <c r="E124" s="714">
        <v>0</v>
      </c>
      <c r="F124" s="714">
        <v>0</v>
      </c>
      <c r="G124" s="714">
        <v>0</v>
      </c>
    </row>
    <row r="125" spans="1:7" ht="25.15" customHeight="1" x14ac:dyDescent="0.3">
      <c r="A125" s="732" t="s">
        <v>714</v>
      </c>
      <c r="B125" s="732"/>
      <c r="C125" s="732"/>
      <c r="D125" s="732"/>
      <c r="E125" s="733">
        <f>SUM(E109:E124)</f>
        <v>346</v>
      </c>
      <c r="F125" s="733">
        <f>SUM(F109:F124)</f>
        <v>69</v>
      </c>
      <c r="G125" s="733">
        <f>SUM(G109:G124)</f>
        <v>8777510982</v>
      </c>
    </row>
    <row r="126" spans="1:7" ht="45.75" customHeight="1" x14ac:dyDescent="0.3">
      <c r="A126" s="725" t="s">
        <v>11</v>
      </c>
      <c r="B126" s="720" t="s">
        <v>708</v>
      </c>
      <c r="C126" s="720" t="s">
        <v>700</v>
      </c>
      <c r="D126" s="720" t="s">
        <v>709</v>
      </c>
      <c r="E126" s="721">
        <v>26</v>
      </c>
      <c r="F126" s="721">
        <v>11</v>
      </c>
      <c r="G126" s="721">
        <v>1375530597</v>
      </c>
    </row>
    <row r="127" spans="1:7" x14ac:dyDescent="0.3">
      <c r="A127" s="725"/>
      <c r="B127" s="720"/>
      <c r="C127" s="720"/>
      <c r="D127" s="720" t="s">
        <v>3</v>
      </c>
      <c r="E127" s="721">
        <v>1</v>
      </c>
      <c r="F127" s="721">
        <v>0</v>
      </c>
      <c r="G127" s="721">
        <v>30438685</v>
      </c>
    </row>
    <row r="128" spans="1:7" x14ac:dyDescent="0.3">
      <c r="A128" s="725"/>
      <c r="B128" s="720"/>
      <c r="C128" s="720" t="s">
        <v>710</v>
      </c>
      <c r="D128" s="720" t="s">
        <v>709</v>
      </c>
      <c r="E128" s="721">
        <v>59</v>
      </c>
      <c r="F128" s="721">
        <v>12</v>
      </c>
      <c r="G128" s="721">
        <v>1306585048</v>
      </c>
    </row>
    <row r="129" spans="1:7" x14ac:dyDescent="0.3">
      <c r="A129" s="725"/>
      <c r="B129" s="720"/>
      <c r="C129" s="720"/>
      <c r="D129" s="720" t="s">
        <v>3</v>
      </c>
      <c r="E129" s="721">
        <v>6</v>
      </c>
      <c r="F129" s="721">
        <v>0</v>
      </c>
      <c r="G129" s="721">
        <v>79955999</v>
      </c>
    </row>
    <row r="130" spans="1:7" x14ac:dyDescent="0.3">
      <c r="A130" s="725"/>
      <c r="B130" s="720"/>
      <c r="C130" s="720" t="s">
        <v>711</v>
      </c>
      <c r="D130" s="720" t="s">
        <v>709</v>
      </c>
      <c r="E130" s="721">
        <v>158</v>
      </c>
      <c r="F130" s="721">
        <v>55</v>
      </c>
      <c r="G130" s="721">
        <v>2344115077</v>
      </c>
    </row>
    <row r="131" spans="1:7" x14ac:dyDescent="0.3">
      <c r="A131" s="725"/>
      <c r="B131" s="720"/>
      <c r="C131" s="720"/>
      <c r="D131" s="720" t="s">
        <v>3</v>
      </c>
      <c r="E131" s="721">
        <v>3</v>
      </c>
      <c r="F131" s="721">
        <v>0</v>
      </c>
      <c r="G131" s="721">
        <v>16039813</v>
      </c>
    </row>
    <row r="132" spans="1:7" x14ac:dyDescent="0.3">
      <c r="A132" s="725"/>
      <c r="B132" s="720"/>
      <c r="C132" s="720" t="s">
        <v>712</v>
      </c>
      <c r="D132" s="720" t="s">
        <v>709</v>
      </c>
      <c r="E132" s="721">
        <v>463</v>
      </c>
      <c r="F132" s="721">
        <v>0</v>
      </c>
      <c r="G132" s="721">
        <v>1135355874</v>
      </c>
    </row>
    <row r="133" spans="1:7" x14ac:dyDescent="0.3">
      <c r="A133" s="725"/>
      <c r="B133" s="720"/>
      <c r="C133" s="720"/>
      <c r="D133" s="720" t="s">
        <v>3</v>
      </c>
      <c r="E133" s="721">
        <v>81</v>
      </c>
      <c r="F133" s="721">
        <v>0</v>
      </c>
      <c r="G133" s="721">
        <v>93252169</v>
      </c>
    </row>
    <row r="134" spans="1:7" x14ac:dyDescent="0.3">
      <c r="A134" s="725"/>
      <c r="B134" s="720" t="s">
        <v>713</v>
      </c>
      <c r="C134" s="720" t="s">
        <v>700</v>
      </c>
      <c r="D134" s="720" t="s">
        <v>709</v>
      </c>
      <c r="E134" s="721">
        <v>0</v>
      </c>
      <c r="F134" s="721">
        <v>0</v>
      </c>
      <c r="G134" s="721">
        <v>0</v>
      </c>
    </row>
    <row r="135" spans="1:7" x14ac:dyDescent="0.3">
      <c r="A135" s="725"/>
      <c r="B135" s="720"/>
      <c r="C135" s="720"/>
      <c r="D135" s="720" t="s">
        <v>3</v>
      </c>
      <c r="E135" s="721">
        <v>0</v>
      </c>
      <c r="F135" s="721">
        <v>0</v>
      </c>
      <c r="G135" s="721">
        <v>0</v>
      </c>
    </row>
    <row r="136" spans="1:7" x14ac:dyDescent="0.3">
      <c r="A136" s="725"/>
      <c r="B136" s="720"/>
      <c r="C136" s="720" t="s">
        <v>710</v>
      </c>
      <c r="D136" s="720" t="s">
        <v>709</v>
      </c>
      <c r="E136" s="721">
        <v>0</v>
      </c>
      <c r="F136" s="721">
        <v>0</v>
      </c>
      <c r="G136" s="721">
        <v>0</v>
      </c>
    </row>
    <row r="137" spans="1:7" x14ac:dyDescent="0.3">
      <c r="A137" s="725"/>
      <c r="B137" s="720"/>
      <c r="C137" s="720"/>
      <c r="D137" s="720" t="s">
        <v>3</v>
      </c>
      <c r="E137" s="721">
        <v>0</v>
      </c>
      <c r="F137" s="721">
        <v>0</v>
      </c>
      <c r="G137" s="721">
        <v>0</v>
      </c>
    </row>
    <row r="138" spans="1:7" x14ac:dyDescent="0.3">
      <c r="A138" s="725"/>
      <c r="B138" s="720"/>
      <c r="C138" s="720" t="s">
        <v>711</v>
      </c>
      <c r="D138" s="720" t="s">
        <v>709</v>
      </c>
      <c r="E138" s="726">
        <v>0</v>
      </c>
      <c r="F138" s="721">
        <v>0</v>
      </c>
      <c r="G138" s="721">
        <v>0</v>
      </c>
    </row>
    <row r="139" spans="1:7" x14ac:dyDescent="0.3">
      <c r="A139" s="725"/>
      <c r="B139" s="720"/>
      <c r="C139" s="720"/>
      <c r="D139" s="720" t="s">
        <v>3</v>
      </c>
      <c r="E139" s="721">
        <v>0</v>
      </c>
      <c r="F139" s="721">
        <v>0</v>
      </c>
      <c r="G139" s="721">
        <v>0</v>
      </c>
    </row>
    <row r="140" spans="1:7" x14ac:dyDescent="0.3">
      <c r="A140" s="725"/>
      <c r="B140" s="720"/>
      <c r="C140" s="720" t="s">
        <v>712</v>
      </c>
      <c r="D140" s="720" t="s">
        <v>709</v>
      </c>
      <c r="E140" s="721">
        <v>0</v>
      </c>
      <c r="F140" s="721">
        <v>0</v>
      </c>
      <c r="G140" s="721">
        <v>0</v>
      </c>
    </row>
    <row r="141" spans="1:7" x14ac:dyDescent="0.3">
      <c r="A141" s="725"/>
      <c r="B141" s="720"/>
      <c r="C141" s="720"/>
      <c r="D141" s="720" t="s">
        <v>3</v>
      </c>
      <c r="E141" s="721">
        <v>0</v>
      </c>
      <c r="F141" s="721">
        <v>0</v>
      </c>
      <c r="G141" s="721">
        <v>0</v>
      </c>
    </row>
    <row r="142" spans="1:7" x14ac:dyDescent="0.3">
      <c r="A142" s="732" t="s">
        <v>714</v>
      </c>
      <c r="B142" s="732"/>
      <c r="C142" s="732"/>
      <c r="D142" s="732"/>
      <c r="E142" s="733">
        <f>SUM(E126:E141)</f>
        <v>797</v>
      </c>
      <c r="F142" s="733">
        <f>SUM(F126:F141)</f>
        <v>78</v>
      </c>
      <c r="G142" s="733">
        <f>SUM(G126:G141)</f>
        <v>6381273262</v>
      </c>
    </row>
    <row r="143" spans="1:7" ht="45.75" customHeight="1" x14ac:dyDescent="0.3">
      <c r="A143" s="712" t="s">
        <v>42</v>
      </c>
      <c r="B143" s="713" t="s">
        <v>708</v>
      </c>
      <c r="C143" s="713" t="s">
        <v>700</v>
      </c>
      <c r="D143" s="713" t="s">
        <v>709</v>
      </c>
      <c r="E143" s="714">
        <v>22</v>
      </c>
      <c r="F143" s="714">
        <v>0</v>
      </c>
      <c r="G143" s="714">
        <v>685434268</v>
      </c>
    </row>
    <row r="144" spans="1:7" x14ac:dyDescent="0.3">
      <c r="A144" s="712"/>
      <c r="B144" s="713"/>
      <c r="C144" s="713"/>
      <c r="D144" s="713" t="s">
        <v>3</v>
      </c>
      <c r="E144" s="714">
        <v>4</v>
      </c>
      <c r="F144" s="714">
        <v>0</v>
      </c>
      <c r="G144" s="714">
        <v>106409132</v>
      </c>
    </row>
    <row r="145" spans="1:7" x14ac:dyDescent="0.3">
      <c r="A145" s="712"/>
      <c r="B145" s="713"/>
      <c r="C145" s="713" t="s">
        <v>710</v>
      </c>
      <c r="D145" s="713" t="s">
        <v>709</v>
      </c>
      <c r="E145" s="714">
        <v>43</v>
      </c>
      <c r="F145" s="714">
        <v>0</v>
      </c>
      <c r="G145" s="714">
        <v>536608434</v>
      </c>
    </row>
    <row r="146" spans="1:7" x14ac:dyDescent="0.3">
      <c r="A146" s="712"/>
      <c r="B146" s="713"/>
      <c r="C146" s="713"/>
      <c r="D146" s="713" t="s">
        <v>3</v>
      </c>
      <c r="E146" s="714">
        <v>11</v>
      </c>
      <c r="F146" s="714">
        <v>0</v>
      </c>
      <c r="G146" s="714">
        <v>105604138</v>
      </c>
    </row>
    <row r="147" spans="1:7" x14ac:dyDescent="0.3">
      <c r="A147" s="712"/>
      <c r="B147" s="713"/>
      <c r="C147" s="713" t="s">
        <v>711</v>
      </c>
      <c r="D147" s="713" t="s">
        <v>709</v>
      </c>
      <c r="E147" s="714">
        <v>96</v>
      </c>
      <c r="F147" s="714">
        <v>0</v>
      </c>
      <c r="G147" s="714">
        <v>720615731</v>
      </c>
    </row>
    <row r="148" spans="1:7" x14ac:dyDescent="0.3">
      <c r="A148" s="712"/>
      <c r="B148" s="713"/>
      <c r="C148" s="713"/>
      <c r="D148" s="713" t="s">
        <v>3</v>
      </c>
      <c r="E148" s="714">
        <v>14</v>
      </c>
      <c r="F148" s="714">
        <v>0</v>
      </c>
      <c r="G148" s="714">
        <v>89790517</v>
      </c>
    </row>
    <row r="149" spans="1:7" x14ac:dyDescent="0.3">
      <c r="A149" s="712"/>
      <c r="B149" s="713"/>
      <c r="C149" s="713" t="s">
        <v>712</v>
      </c>
      <c r="D149" s="713" t="s">
        <v>709</v>
      </c>
      <c r="E149" s="714">
        <v>105</v>
      </c>
      <c r="F149" s="714">
        <v>46</v>
      </c>
      <c r="G149" s="714">
        <v>319988732</v>
      </c>
    </row>
    <row r="150" spans="1:7" x14ac:dyDescent="0.3">
      <c r="A150" s="712"/>
      <c r="B150" s="713"/>
      <c r="C150" s="713"/>
      <c r="D150" s="713" t="s">
        <v>3</v>
      </c>
      <c r="E150" s="714">
        <v>14</v>
      </c>
      <c r="F150" s="714">
        <v>0</v>
      </c>
      <c r="G150" s="714">
        <v>4306393593</v>
      </c>
    </row>
    <row r="151" spans="1:7" x14ac:dyDescent="0.3">
      <c r="A151" s="712"/>
      <c r="B151" s="713" t="s">
        <v>713</v>
      </c>
      <c r="C151" s="713" t="s">
        <v>700</v>
      </c>
      <c r="D151" s="713" t="s">
        <v>709</v>
      </c>
      <c r="E151" s="714">
        <v>131</v>
      </c>
      <c r="F151" s="714">
        <v>0</v>
      </c>
      <c r="G151" s="714">
        <v>174427813</v>
      </c>
    </row>
    <row r="152" spans="1:7" x14ac:dyDescent="0.3">
      <c r="A152" s="712"/>
      <c r="B152" s="713"/>
      <c r="C152" s="713"/>
      <c r="D152" s="713" t="s">
        <v>3</v>
      </c>
      <c r="E152" s="714">
        <v>9</v>
      </c>
      <c r="F152" s="714">
        <v>0</v>
      </c>
      <c r="G152" s="714">
        <v>40037436</v>
      </c>
    </row>
    <row r="153" spans="1:7" x14ac:dyDescent="0.3">
      <c r="A153" s="712"/>
      <c r="B153" s="713"/>
      <c r="C153" s="713" t="s">
        <v>710</v>
      </c>
      <c r="D153" s="713" t="s">
        <v>709</v>
      </c>
      <c r="E153" s="714">
        <v>0</v>
      </c>
      <c r="F153" s="714">
        <v>0</v>
      </c>
      <c r="G153" s="714">
        <v>0</v>
      </c>
    </row>
    <row r="154" spans="1:7" x14ac:dyDescent="0.3">
      <c r="A154" s="712"/>
      <c r="B154" s="713"/>
      <c r="C154" s="713"/>
      <c r="D154" s="713" t="s">
        <v>3</v>
      </c>
      <c r="E154" s="714">
        <v>0</v>
      </c>
      <c r="F154" s="714">
        <v>0</v>
      </c>
      <c r="G154" s="714">
        <v>0</v>
      </c>
    </row>
    <row r="155" spans="1:7" x14ac:dyDescent="0.3">
      <c r="A155" s="712"/>
      <c r="B155" s="713"/>
      <c r="C155" s="713" t="s">
        <v>711</v>
      </c>
      <c r="D155" s="713" t="s">
        <v>709</v>
      </c>
      <c r="E155" s="714">
        <v>0</v>
      </c>
      <c r="F155" s="714">
        <v>0</v>
      </c>
      <c r="G155" s="714">
        <v>0</v>
      </c>
    </row>
    <row r="156" spans="1:7" x14ac:dyDescent="0.3">
      <c r="A156" s="712"/>
      <c r="B156" s="713"/>
      <c r="C156" s="713"/>
      <c r="D156" s="713" t="s">
        <v>3</v>
      </c>
      <c r="E156" s="714">
        <v>0</v>
      </c>
      <c r="F156" s="714">
        <v>0</v>
      </c>
      <c r="G156" s="714">
        <v>0</v>
      </c>
    </row>
    <row r="157" spans="1:7" x14ac:dyDescent="0.3">
      <c r="A157" s="712"/>
      <c r="B157" s="713"/>
      <c r="C157" s="713" t="s">
        <v>712</v>
      </c>
      <c r="D157" s="713" t="s">
        <v>709</v>
      </c>
      <c r="E157" s="714">
        <v>0</v>
      </c>
      <c r="F157" s="714">
        <v>0</v>
      </c>
      <c r="G157" s="714">
        <v>0</v>
      </c>
    </row>
    <row r="158" spans="1:7" x14ac:dyDescent="0.3">
      <c r="A158" s="712"/>
      <c r="B158" s="713"/>
      <c r="C158" s="713"/>
      <c r="D158" s="713" t="s">
        <v>3</v>
      </c>
      <c r="E158" s="714">
        <v>0</v>
      </c>
      <c r="F158" s="714">
        <v>0</v>
      </c>
      <c r="G158" s="714">
        <v>0</v>
      </c>
    </row>
    <row r="159" spans="1:7" x14ac:dyDescent="0.3">
      <c r="A159" s="732" t="s">
        <v>714</v>
      </c>
      <c r="B159" s="732"/>
      <c r="C159" s="732"/>
      <c r="D159" s="732"/>
      <c r="E159" s="733">
        <f>SUM(E143:E158)</f>
        <v>449</v>
      </c>
      <c r="F159" s="733">
        <f>SUM(F143:F158)</f>
        <v>46</v>
      </c>
      <c r="G159" s="733">
        <f>SUM(G143:G158)</f>
        <v>7085309794</v>
      </c>
    </row>
    <row r="160" spans="1:7" ht="27.75" customHeight="1" x14ac:dyDescent="0.3">
      <c r="A160" s="725" t="s">
        <v>13</v>
      </c>
      <c r="B160" s="720" t="s">
        <v>708</v>
      </c>
      <c r="C160" s="720" t="s">
        <v>700</v>
      </c>
      <c r="D160" s="720" t="s">
        <v>709</v>
      </c>
      <c r="E160" s="721">
        <v>36</v>
      </c>
      <c r="F160" s="721">
        <v>24</v>
      </c>
      <c r="G160" s="721">
        <v>2477000000</v>
      </c>
    </row>
    <row r="161" spans="1:7" x14ac:dyDescent="0.3">
      <c r="A161" s="725"/>
      <c r="B161" s="720"/>
      <c r="C161" s="720"/>
      <c r="D161" s="720" t="s">
        <v>3</v>
      </c>
      <c r="E161" s="721">
        <v>0</v>
      </c>
      <c r="F161" s="721">
        <v>3</v>
      </c>
      <c r="G161" s="721">
        <v>29219852</v>
      </c>
    </row>
    <row r="162" spans="1:7" x14ac:dyDescent="0.3">
      <c r="A162" s="725"/>
      <c r="B162" s="720"/>
      <c r="C162" s="720" t="s">
        <v>710</v>
      </c>
      <c r="D162" s="720" t="s">
        <v>709</v>
      </c>
      <c r="E162" s="721">
        <v>122</v>
      </c>
      <c r="F162" s="721">
        <v>0</v>
      </c>
      <c r="G162" s="721">
        <v>139500000</v>
      </c>
    </row>
    <row r="163" spans="1:7" x14ac:dyDescent="0.3">
      <c r="A163" s="725"/>
      <c r="B163" s="720"/>
      <c r="C163" s="720"/>
      <c r="D163" s="720" t="s">
        <v>3</v>
      </c>
      <c r="E163" s="721">
        <v>5</v>
      </c>
      <c r="F163" s="721">
        <v>0</v>
      </c>
      <c r="G163" s="721">
        <v>30000000</v>
      </c>
    </row>
    <row r="164" spans="1:7" x14ac:dyDescent="0.3">
      <c r="A164" s="725"/>
      <c r="B164" s="720"/>
      <c r="C164" s="720" t="s">
        <v>711</v>
      </c>
      <c r="D164" s="720" t="s">
        <v>709</v>
      </c>
      <c r="E164" s="721">
        <v>57</v>
      </c>
      <c r="F164" s="721">
        <v>1</v>
      </c>
      <c r="G164" s="721">
        <v>929000000</v>
      </c>
    </row>
    <row r="165" spans="1:7" x14ac:dyDescent="0.3">
      <c r="A165" s="725"/>
      <c r="B165" s="720"/>
      <c r="C165" s="720"/>
      <c r="D165" s="720" t="s">
        <v>3</v>
      </c>
      <c r="E165" s="721">
        <v>7</v>
      </c>
      <c r="F165" s="721">
        <v>0</v>
      </c>
      <c r="G165" s="721">
        <v>104000000</v>
      </c>
    </row>
    <row r="166" spans="1:7" x14ac:dyDescent="0.3">
      <c r="A166" s="725"/>
      <c r="B166" s="720"/>
      <c r="C166" s="720" t="s">
        <v>712</v>
      </c>
      <c r="D166" s="720" t="s">
        <v>709</v>
      </c>
      <c r="E166" s="721">
        <v>434</v>
      </c>
      <c r="F166" s="721">
        <v>0</v>
      </c>
      <c r="G166" s="721">
        <v>3891000000</v>
      </c>
    </row>
    <row r="167" spans="1:7" x14ac:dyDescent="0.3">
      <c r="A167" s="725"/>
      <c r="B167" s="720"/>
      <c r="C167" s="720"/>
      <c r="D167" s="720" t="s">
        <v>3</v>
      </c>
      <c r="E167" s="721">
        <v>12</v>
      </c>
      <c r="F167" s="721">
        <v>0</v>
      </c>
      <c r="G167" s="721">
        <v>79000000</v>
      </c>
    </row>
    <row r="168" spans="1:7" x14ac:dyDescent="0.3">
      <c r="A168" s="725"/>
      <c r="B168" s="720" t="s">
        <v>713</v>
      </c>
      <c r="C168" s="720" t="s">
        <v>700</v>
      </c>
      <c r="D168" s="720" t="s">
        <v>709</v>
      </c>
      <c r="E168" s="721">
        <v>0</v>
      </c>
      <c r="F168" s="721">
        <v>0</v>
      </c>
      <c r="G168" s="721">
        <v>0</v>
      </c>
    </row>
    <row r="169" spans="1:7" x14ac:dyDescent="0.3">
      <c r="A169" s="725"/>
      <c r="B169" s="720"/>
      <c r="C169" s="720"/>
      <c r="D169" s="720" t="s">
        <v>3</v>
      </c>
      <c r="E169" s="721">
        <v>0</v>
      </c>
      <c r="F169" s="721">
        <v>0</v>
      </c>
      <c r="G169" s="721">
        <v>0</v>
      </c>
    </row>
    <row r="170" spans="1:7" x14ac:dyDescent="0.3">
      <c r="A170" s="725"/>
      <c r="B170" s="720"/>
      <c r="C170" s="720" t="s">
        <v>710</v>
      </c>
      <c r="D170" s="720" t="s">
        <v>709</v>
      </c>
      <c r="E170" s="721">
        <v>0</v>
      </c>
      <c r="F170" s="721">
        <v>0</v>
      </c>
      <c r="G170" s="721">
        <v>0</v>
      </c>
    </row>
    <row r="171" spans="1:7" x14ac:dyDescent="0.3">
      <c r="A171" s="725"/>
      <c r="B171" s="720"/>
      <c r="C171" s="720"/>
      <c r="D171" s="720" t="s">
        <v>3</v>
      </c>
      <c r="E171" s="721">
        <v>0</v>
      </c>
      <c r="F171" s="721">
        <v>0</v>
      </c>
      <c r="G171" s="721">
        <v>0</v>
      </c>
    </row>
    <row r="172" spans="1:7" x14ac:dyDescent="0.3">
      <c r="A172" s="725"/>
      <c r="B172" s="720"/>
      <c r="C172" s="720" t="s">
        <v>711</v>
      </c>
      <c r="D172" s="720" t="s">
        <v>709</v>
      </c>
      <c r="E172" s="721">
        <v>0</v>
      </c>
      <c r="F172" s="721">
        <v>0</v>
      </c>
      <c r="G172" s="721">
        <v>0</v>
      </c>
    </row>
    <row r="173" spans="1:7" x14ac:dyDescent="0.3">
      <c r="A173" s="725"/>
      <c r="B173" s="720"/>
      <c r="C173" s="720"/>
      <c r="D173" s="720" t="s">
        <v>3</v>
      </c>
      <c r="E173" s="721">
        <v>0</v>
      </c>
      <c r="F173" s="721">
        <v>0</v>
      </c>
      <c r="G173" s="721">
        <v>0</v>
      </c>
    </row>
    <row r="174" spans="1:7" x14ac:dyDescent="0.3">
      <c r="A174" s="725"/>
      <c r="B174" s="720"/>
      <c r="C174" s="720" t="s">
        <v>712</v>
      </c>
      <c r="D174" s="720" t="s">
        <v>709</v>
      </c>
      <c r="E174" s="721">
        <v>0</v>
      </c>
      <c r="F174" s="721">
        <v>0</v>
      </c>
      <c r="G174" s="721">
        <v>0</v>
      </c>
    </row>
    <row r="175" spans="1:7" x14ac:dyDescent="0.3">
      <c r="A175" s="725"/>
      <c r="B175" s="720"/>
      <c r="C175" s="720"/>
      <c r="D175" s="720" t="s">
        <v>3</v>
      </c>
      <c r="E175" s="721">
        <v>0</v>
      </c>
      <c r="F175" s="721">
        <v>0</v>
      </c>
      <c r="G175" s="721">
        <v>0</v>
      </c>
    </row>
    <row r="176" spans="1:7" x14ac:dyDescent="0.3">
      <c r="A176" s="732" t="s">
        <v>714</v>
      </c>
      <c r="B176" s="732"/>
      <c r="C176" s="732"/>
      <c r="D176" s="732"/>
      <c r="E176" s="733">
        <f>SUM(E160:E175)</f>
        <v>673</v>
      </c>
      <c r="F176" s="733">
        <f>SUM(F160:F175)</f>
        <v>28</v>
      </c>
      <c r="G176" s="733">
        <f>SUM(G160:G175)</f>
        <v>7678719852</v>
      </c>
    </row>
    <row r="177" spans="1:7" ht="39" customHeight="1" x14ac:dyDescent="0.3">
      <c r="A177" s="712" t="s">
        <v>715</v>
      </c>
      <c r="B177" s="713" t="s">
        <v>708</v>
      </c>
      <c r="C177" s="713" t="s">
        <v>700</v>
      </c>
      <c r="D177" s="713" t="s">
        <v>709</v>
      </c>
      <c r="E177" s="714">
        <v>0</v>
      </c>
      <c r="F177" s="714">
        <v>0</v>
      </c>
      <c r="G177" s="714">
        <v>0</v>
      </c>
    </row>
    <row r="178" spans="1:7" x14ac:dyDescent="0.3">
      <c r="A178" s="712"/>
      <c r="B178" s="713"/>
      <c r="C178" s="713"/>
      <c r="D178" s="713" t="s">
        <v>3</v>
      </c>
      <c r="E178" s="714">
        <v>0</v>
      </c>
      <c r="F178" s="714">
        <v>0</v>
      </c>
      <c r="G178" s="714">
        <v>0</v>
      </c>
    </row>
    <row r="179" spans="1:7" x14ac:dyDescent="0.3">
      <c r="A179" s="712"/>
      <c r="B179" s="713"/>
      <c r="C179" s="713" t="s">
        <v>710</v>
      </c>
      <c r="D179" s="713" t="s">
        <v>709</v>
      </c>
      <c r="E179" s="714">
        <v>0</v>
      </c>
      <c r="F179" s="714">
        <v>0</v>
      </c>
      <c r="G179" s="714">
        <v>0</v>
      </c>
    </row>
    <row r="180" spans="1:7" x14ac:dyDescent="0.3">
      <c r="A180" s="712"/>
      <c r="B180" s="713"/>
      <c r="C180" s="713"/>
      <c r="D180" s="713" t="s">
        <v>3</v>
      </c>
      <c r="E180" s="714">
        <v>0</v>
      </c>
      <c r="F180" s="714">
        <v>0</v>
      </c>
      <c r="G180" s="714">
        <v>0</v>
      </c>
    </row>
    <row r="181" spans="1:7" x14ac:dyDescent="0.3">
      <c r="A181" s="712"/>
      <c r="B181" s="713"/>
      <c r="C181" s="713" t="s">
        <v>711</v>
      </c>
      <c r="D181" s="713" t="s">
        <v>709</v>
      </c>
      <c r="E181" s="714">
        <v>0</v>
      </c>
      <c r="F181" s="714">
        <v>0</v>
      </c>
      <c r="G181" s="714">
        <v>0</v>
      </c>
    </row>
    <row r="182" spans="1:7" x14ac:dyDescent="0.3">
      <c r="A182" s="712"/>
      <c r="B182" s="713"/>
      <c r="C182" s="713"/>
      <c r="D182" s="713" t="s">
        <v>3</v>
      </c>
      <c r="E182" s="714">
        <v>0</v>
      </c>
      <c r="F182" s="714">
        <v>0</v>
      </c>
      <c r="G182" s="714">
        <v>0</v>
      </c>
    </row>
    <row r="183" spans="1:7" x14ac:dyDescent="0.3">
      <c r="A183" s="712"/>
      <c r="B183" s="713"/>
      <c r="C183" s="713" t="s">
        <v>712</v>
      </c>
      <c r="D183" s="713" t="s">
        <v>709</v>
      </c>
      <c r="E183" s="714">
        <v>303</v>
      </c>
      <c r="F183" s="714">
        <v>16</v>
      </c>
      <c r="G183" s="714">
        <v>0</v>
      </c>
    </row>
    <row r="184" spans="1:7" x14ac:dyDescent="0.3">
      <c r="A184" s="712"/>
      <c r="B184" s="713"/>
      <c r="C184" s="713"/>
      <c r="D184" s="713" t="s">
        <v>3</v>
      </c>
      <c r="E184" s="714">
        <v>12</v>
      </c>
      <c r="F184" s="714">
        <v>0</v>
      </c>
      <c r="G184" s="714">
        <v>0</v>
      </c>
    </row>
    <row r="185" spans="1:7" x14ac:dyDescent="0.3">
      <c r="A185" s="712"/>
      <c r="B185" s="713" t="s">
        <v>713</v>
      </c>
      <c r="C185" s="713" t="s">
        <v>700</v>
      </c>
      <c r="D185" s="713" t="s">
        <v>709</v>
      </c>
      <c r="E185" s="714">
        <v>0</v>
      </c>
      <c r="F185" s="714">
        <v>0</v>
      </c>
      <c r="G185" s="714">
        <v>0</v>
      </c>
    </row>
    <row r="186" spans="1:7" x14ac:dyDescent="0.3">
      <c r="A186" s="712"/>
      <c r="B186" s="713"/>
      <c r="C186" s="713"/>
      <c r="D186" s="713" t="s">
        <v>3</v>
      </c>
      <c r="E186" s="714">
        <v>0</v>
      </c>
      <c r="F186" s="714">
        <v>0</v>
      </c>
      <c r="G186" s="714">
        <v>0</v>
      </c>
    </row>
    <row r="187" spans="1:7" x14ac:dyDescent="0.3">
      <c r="A187" s="712"/>
      <c r="B187" s="713"/>
      <c r="C187" s="713" t="s">
        <v>710</v>
      </c>
      <c r="D187" s="713" t="s">
        <v>709</v>
      </c>
      <c r="E187" s="714">
        <v>0</v>
      </c>
      <c r="F187" s="714">
        <v>0</v>
      </c>
      <c r="G187" s="714">
        <v>0</v>
      </c>
    </row>
    <row r="188" spans="1:7" x14ac:dyDescent="0.3">
      <c r="A188" s="712"/>
      <c r="B188" s="713"/>
      <c r="C188" s="713"/>
      <c r="D188" s="713" t="s">
        <v>3</v>
      </c>
      <c r="E188" s="714">
        <v>0</v>
      </c>
      <c r="F188" s="714">
        <v>0</v>
      </c>
      <c r="G188" s="714">
        <v>0</v>
      </c>
    </row>
    <row r="189" spans="1:7" x14ac:dyDescent="0.3">
      <c r="A189" s="712"/>
      <c r="B189" s="713"/>
      <c r="C189" s="713" t="s">
        <v>711</v>
      </c>
      <c r="D189" s="713" t="s">
        <v>709</v>
      </c>
      <c r="E189" s="714">
        <v>0</v>
      </c>
      <c r="F189" s="714">
        <v>0</v>
      </c>
      <c r="G189" s="714">
        <v>0</v>
      </c>
    </row>
    <row r="190" spans="1:7" x14ac:dyDescent="0.3">
      <c r="A190" s="712"/>
      <c r="B190" s="713"/>
      <c r="C190" s="713"/>
      <c r="D190" s="713" t="s">
        <v>3</v>
      </c>
      <c r="E190" s="714">
        <v>0</v>
      </c>
      <c r="F190" s="714">
        <v>0</v>
      </c>
      <c r="G190" s="714">
        <v>0</v>
      </c>
    </row>
    <row r="191" spans="1:7" x14ac:dyDescent="0.3">
      <c r="A191" s="712"/>
      <c r="B191" s="713"/>
      <c r="C191" s="713" t="s">
        <v>712</v>
      </c>
      <c r="D191" s="713" t="s">
        <v>709</v>
      </c>
      <c r="E191" s="714">
        <v>0</v>
      </c>
      <c r="F191" s="714">
        <v>0</v>
      </c>
      <c r="G191" s="714">
        <v>0</v>
      </c>
    </row>
    <row r="192" spans="1:7" x14ac:dyDescent="0.3">
      <c r="A192" s="712"/>
      <c r="B192" s="713"/>
      <c r="C192" s="713"/>
      <c r="D192" s="713" t="s">
        <v>3</v>
      </c>
      <c r="E192" s="714">
        <v>0</v>
      </c>
      <c r="F192" s="714">
        <v>0</v>
      </c>
      <c r="G192" s="714">
        <v>0</v>
      </c>
    </row>
    <row r="193" spans="1:7" x14ac:dyDescent="0.3">
      <c r="A193" s="732" t="s">
        <v>714</v>
      </c>
      <c r="B193" s="732"/>
      <c r="C193" s="732"/>
      <c r="D193" s="732"/>
      <c r="E193" s="733">
        <f>SUM(E177:E192)</f>
        <v>315</v>
      </c>
      <c r="F193" s="733">
        <f>SUM(F177:F192)</f>
        <v>16</v>
      </c>
      <c r="G193" s="733">
        <f>SUM(G177:G192)</f>
        <v>0</v>
      </c>
    </row>
    <row r="194" spans="1:7" ht="33" customHeight="1" x14ac:dyDescent="0.3">
      <c r="A194" s="725" t="s">
        <v>15</v>
      </c>
      <c r="B194" s="720" t="s">
        <v>708</v>
      </c>
      <c r="C194" s="720" t="s">
        <v>700</v>
      </c>
      <c r="D194" s="720" t="s">
        <v>709</v>
      </c>
      <c r="E194" s="721">
        <v>0</v>
      </c>
      <c r="F194" s="721">
        <v>0</v>
      </c>
      <c r="G194" s="721">
        <v>0</v>
      </c>
    </row>
    <row r="195" spans="1:7" x14ac:dyDescent="0.3">
      <c r="A195" s="725"/>
      <c r="B195" s="720"/>
      <c r="C195" s="720"/>
      <c r="D195" s="720" t="s">
        <v>3</v>
      </c>
      <c r="E195" s="721">
        <v>1</v>
      </c>
      <c r="F195" s="721">
        <v>0</v>
      </c>
      <c r="G195" s="721">
        <v>28214515</v>
      </c>
    </row>
    <row r="196" spans="1:7" x14ac:dyDescent="0.3">
      <c r="A196" s="725"/>
      <c r="B196" s="720"/>
      <c r="C196" s="720" t="s">
        <v>710</v>
      </c>
      <c r="D196" s="720" t="s">
        <v>709</v>
      </c>
      <c r="E196" s="721">
        <v>3</v>
      </c>
      <c r="F196" s="721">
        <v>0</v>
      </c>
      <c r="G196" s="721">
        <v>53173652</v>
      </c>
    </row>
    <row r="197" spans="1:7" x14ac:dyDescent="0.3">
      <c r="A197" s="725"/>
      <c r="B197" s="720"/>
      <c r="C197" s="720"/>
      <c r="D197" s="720" t="s">
        <v>3</v>
      </c>
      <c r="E197" s="721">
        <v>0</v>
      </c>
      <c r="F197" s="721">
        <v>0</v>
      </c>
      <c r="G197" s="721">
        <v>0</v>
      </c>
    </row>
    <row r="198" spans="1:7" x14ac:dyDescent="0.3">
      <c r="A198" s="725"/>
      <c r="B198" s="720"/>
      <c r="C198" s="720" t="s">
        <v>711</v>
      </c>
      <c r="D198" s="720" t="s">
        <v>709</v>
      </c>
      <c r="E198" s="721">
        <v>1</v>
      </c>
      <c r="F198" s="721">
        <v>0</v>
      </c>
      <c r="G198" s="721">
        <v>11928143</v>
      </c>
    </row>
    <row r="199" spans="1:7" x14ac:dyDescent="0.3">
      <c r="A199" s="725"/>
      <c r="B199" s="720"/>
      <c r="C199" s="720"/>
      <c r="D199" s="720" t="s">
        <v>3</v>
      </c>
      <c r="E199" s="721">
        <v>0</v>
      </c>
      <c r="F199" s="721">
        <v>0</v>
      </c>
      <c r="G199" s="721">
        <v>0</v>
      </c>
    </row>
    <row r="200" spans="1:7" x14ac:dyDescent="0.3">
      <c r="A200" s="725"/>
      <c r="B200" s="720"/>
      <c r="C200" s="720" t="s">
        <v>712</v>
      </c>
      <c r="D200" s="720" t="s">
        <v>709</v>
      </c>
      <c r="E200" s="721">
        <v>12</v>
      </c>
      <c r="F200" s="721">
        <v>0</v>
      </c>
      <c r="G200" s="721">
        <v>67923644</v>
      </c>
    </row>
    <row r="201" spans="1:7" x14ac:dyDescent="0.3">
      <c r="A201" s="725"/>
      <c r="B201" s="720"/>
      <c r="C201" s="720"/>
      <c r="D201" s="720" t="s">
        <v>3</v>
      </c>
      <c r="E201" s="721">
        <v>1</v>
      </c>
      <c r="F201" s="721">
        <v>0</v>
      </c>
      <c r="G201" s="721">
        <v>4486432</v>
      </c>
    </row>
    <row r="202" spans="1:7" x14ac:dyDescent="0.3">
      <c r="A202" s="725"/>
      <c r="B202" s="720" t="s">
        <v>713</v>
      </c>
      <c r="C202" s="720" t="s">
        <v>700</v>
      </c>
      <c r="D202" s="720" t="s">
        <v>709</v>
      </c>
      <c r="E202" s="721">
        <v>0</v>
      </c>
      <c r="F202" s="721">
        <v>0</v>
      </c>
      <c r="G202" s="721">
        <v>0</v>
      </c>
    </row>
    <row r="203" spans="1:7" x14ac:dyDescent="0.3">
      <c r="A203" s="725"/>
      <c r="B203" s="720"/>
      <c r="C203" s="720"/>
      <c r="D203" s="720" t="s">
        <v>3</v>
      </c>
      <c r="E203" s="721">
        <v>0</v>
      </c>
      <c r="F203" s="721">
        <v>0</v>
      </c>
      <c r="G203" s="721">
        <v>0</v>
      </c>
    </row>
    <row r="204" spans="1:7" x14ac:dyDescent="0.3">
      <c r="A204" s="725"/>
      <c r="B204" s="720"/>
      <c r="C204" s="720" t="s">
        <v>710</v>
      </c>
      <c r="D204" s="720" t="s">
        <v>709</v>
      </c>
      <c r="E204" s="721">
        <v>0</v>
      </c>
      <c r="F204" s="721">
        <v>0</v>
      </c>
      <c r="G204" s="721">
        <v>0</v>
      </c>
    </row>
    <row r="205" spans="1:7" x14ac:dyDescent="0.3">
      <c r="A205" s="725"/>
      <c r="B205" s="720"/>
      <c r="C205" s="720"/>
      <c r="D205" s="720" t="s">
        <v>3</v>
      </c>
      <c r="E205" s="721">
        <v>0</v>
      </c>
      <c r="F205" s="721">
        <v>0</v>
      </c>
      <c r="G205" s="721">
        <v>0</v>
      </c>
    </row>
    <row r="206" spans="1:7" x14ac:dyDescent="0.3">
      <c r="A206" s="725"/>
      <c r="B206" s="720"/>
      <c r="C206" s="720" t="s">
        <v>711</v>
      </c>
      <c r="D206" s="720" t="s">
        <v>709</v>
      </c>
      <c r="E206" s="721">
        <v>0</v>
      </c>
      <c r="F206" s="721">
        <v>0</v>
      </c>
      <c r="G206" s="721">
        <v>0</v>
      </c>
    </row>
    <row r="207" spans="1:7" x14ac:dyDescent="0.3">
      <c r="A207" s="725"/>
      <c r="B207" s="720"/>
      <c r="C207" s="720"/>
      <c r="D207" s="720" t="s">
        <v>3</v>
      </c>
      <c r="E207" s="721">
        <v>0</v>
      </c>
      <c r="F207" s="721">
        <v>0</v>
      </c>
      <c r="G207" s="721">
        <v>0</v>
      </c>
    </row>
    <row r="208" spans="1:7" x14ac:dyDescent="0.3">
      <c r="A208" s="725"/>
      <c r="B208" s="720"/>
      <c r="C208" s="720" t="s">
        <v>712</v>
      </c>
      <c r="D208" s="720" t="s">
        <v>709</v>
      </c>
      <c r="E208" s="721">
        <v>0</v>
      </c>
      <c r="F208" s="721">
        <v>0</v>
      </c>
      <c r="G208" s="721">
        <v>0</v>
      </c>
    </row>
    <row r="209" spans="1:7" x14ac:dyDescent="0.3">
      <c r="A209" s="725"/>
      <c r="B209" s="720"/>
      <c r="C209" s="720"/>
      <c r="D209" s="720" t="s">
        <v>3</v>
      </c>
      <c r="E209" s="721">
        <v>0</v>
      </c>
      <c r="F209" s="721">
        <v>0</v>
      </c>
      <c r="G209" s="721">
        <v>0</v>
      </c>
    </row>
    <row r="210" spans="1:7" x14ac:dyDescent="0.3">
      <c r="A210" s="732" t="s">
        <v>714</v>
      </c>
      <c r="B210" s="732"/>
      <c r="C210" s="732"/>
      <c r="D210" s="732"/>
      <c r="E210" s="733">
        <f>SUM(E194:E209)</f>
        <v>18</v>
      </c>
      <c r="F210" s="733">
        <f>SUM(F194:F209)</f>
        <v>0</v>
      </c>
      <c r="G210" s="733">
        <f>SUM(G194:G209)</f>
        <v>165726386</v>
      </c>
    </row>
    <row r="211" spans="1:7" ht="30" customHeight="1" x14ac:dyDescent="0.3">
      <c r="A211" s="712" t="s">
        <v>16</v>
      </c>
      <c r="B211" s="713" t="s">
        <v>708</v>
      </c>
      <c r="C211" s="713" t="s">
        <v>700</v>
      </c>
      <c r="D211" s="713" t="s">
        <v>709</v>
      </c>
      <c r="E211" s="714">
        <v>65</v>
      </c>
      <c r="F211" s="714">
        <v>85</v>
      </c>
      <c r="G211" s="714">
        <v>7773787847.6700001</v>
      </c>
    </row>
    <row r="212" spans="1:7" x14ac:dyDescent="0.3">
      <c r="A212" s="712"/>
      <c r="B212" s="713"/>
      <c r="C212" s="713"/>
      <c r="D212" s="713" t="s">
        <v>3</v>
      </c>
      <c r="E212" s="714">
        <v>23</v>
      </c>
      <c r="F212" s="714">
        <v>4</v>
      </c>
      <c r="G212" s="714">
        <v>643265707</v>
      </c>
    </row>
    <row r="213" spans="1:7" x14ac:dyDescent="0.3">
      <c r="A213" s="712"/>
      <c r="B213" s="713"/>
      <c r="C213" s="713" t="s">
        <v>710</v>
      </c>
      <c r="D213" s="713" t="s">
        <v>709</v>
      </c>
      <c r="E213" s="714">
        <v>62</v>
      </c>
      <c r="F213" s="714">
        <v>1</v>
      </c>
      <c r="G213" s="714">
        <v>810016245</v>
      </c>
    </row>
    <row r="214" spans="1:7" x14ac:dyDescent="0.3">
      <c r="A214" s="712"/>
      <c r="B214" s="713"/>
      <c r="C214" s="713"/>
      <c r="D214" s="713" t="s">
        <v>3</v>
      </c>
      <c r="E214" s="714">
        <v>1</v>
      </c>
      <c r="F214" s="714">
        <v>0</v>
      </c>
      <c r="G214" s="714">
        <v>16606829</v>
      </c>
    </row>
    <row r="215" spans="1:7" x14ac:dyDescent="0.3">
      <c r="A215" s="712"/>
      <c r="B215" s="713"/>
      <c r="C215" s="713" t="s">
        <v>711</v>
      </c>
      <c r="D215" s="713" t="s">
        <v>709</v>
      </c>
      <c r="E215" s="714">
        <v>41</v>
      </c>
      <c r="F215" s="714">
        <v>0</v>
      </c>
      <c r="G215" s="714">
        <v>466354299</v>
      </c>
    </row>
    <row r="216" spans="1:7" x14ac:dyDescent="0.3">
      <c r="A216" s="712"/>
      <c r="B216" s="713"/>
      <c r="C216" s="713"/>
      <c r="D216" s="713" t="s">
        <v>3</v>
      </c>
      <c r="E216" s="714">
        <v>2</v>
      </c>
      <c r="F216" s="714">
        <v>0</v>
      </c>
      <c r="G216" s="714">
        <v>19252940</v>
      </c>
    </row>
    <row r="217" spans="1:7" x14ac:dyDescent="0.3">
      <c r="A217" s="712"/>
      <c r="B217" s="713"/>
      <c r="C217" s="713" t="s">
        <v>712</v>
      </c>
      <c r="D217" s="713" t="s">
        <v>709</v>
      </c>
      <c r="E217" s="714">
        <v>0</v>
      </c>
      <c r="F217" s="714">
        <v>0</v>
      </c>
      <c r="G217" s="714">
        <v>0</v>
      </c>
    </row>
    <row r="218" spans="1:7" x14ac:dyDescent="0.3">
      <c r="A218" s="712"/>
      <c r="B218" s="713"/>
      <c r="C218" s="713"/>
      <c r="D218" s="713" t="s">
        <v>3</v>
      </c>
      <c r="E218" s="714">
        <v>0</v>
      </c>
      <c r="F218" s="714">
        <v>0</v>
      </c>
      <c r="G218" s="714">
        <v>0</v>
      </c>
    </row>
    <row r="219" spans="1:7" x14ac:dyDescent="0.3">
      <c r="A219" s="712"/>
      <c r="B219" s="713" t="s">
        <v>713</v>
      </c>
      <c r="C219" s="713" t="s">
        <v>700</v>
      </c>
      <c r="D219" s="713" t="s">
        <v>709</v>
      </c>
      <c r="E219" s="714">
        <f>58+112+81</f>
        <v>251</v>
      </c>
      <c r="F219" s="714">
        <v>3</v>
      </c>
      <c r="G219" s="714">
        <v>2455961627</v>
      </c>
    </row>
    <row r="220" spans="1:7" x14ac:dyDescent="0.3">
      <c r="A220" s="712"/>
      <c r="B220" s="713"/>
      <c r="C220" s="713"/>
      <c r="D220" s="713" t="s">
        <v>3</v>
      </c>
      <c r="E220" s="714">
        <f>20+6</f>
        <v>26</v>
      </c>
      <c r="F220" s="714">
        <v>0</v>
      </c>
      <c r="G220" s="714">
        <v>167963273</v>
      </c>
    </row>
    <row r="221" spans="1:7" x14ac:dyDescent="0.3">
      <c r="A221" s="712"/>
      <c r="B221" s="713"/>
      <c r="C221" s="713" t="s">
        <v>710</v>
      </c>
      <c r="D221" s="713" t="s">
        <v>709</v>
      </c>
      <c r="E221" s="714">
        <v>0</v>
      </c>
      <c r="F221" s="714">
        <v>0</v>
      </c>
      <c r="G221" s="714">
        <v>0</v>
      </c>
    </row>
    <row r="222" spans="1:7" x14ac:dyDescent="0.3">
      <c r="A222" s="712"/>
      <c r="B222" s="713"/>
      <c r="C222" s="713"/>
      <c r="D222" s="713" t="s">
        <v>3</v>
      </c>
      <c r="E222" s="714">
        <v>0</v>
      </c>
      <c r="F222" s="714">
        <v>0</v>
      </c>
      <c r="G222" s="714">
        <v>0</v>
      </c>
    </row>
    <row r="223" spans="1:7" x14ac:dyDescent="0.3">
      <c r="A223" s="712"/>
      <c r="B223" s="713"/>
      <c r="C223" s="713" t="s">
        <v>711</v>
      </c>
      <c r="D223" s="713" t="s">
        <v>709</v>
      </c>
      <c r="E223" s="714">
        <v>0</v>
      </c>
      <c r="F223" s="714">
        <v>0</v>
      </c>
      <c r="G223" s="714">
        <v>0</v>
      </c>
    </row>
    <row r="224" spans="1:7" x14ac:dyDescent="0.3">
      <c r="A224" s="712"/>
      <c r="B224" s="713"/>
      <c r="C224" s="713"/>
      <c r="D224" s="713" t="s">
        <v>3</v>
      </c>
      <c r="E224" s="714">
        <v>0</v>
      </c>
      <c r="F224" s="714">
        <v>0</v>
      </c>
      <c r="G224" s="714">
        <v>0</v>
      </c>
    </row>
    <row r="225" spans="1:7" x14ac:dyDescent="0.3">
      <c r="A225" s="712"/>
      <c r="B225" s="713"/>
      <c r="C225" s="713" t="s">
        <v>712</v>
      </c>
      <c r="D225" s="713" t="s">
        <v>709</v>
      </c>
      <c r="E225" s="714">
        <v>0</v>
      </c>
      <c r="F225" s="714">
        <v>0</v>
      </c>
      <c r="G225" s="714">
        <v>0</v>
      </c>
    </row>
    <row r="226" spans="1:7" x14ac:dyDescent="0.3">
      <c r="A226" s="712"/>
      <c r="B226" s="713"/>
      <c r="C226" s="713"/>
      <c r="D226" s="713" t="s">
        <v>3</v>
      </c>
      <c r="E226" s="714">
        <v>0</v>
      </c>
      <c r="F226" s="714">
        <v>0</v>
      </c>
      <c r="G226" s="714">
        <v>0</v>
      </c>
    </row>
    <row r="227" spans="1:7" x14ac:dyDescent="0.3">
      <c r="A227" s="732" t="s">
        <v>714</v>
      </c>
      <c r="B227" s="732"/>
      <c r="C227" s="732"/>
      <c r="D227" s="732"/>
      <c r="E227" s="733">
        <f>SUM(E211:E226)</f>
        <v>471</v>
      </c>
      <c r="F227" s="733">
        <f>SUM(F211:F226)</f>
        <v>93</v>
      </c>
      <c r="G227" s="733">
        <f>SUM(G211:G226)</f>
        <v>12353208767.67</v>
      </c>
    </row>
    <row r="228" spans="1:7" ht="45" customHeight="1" x14ac:dyDescent="0.3">
      <c r="A228" s="725" t="s">
        <v>21</v>
      </c>
      <c r="B228" s="720" t="s">
        <v>708</v>
      </c>
      <c r="C228" s="720" t="s">
        <v>700</v>
      </c>
      <c r="D228" s="720" t="s">
        <v>709</v>
      </c>
      <c r="E228" s="721">
        <v>0</v>
      </c>
      <c r="F228" s="721">
        <v>0</v>
      </c>
      <c r="G228" s="721">
        <v>0</v>
      </c>
    </row>
    <row r="229" spans="1:7" x14ac:dyDescent="0.3">
      <c r="A229" s="725"/>
      <c r="B229" s="720"/>
      <c r="C229" s="720"/>
      <c r="D229" s="720" t="s">
        <v>3</v>
      </c>
      <c r="E229" s="721">
        <v>0</v>
      </c>
      <c r="F229" s="721">
        <v>0</v>
      </c>
      <c r="G229" s="721">
        <v>0</v>
      </c>
    </row>
    <row r="230" spans="1:7" x14ac:dyDescent="0.3">
      <c r="A230" s="725"/>
      <c r="B230" s="720"/>
      <c r="C230" s="720" t="s">
        <v>710</v>
      </c>
      <c r="D230" s="720" t="s">
        <v>709</v>
      </c>
      <c r="E230" s="721">
        <v>0</v>
      </c>
      <c r="F230" s="721">
        <v>0</v>
      </c>
      <c r="G230" s="721">
        <v>0</v>
      </c>
    </row>
    <row r="231" spans="1:7" x14ac:dyDescent="0.3">
      <c r="A231" s="725"/>
      <c r="B231" s="720"/>
      <c r="C231" s="720"/>
      <c r="D231" s="720" t="s">
        <v>3</v>
      </c>
      <c r="E231" s="721">
        <v>0</v>
      </c>
      <c r="F231" s="721">
        <v>0</v>
      </c>
      <c r="G231" s="721">
        <v>0</v>
      </c>
    </row>
    <row r="232" spans="1:7" x14ac:dyDescent="0.3">
      <c r="A232" s="725"/>
      <c r="B232" s="720"/>
      <c r="C232" s="720" t="s">
        <v>711</v>
      </c>
      <c r="D232" s="720" t="s">
        <v>709</v>
      </c>
      <c r="E232" s="721">
        <v>0</v>
      </c>
      <c r="F232" s="721">
        <v>0</v>
      </c>
      <c r="G232" s="721">
        <v>0</v>
      </c>
    </row>
    <row r="233" spans="1:7" x14ac:dyDescent="0.3">
      <c r="A233" s="725"/>
      <c r="B233" s="720"/>
      <c r="C233" s="720"/>
      <c r="D233" s="720" t="s">
        <v>3</v>
      </c>
      <c r="E233" s="721">
        <v>0</v>
      </c>
      <c r="F233" s="721">
        <v>0</v>
      </c>
      <c r="G233" s="721">
        <v>0</v>
      </c>
    </row>
    <row r="234" spans="1:7" x14ac:dyDescent="0.3">
      <c r="A234" s="725"/>
      <c r="B234" s="720"/>
      <c r="C234" s="720" t="s">
        <v>712</v>
      </c>
      <c r="D234" s="720" t="s">
        <v>709</v>
      </c>
      <c r="E234" s="721">
        <v>74</v>
      </c>
      <c r="F234" s="721"/>
      <c r="G234" s="721">
        <v>135187599</v>
      </c>
    </row>
    <row r="235" spans="1:7" x14ac:dyDescent="0.3">
      <c r="A235" s="725"/>
      <c r="B235" s="720"/>
      <c r="C235" s="720"/>
      <c r="D235" s="720" t="s">
        <v>3</v>
      </c>
      <c r="E235" s="721">
        <v>0</v>
      </c>
      <c r="F235" s="721">
        <v>0</v>
      </c>
      <c r="G235" s="721">
        <v>0</v>
      </c>
    </row>
    <row r="236" spans="1:7" x14ac:dyDescent="0.3">
      <c r="A236" s="725"/>
      <c r="B236" s="720" t="s">
        <v>713</v>
      </c>
      <c r="C236" s="720" t="s">
        <v>700</v>
      </c>
      <c r="D236" s="720" t="s">
        <v>709</v>
      </c>
      <c r="E236" s="721">
        <v>0</v>
      </c>
      <c r="F236" s="721">
        <v>0</v>
      </c>
      <c r="G236" s="721">
        <v>0</v>
      </c>
    </row>
    <row r="237" spans="1:7" x14ac:dyDescent="0.3">
      <c r="A237" s="725"/>
      <c r="B237" s="720"/>
      <c r="C237" s="720"/>
      <c r="D237" s="720" t="s">
        <v>3</v>
      </c>
      <c r="E237" s="721">
        <v>0</v>
      </c>
      <c r="F237" s="721">
        <v>0</v>
      </c>
      <c r="G237" s="721">
        <v>0</v>
      </c>
    </row>
    <row r="238" spans="1:7" x14ac:dyDescent="0.3">
      <c r="A238" s="725"/>
      <c r="B238" s="720"/>
      <c r="C238" s="720" t="s">
        <v>710</v>
      </c>
      <c r="D238" s="720" t="s">
        <v>709</v>
      </c>
      <c r="E238" s="721">
        <v>0</v>
      </c>
      <c r="F238" s="721">
        <v>0</v>
      </c>
      <c r="G238" s="721">
        <v>0</v>
      </c>
    </row>
    <row r="239" spans="1:7" x14ac:dyDescent="0.3">
      <c r="A239" s="725"/>
      <c r="B239" s="720"/>
      <c r="C239" s="720"/>
      <c r="D239" s="720" t="s">
        <v>3</v>
      </c>
      <c r="E239" s="721">
        <v>0</v>
      </c>
      <c r="F239" s="721">
        <v>0</v>
      </c>
      <c r="G239" s="721">
        <v>0</v>
      </c>
    </row>
    <row r="240" spans="1:7" x14ac:dyDescent="0.3">
      <c r="A240" s="725"/>
      <c r="B240" s="720"/>
      <c r="C240" s="720" t="s">
        <v>711</v>
      </c>
      <c r="D240" s="720" t="s">
        <v>709</v>
      </c>
      <c r="E240" s="721">
        <v>0</v>
      </c>
      <c r="F240" s="721">
        <v>0</v>
      </c>
      <c r="G240" s="721">
        <v>0</v>
      </c>
    </row>
    <row r="241" spans="1:7" x14ac:dyDescent="0.3">
      <c r="A241" s="725"/>
      <c r="B241" s="720"/>
      <c r="C241" s="720"/>
      <c r="D241" s="720" t="s">
        <v>3</v>
      </c>
      <c r="E241" s="721">
        <v>0</v>
      </c>
      <c r="F241" s="721">
        <v>0</v>
      </c>
      <c r="G241" s="721">
        <v>0</v>
      </c>
    </row>
    <row r="242" spans="1:7" x14ac:dyDescent="0.3">
      <c r="A242" s="725"/>
      <c r="B242" s="720"/>
      <c r="C242" s="720" t="s">
        <v>712</v>
      </c>
      <c r="D242" s="720" t="s">
        <v>709</v>
      </c>
      <c r="E242" s="721">
        <v>0</v>
      </c>
      <c r="F242" s="721">
        <v>0</v>
      </c>
      <c r="G242" s="721">
        <v>0</v>
      </c>
    </row>
    <row r="243" spans="1:7" x14ac:dyDescent="0.3">
      <c r="A243" s="725"/>
      <c r="B243" s="720"/>
      <c r="C243" s="720"/>
      <c r="D243" s="720" t="s">
        <v>3</v>
      </c>
      <c r="E243" s="721">
        <v>0</v>
      </c>
      <c r="F243" s="721">
        <v>0</v>
      </c>
      <c r="G243" s="721">
        <v>0</v>
      </c>
    </row>
    <row r="244" spans="1:7" x14ac:dyDescent="0.3">
      <c r="A244" s="732" t="s">
        <v>714</v>
      </c>
      <c r="B244" s="732"/>
      <c r="C244" s="732"/>
      <c r="D244" s="732"/>
      <c r="E244" s="733">
        <f>SUM(E228:E243)</f>
        <v>74</v>
      </c>
      <c r="F244" s="733">
        <f>SUM(F228:F243)</f>
        <v>0</v>
      </c>
      <c r="G244" s="733">
        <f>SUM(G228:G243)</f>
        <v>135187599</v>
      </c>
    </row>
    <row r="245" spans="1:7" ht="46.5" customHeight="1" x14ac:dyDescent="0.3">
      <c r="A245" s="712" t="s">
        <v>17</v>
      </c>
      <c r="B245" s="713" t="s">
        <v>708</v>
      </c>
      <c r="C245" s="713" t="s">
        <v>700</v>
      </c>
      <c r="D245" s="713" t="s">
        <v>709</v>
      </c>
      <c r="E245" s="714">
        <v>44</v>
      </c>
      <c r="F245" s="714">
        <v>52</v>
      </c>
      <c r="G245" s="714">
        <v>4604317588</v>
      </c>
    </row>
    <row r="246" spans="1:7" x14ac:dyDescent="0.3">
      <c r="A246" s="712"/>
      <c r="B246" s="713"/>
      <c r="C246" s="713"/>
      <c r="D246" s="713" t="s">
        <v>3</v>
      </c>
      <c r="E246" s="714">
        <v>9</v>
      </c>
      <c r="F246" s="714">
        <v>7</v>
      </c>
      <c r="G246" s="714">
        <v>445038141</v>
      </c>
    </row>
    <row r="247" spans="1:7" x14ac:dyDescent="0.3">
      <c r="A247" s="712"/>
      <c r="B247" s="713"/>
      <c r="C247" s="713" t="s">
        <v>710</v>
      </c>
      <c r="D247" s="713" t="s">
        <v>709</v>
      </c>
      <c r="E247" s="714">
        <v>38</v>
      </c>
      <c r="F247" s="714">
        <v>0</v>
      </c>
      <c r="G247" s="714">
        <v>373579884</v>
      </c>
    </row>
    <row r="248" spans="1:7" x14ac:dyDescent="0.3">
      <c r="A248" s="712"/>
      <c r="B248" s="713"/>
      <c r="C248" s="713"/>
      <c r="D248" s="713" t="s">
        <v>3</v>
      </c>
      <c r="E248" s="714">
        <v>24</v>
      </c>
      <c r="F248" s="714">
        <v>0</v>
      </c>
      <c r="G248" s="714">
        <v>176482638</v>
      </c>
    </row>
    <row r="249" spans="1:7" x14ac:dyDescent="0.3">
      <c r="A249" s="712"/>
      <c r="B249" s="713"/>
      <c r="C249" s="713" t="s">
        <v>711</v>
      </c>
      <c r="D249" s="713" t="s">
        <v>709</v>
      </c>
      <c r="E249" s="714">
        <v>147</v>
      </c>
      <c r="F249" s="714">
        <v>34</v>
      </c>
      <c r="G249" s="714">
        <v>746292919</v>
      </c>
    </row>
    <row r="250" spans="1:7" x14ac:dyDescent="0.3">
      <c r="A250" s="712"/>
      <c r="B250" s="713"/>
      <c r="C250" s="713"/>
      <c r="D250" s="713" t="s">
        <v>3</v>
      </c>
      <c r="E250" s="714">
        <v>34</v>
      </c>
      <c r="F250" s="714">
        <v>0</v>
      </c>
      <c r="G250" s="714">
        <v>203112248</v>
      </c>
    </row>
    <row r="251" spans="1:7" x14ac:dyDescent="0.3">
      <c r="A251" s="712"/>
      <c r="B251" s="713"/>
      <c r="C251" s="713" t="s">
        <v>712</v>
      </c>
      <c r="D251" s="713" t="s">
        <v>709</v>
      </c>
      <c r="E251" s="714">
        <v>29</v>
      </c>
      <c r="F251" s="714">
        <v>0</v>
      </c>
      <c r="G251" s="714">
        <v>386547508</v>
      </c>
    </row>
    <row r="252" spans="1:7" x14ac:dyDescent="0.3">
      <c r="A252" s="712"/>
      <c r="B252" s="713"/>
      <c r="C252" s="713"/>
      <c r="D252" s="713" t="s">
        <v>3</v>
      </c>
      <c r="E252" s="714">
        <v>29</v>
      </c>
      <c r="F252" s="714">
        <v>0</v>
      </c>
      <c r="G252" s="714">
        <v>25668261</v>
      </c>
    </row>
    <row r="253" spans="1:7" x14ac:dyDescent="0.3">
      <c r="A253" s="712"/>
      <c r="B253" s="713" t="s">
        <v>713</v>
      </c>
      <c r="C253" s="713" t="s">
        <v>700</v>
      </c>
      <c r="D253" s="713" t="s">
        <v>709</v>
      </c>
      <c r="E253" s="714">
        <v>0</v>
      </c>
      <c r="F253" s="714">
        <v>0</v>
      </c>
      <c r="G253" s="714">
        <v>0</v>
      </c>
    </row>
    <row r="254" spans="1:7" x14ac:dyDescent="0.3">
      <c r="A254" s="712"/>
      <c r="B254" s="713"/>
      <c r="C254" s="713"/>
      <c r="D254" s="713" t="s">
        <v>3</v>
      </c>
      <c r="E254" s="714">
        <v>0</v>
      </c>
      <c r="F254" s="714">
        <v>0</v>
      </c>
      <c r="G254" s="714">
        <v>0</v>
      </c>
    </row>
    <row r="255" spans="1:7" x14ac:dyDescent="0.3">
      <c r="A255" s="712"/>
      <c r="B255" s="713"/>
      <c r="C255" s="713" t="s">
        <v>710</v>
      </c>
      <c r="D255" s="713" t="s">
        <v>709</v>
      </c>
      <c r="E255" s="714">
        <v>0</v>
      </c>
      <c r="F255" s="714">
        <v>0</v>
      </c>
      <c r="G255" s="714">
        <v>0</v>
      </c>
    </row>
    <row r="256" spans="1:7" x14ac:dyDescent="0.3">
      <c r="A256" s="712"/>
      <c r="B256" s="713"/>
      <c r="C256" s="713"/>
      <c r="D256" s="713" t="s">
        <v>3</v>
      </c>
      <c r="E256" s="714">
        <v>0</v>
      </c>
      <c r="F256" s="714">
        <v>0</v>
      </c>
      <c r="G256" s="714">
        <v>0</v>
      </c>
    </row>
    <row r="257" spans="1:7" x14ac:dyDescent="0.3">
      <c r="A257" s="712"/>
      <c r="B257" s="713"/>
      <c r="C257" s="713" t="s">
        <v>711</v>
      </c>
      <c r="D257" s="713" t="s">
        <v>709</v>
      </c>
      <c r="E257" s="714">
        <v>0</v>
      </c>
      <c r="F257" s="714">
        <v>0</v>
      </c>
      <c r="G257" s="714">
        <v>0</v>
      </c>
    </row>
    <row r="258" spans="1:7" x14ac:dyDescent="0.3">
      <c r="A258" s="712"/>
      <c r="B258" s="713"/>
      <c r="C258" s="713"/>
      <c r="D258" s="713" t="s">
        <v>3</v>
      </c>
      <c r="E258" s="714">
        <v>0</v>
      </c>
      <c r="F258" s="714">
        <v>0</v>
      </c>
      <c r="G258" s="714">
        <v>0</v>
      </c>
    </row>
    <row r="259" spans="1:7" x14ac:dyDescent="0.3">
      <c r="A259" s="712"/>
      <c r="B259" s="713"/>
      <c r="C259" s="713" t="s">
        <v>712</v>
      </c>
      <c r="D259" s="713" t="s">
        <v>709</v>
      </c>
      <c r="E259" s="714">
        <v>0</v>
      </c>
      <c r="F259" s="714">
        <v>0</v>
      </c>
      <c r="G259" s="714">
        <v>0</v>
      </c>
    </row>
    <row r="260" spans="1:7" x14ac:dyDescent="0.3">
      <c r="A260" s="712"/>
      <c r="B260" s="713"/>
      <c r="C260" s="713"/>
      <c r="D260" s="713" t="s">
        <v>3</v>
      </c>
      <c r="E260" s="714">
        <v>0</v>
      </c>
      <c r="F260" s="714">
        <v>0</v>
      </c>
      <c r="G260" s="714">
        <v>0</v>
      </c>
    </row>
    <row r="261" spans="1:7" x14ac:dyDescent="0.3">
      <c r="A261" s="732" t="s">
        <v>714</v>
      </c>
      <c r="B261" s="732"/>
      <c r="C261" s="732"/>
      <c r="D261" s="732"/>
      <c r="E261" s="733">
        <f>SUM(E245:E260)</f>
        <v>354</v>
      </c>
      <c r="F261" s="733">
        <f>SUM(F245:F260)</f>
        <v>93</v>
      </c>
      <c r="G261" s="733">
        <f>SUM(G245:G260)</f>
        <v>6961039187</v>
      </c>
    </row>
    <row r="262" spans="1:7" ht="40.5" customHeight="1" x14ac:dyDescent="0.3">
      <c r="A262" s="725" t="s">
        <v>22</v>
      </c>
      <c r="B262" s="720" t="s">
        <v>708</v>
      </c>
      <c r="C262" s="720" t="s">
        <v>700</v>
      </c>
      <c r="D262" s="720" t="s">
        <v>709</v>
      </c>
      <c r="E262" s="721">
        <v>0</v>
      </c>
      <c r="F262" s="721">
        <v>0</v>
      </c>
      <c r="G262" s="721">
        <v>0</v>
      </c>
    </row>
    <row r="263" spans="1:7" x14ac:dyDescent="0.3">
      <c r="A263" s="725"/>
      <c r="B263" s="720"/>
      <c r="C263" s="720"/>
      <c r="D263" s="720" t="s">
        <v>3</v>
      </c>
      <c r="E263" s="721">
        <v>0</v>
      </c>
      <c r="F263" s="721">
        <v>0</v>
      </c>
      <c r="G263" s="721">
        <v>0</v>
      </c>
    </row>
    <row r="264" spans="1:7" x14ac:dyDescent="0.3">
      <c r="A264" s="725"/>
      <c r="B264" s="720"/>
      <c r="C264" s="720" t="s">
        <v>710</v>
      </c>
      <c r="D264" s="720" t="s">
        <v>709</v>
      </c>
      <c r="E264" s="721">
        <v>0</v>
      </c>
      <c r="F264" s="721">
        <v>0</v>
      </c>
      <c r="G264" s="721">
        <v>0</v>
      </c>
    </row>
    <row r="265" spans="1:7" x14ac:dyDescent="0.3">
      <c r="A265" s="725"/>
      <c r="B265" s="720"/>
      <c r="C265" s="720"/>
      <c r="D265" s="720" t="s">
        <v>3</v>
      </c>
      <c r="E265" s="721">
        <v>0</v>
      </c>
      <c r="F265" s="721">
        <v>0</v>
      </c>
      <c r="G265" s="721">
        <v>0</v>
      </c>
    </row>
    <row r="266" spans="1:7" x14ac:dyDescent="0.3">
      <c r="A266" s="725"/>
      <c r="B266" s="720"/>
      <c r="C266" s="720" t="s">
        <v>711</v>
      </c>
      <c r="D266" s="720" t="s">
        <v>709</v>
      </c>
      <c r="E266" s="721">
        <v>0</v>
      </c>
      <c r="F266" s="721">
        <v>0</v>
      </c>
      <c r="G266" s="721">
        <v>0</v>
      </c>
    </row>
    <row r="267" spans="1:7" x14ac:dyDescent="0.3">
      <c r="A267" s="725"/>
      <c r="B267" s="720"/>
      <c r="C267" s="720"/>
      <c r="D267" s="720" t="s">
        <v>3</v>
      </c>
      <c r="E267" s="721">
        <v>0</v>
      </c>
      <c r="F267" s="721">
        <v>0</v>
      </c>
      <c r="G267" s="721">
        <v>0</v>
      </c>
    </row>
    <row r="268" spans="1:7" x14ac:dyDescent="0.3">
      <c r="A268" s="725"/>
      <c r="B268" s="720"/>
      <c r="C268" s="720" t="s">
        <v>712</v>
      </c>
      <c r="D268" s="720" t="s">
        <v>709</v>
      </c>
      <c r="E268" s="721">
        <v>0</v>
      </c>
      <c r="F268" s="721">
        <v>0</v>
      </c>
      <c r="G268" s="721">
        <v>0</v>
      </c>
    </row>
    <row r="269" spans="1:7" x14ac:dyDescent="0.3">
      <c r="A269" s="725"/>
      <c r="B269" s="720"/>
      <c r="C269" s="720"/>
      <c r="D269" s="720" t="s">
        <v>3</v>
      </c>
      <c r="E269" s="721">
        <v>0</v>
      </c>
      <c r="F269" s="721">
        <v>0</v>
      </c>
      <c r="G269" s="721">
        <v>0</v>
      </c>
    </row>
    <row r="270" spans="1:7" x14ac:dyDescent="0.3">
      <c r="A270" s="725"/>
      <c r="B270" s="720" t="s">
        <v>713</v>
      </c>
      <c r="C270" s="720" t="s">
        <v>700</v>
      </c>
      <c r="D270" s="720" t="s">
        <v>709</v>
      </c>
      <c r="E270" s="721">
        <v>0</v>
      </c>
      <c r="F270" s="721">
        <v>0</v>
      </c>
      <c r="G270" s="721">
        <v>0</v>
      </c>
    </row>
    <row r="271" spans="1:7" x14ac:dyDescent="0.3">
      <c r="A271" s="725"/>
      <c r="B271" s="720"/>
      <c r="C271" s="720"/>
      <c r="D271" s="720" t="s">
        <v>3</v>
      </c>
      <c r="E271" s="721">
        <v>0</v>
      </c>
      <c r="F271" s="721">
        <v>0</v>
      </c>
      <c r="G271" s="721">
        <v>0</v>
      </c>
    </row>
    <row r="272" spans="1:7" x14ac:dyDescent="0.3">
      <c r="A272" s="725"/>
      <c r="B272" s="720"/>
      <c r="C272" s="720" t="s">
        <v>710</v>
      </c>
      <c r="D272" s="720" t="s">
        <v>709</v>
      </c>
      <c r="E272" s="721">
        <v>0</v>
      </c>
      <c r="F272" s="721">
        <v>0</v>
      </c>
      <c r="G272" s="721">
        <v>0</v>
      </c>
    </row>
    <row r="273" spans="1:7" x14ac:dyDescent="0.3">
      <c r="A273" s="725"/>
      <c r="B273" s="720"/>
      <c r="C273" s="720"/>
      <c r="D273" s="720" t="s">
        <v>3</v>
      </c>
      <c r="E273" s="721">
        <v>0</v>
      </c>
      <c r="F273" s="721">
        <v>0</v>
      </c>
      <c r="G273" s="721">
        <v>0</v>
      </c>
    </row>
    <row r="274" spans="1:7" x14ac:dyDescent="0.3">
      <c r="A274" s="725"/>
      <c r="B274" s="720"/>
      <c r="C274" s="720" t="s">
        <v>711</v>
      </c>
      <c r="D274" s="720" t="s">
        <v>709</v>
      </c>
      <c r="E274" s="721">
        <v>0</v>
      </c>
      <c r="F274" s="721">
        <v>0</v>
      </c>
      <c r="G274" s="721">
        <v>0</v>
      </c>
    </row>
    <row r="275" spans="1:7" x14ac:dyDescent="0.3">
      <c r="A275" s="725"/>
      <c r="B275" s="720"/>
      <c r="C275" s="720"/>
      <c r="D275" s="720" t="s">
        <v>3</v>
      </c>
      <c r="E275" s="721">
        <v>0</v>
      </c>
      <c r="F275" s="721">
        <v>0</v>
      </c>
      <c r="G275" s="721">
        <v>0</v>
      </c>
    </row>
    <row r="276" spans="1:7" x14ac:dyDescent="0.3">
      <c r="A276" s="725"/>
      <c r="B276" s="720"/>
      <c r="C276" s="720" t="s">
        <v>712</v>
      </c>
      <c r="D276" s="720" t="s">
        <v>709</v>
      </c>
      <c r="E276" s="721">
        <v>0</v>
      </c>
      <c r="F276" s="721">
        <v>0</v>
      </c>
      <c r="G276" s="721">
        <v>0</v>
      </c>
    </row>
    <row r="277" spans="1:7" x14ac:dyDescent="0.3">
      <c r="A277" s="725"/>
      <c r="B277" s="720"/>
      <c r="C277" s="720"/>
      <c r="D277" s="720" t="s">
        <v>3</v>
      </c>
      <c r="E277" s="721">
        <v>0</v>
      </c>
      <c r="F277" s="721">
        <v>0</v>
      </c>
      <c r="G277" s="721">
        <v>0</v>
      </c>
    </row>
    <row r="278" spans="1:7" x14ac:dyDescent="0.3">
      <c r="A278" s="732" t="s">
        <v>714</v>
      </c>
      <c r="B278" s="732"/>
      <c r="C278" s="732"/>
      <c r="D278" s="732"/>
      <c r="E278" s="733">
        <v>0</v>
      </c>
      <c r="F278" s="733">
        <v>0</v>
      </c>
      <c r="G278" s="733">
        <v>0</v>
      </c>
    </row>
    <row r="279" spans="1:7" ht="26.25" customHeight="1" x14ac:dyDescent="0.3">
      <c r="A279" s="712" t="s">
        <v>23</v>
      </c>
      <c r="B279" s="713" t="s">
        <v>708</v>
      </c>
      <c r="C279" s="713" t="s">
        <v>700</v>
      </c>
      <c r="D279" s="713" t="s">
        <v>709</v>
      </c>
      <c r="E279" s="714">
        <v>7</v>
      </c>
      <c r="F279" s="714">
        <v>0</v>
      </c>
      <c r="G279" s="714">
        <v>28026937</v>
      </c>
    </row>
    <row r="280" spans="1:7" x14ac:dyDescent="0.3">
      <c r="A280" s="712"/>
      <c r="B280" s="713"/>
      <c r="C280" s="713"/>
      <c r="D280" s="713" t="s">
        <v>3</v>
      </c>
      <c r="E280" s="714">
        <v>0</v>
      </c>
      <c r="F280" s="714">
        <v>0</v>
      </c>
      <c r="G280" s="714">
        <v>0</v>
      </c>
    </row>
    <row r="281" spans="1:7" x14ac:dyDescent="0.3">
      <c r="A281" s="712"/>
      <c r="B281" s="713"/>
      <c r="C281" s="713" t="s">
        <v>710</v>
      </c>
      <c r="D281" s="713" t="s">
        <v>709</v>
      </c>
      <c r="E281" s="714">
        <v>1</v>
      </c>
      <c r="F281" s="714">
        <v>0</v>
      </c>
      <c r="G281" s="727">
        <v>22054898</v>
      </c>
    </row>
    <row r="282" spans="1:7" ht="16.5" customHeight="1" x14ac:dyDescent="0.3">
      <c r="A282" s="712"/>
      <c r="B282" s="713"/>
      <c r="C282" s="713"/>
      <c r="D282" s="713" t="s">
        <v>3</v>
      </c>
      <c r="E282" s="714">
        <v>2</v>
      </c>
      <c r="F282" s="714">
        <v>0</v>
      </c>
      <c r="G282" s="727"/>
    </row>
    <row r="283" spans="1:7" x14ac:dyDescent="0.3">
      <c r="A283" s="712"/>
      <c r="B283" s="713"/>
      <c r="C283" s="713" t="s">
        <v>711</v>
      </c>
      <c r="D283" s="713" t="s">
        <v>709</v>
      </c>
      <c r="E283" s="714">
        <v>0</v>
      </c>
      <c r="F283" s="714">
        <v>0</v>
      </c>
      <c r="G283" s="714">
        <v>0</v>
      </c>
    </row>
    <row r="284" spans="1:7" x14ac:dyDescent="0.3">
      <c r="A284" s="712"/>
      <c r="B284" s="713"/>
      <c r="C284" s="713"/>
      <c r="D284" s="713" t="s">
        <v>3</v>
      </c>
      <c r="E284" s="714">
        <v>0</v>
      </c>
      <c r="F284" s="714">
        <v>0</v>
      </c>
      <c r="G284" s="714">
        <v>0</v>
      </c>
    </row>
    <row r="285" spans="1:7" x14ac:dyDescent="0.3">
      <c r="A285" s="712"/>
      <c r="B285" s="713"/>
      <c r="C285" s="713" t="s">
        <v>712</v>
      </c>
      <c r="D285" s="713" t="s">
        <v>709</v>
      </c>
      <c r="E285" s="714">
        <v>13</v>
      </c>
      <c r="F285" s="714">
        <v>0</v>
      </c>
      <c r="G285" s="714">
        <v>2992411</v>
      </c>
    </row>
    <row r="286" spans="1:7" x14ac:dyDescent="0.3">
      <c r="A286" s="712"/>
      <c r="B286" s="713"/>
      <c r="C286" s="713"/>
      <c r="D286" s="713" t="s">
        <v>3</v>
      </c>
      <c r="E286" s="714">
        <v>0</v>
      </c>
      <c r="F286" s="714">
        <v>0</v>
      </c>
      <c r="G286" s="714">
        <v>0</v>
      </c>
    </row>
    <row r="287" spans="1:7" x14ac:dyDescent="0.3">
      <c r="A287" s="712"/>
      <c r="B287" s="713" t="s">
        <v>713</v>
      </c>
      <c r="C287" s="713" t="s">
        <v>700</v>
      </c>
      <c r="D287" s="713" t="s">
        <v>709</v>
      </c>
      <c r="E287" s="714">
        <v>40</v>
      </c>
      <c r="F287" s="714">
        <v>0</v>
      </c>
      <c r="G287" s="714"/>
    </row>
    <row r="288" spans="1:7" x14ac:dyDescent="0.3">
      <c r="A288" s="712"/>
      <c r="B288" s="713"/>
      <c r="C288" s="713"/>
      <c r="D288" s="713" t="s">
        <v>3</v>
      </c>
      <c r="E288" s="714">
        <v>0</v>
      </c>
      <c r="F288" s="714">
        <v>0</v>
      </c>
      <c r="G288" s="714">
        <v>0</v>
      </c>
    </row>
    <row r="289" spans="1:7" x14ac:dyDescent="0.3">
      <c r="A289" s="712"/>
      <c r="B289" s="713"/>
      <c r="C289" s="713" t="s">
        <v>710</v>
      </c>
      <c r="D289" s="713" t="s">
        <v>709</v>
      </c>
      <c r="E289" s="714">
        <v>0</v>
      </c>
      <c r="F289" s="714">
        <v>0</v>
      </c>
      <c r="G289" s="714">
        <v>0</v>
      </c>
    </row>
    <row r="290" spans="1:7" x14ac:dyDescent="0.3">
      <c r="A290" s="712"/>
      <c r="B290" s="713"/>
      <c r="C290" s="713"/>
      <c r="D290" s="713" t="s">
        <v>3</v>
      </c>
      <c r="E290" s="714">
        <v>0</v>
      </c>
      <c r="F290" s="714">
        <v>0</v>
      </c>
      <c r="G290" s="714">
        <v>0</v>
      </c>
    </row>
    <row r="291" spans="1:7" x14ac:dyDescent="0.3">
      <c r="A291" s="712"/>
      <c r="B291" s="713"/>
      <c r="C291" s="713" t="s">
        <v>711</v>
      </c>
      <c r="D291" s="713" t="s">
        <v>709</v>
      </c>
      <c r="E291" s="714">
        <v>0</v>
      </c>
      <c r="F291" s="714">
        <v>0</v>
      </c>
      <c r="G291" s="714">
        <v>0</v>
      </c>
    </row>
    <row r="292" spans="1:7" x14ac:dyDescent="0.3">
      <c r="A292" s="712"/>
      <c r="B292" s="713"/>
      <c r="C292" s="713"/>
      <c r="D292" s="713" t="s">
        <v>3</v>
      </c>
      <c r="E292" s="714">
        <v>0</v>
      </c>
      <c r="F292" s="714">
        <v>0</v>
      </c>
      <c r="G292" s="714">
        <v>0</v>
      </c>
    </row>
    <row r="293" spans="1:7" x14ac:dyDescent="0.3">
      <c r="A293" s="712"/>
      <c r="B293" s="713"/>
      <c r="C293" s="713" t="s">
        <v>712</v>
      </c>
      <c r="D293" s="713" t="s">
        <v>709</v>
      </c>
      <c r="E293" s="714">
        <v>0</v>
      </c>
      <c r="F293" s="714">
        <v>0</v>
      </c>
      <c r="G293" s="714">
        <v>0</v>
      </c>
    </row>
    <row r="294" spans="1:7" x14ac:dyDescent="0.3">
      <c r="A294" s="712"/>
      <c r="B294" s="713"/>
      <c r="C294" s="713"/>
      <c r="D294" s="713" t="s">
        <v>3</v>
      </c>
      <c r="E294" s="714">
        <v>0</v>
      </c>
      <c r="F294" s="714">
        <v>0</v>
      </c>
      <c r="G294" s="714">
        <v>0</v>
      </c>
    </row>
    <row r="295" spans="1:7" x14ac:dyDescent="0.3">
      <c r="A295" s="732" t="s">
        <v>714</v>
      </c>
      <c r="B295" s="732"/>
      <c r="C295" s="732"/>
      <c r="D295" s="732"/>
      <c r="E295" s="733">
        <f>SUM(E279:E294)</f>
        <v>63</v>
      </c>
      <c r="F295" s="733">
        <f>SUM(F279:F294)</f>
        <v>0</v>
      </c>
      <c r="G295" s="733">
        <v>60197621</v>
      </c>
    </row>
    <row r="296" spans="1:7" x14ac:dyDescent="0.3">
      <c r="A296" s="728" t="s">
        <v>716</v>
      </c>
      <c r="B296" s="729"/>
      <c r="C296" s="729"/>
      <c r="D296" s="730"/>
      <c r="E296" s="731">
        <f>E295+E278+E261+E244+E227+E210+E193+E176+E159+E142+E125+E108+E91+E74+E57+E40+E23</f>
        <v>9297</v>
      </c>
      <c r="F296" s="731">
        <f>F295+F278+F261+F244+F227+F210+F193+F176+F159+F142+F125+F108+F91+F74+F57+F40+F23</f>
        <v>646</v>
      </c>
      <c r="G296" s="731">
        <f>G295+G278+G261+G244+G227+G210+G193+G176+G159+G142+G125+G108+G91+G74+G57+G40+G23</f>
        <v>131063515301.89</v>
      </c>
    </row>
    <row r="297" spans="1:7" x14ac:dyDescent="0.3">
      <c r="A297" s="235" t="s">
        <v>766</v>
      </c>
      <c r="F297" s="226"/>
    </row>
    <row r="298" spans="1:7" x14ac:dyDescent="0.3">
      <c r="A298" s="22" t="s">
        <v>4374</v>
      </c>
    </row>
    <row r="299" spans="1:7" x14ac:dyDescent="0.3">
      <c r="E299" s="734"/>
      <c r="F299" s="734"/>
    </row>
    <row r="300" spans="1:7" x14ac:dyDescent="0.3">
      <c r="F300" s="734"/>
    </row>
  </sheetData>
  <mergeCells count="6">
    <mergeCell ref="A5:A6"/>
    <mergeCell ref="G5:G6"/>
    <mergeCell ref="E5:F5"/>
    <mergeCell ref="C5:C6"/>
    <mergeCell ref="D5:D6"/>
    <mergeCell ref="B5:B6"/>
  </mergeCells>
  <pageMargins left="0.7" right="0.7" top="0.75" bottom="0.75" header="0.3" footer="0.3"/>
  <ignoredErrors>
    <ignoredError sqref="E295:F295 G108"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20A8C-FF08-48F4-9DD7-9E8212313950}">
  <sheetPr>
    <tabColor rgb="FF92D050"/>
  </sheetPr>
  <dimension ref="A1:I165"/>
  <sheetViews>
    <sheetView workbookViewId="0">
      <selection activeCell="J7" sqref="J7"/>
    </sheetView>
  </sheetViews>
  <sheetFormatPr baseColWidth="10" defaultRowHeight="15" x14ac:dyDescent="0.25"/>
  <cols>
    <col min="5" max="5" width="17.140625" customWidth="1"/>
    <col min="6" max="6" width="19.28515625" customWidth="1"/>
    <col min="7" max="7" width="22.42578125" customWidth="1"/>
    <col min="8" max="8" width="26.7109375" customWidth="1"/>
    <col min="9" max="9" width="23.7109375" customWidth="1"/>
  </cols>
  <sheetData>
    <row r="1" spans="1:9" ht="15.75" x14ac:dyDescent="0.3">
      <c r="A1" s="2" t="s">
        <v>767</v>
      </c>
      <c r="B1" s="22"/>
      <c r="C1" s="22"/>
      <c r="D1" s="22"/>
      <c r="E1" s="22"/>
      <c r="F1" s="22"/>
      <c r="G1" s="22"/>
      <c r="H1" s="22"/>
      <c r="I1" s="22"/>
    </row>
    <row r="2" spans="1:9" ht="15.75" x14ac:dyDescent="0.3">
      <c r="A2" s="22"/>
      <c r="B2" s="22"/>
      <c r="C2" s="22"/>
      <c r="D2" s="22"/>
      <c r="E2" s="22"/>
      <c r="F2" s="22"/>
      <c r="G2" s="22"/>
      <c r="H2" s="22"/>
      <c r="I2" s="22"/>
    </row>
    <row r="3" spans="1:9" ht="15.75" thickBot="1" x14ac:dyDescent="0.3">
      <c r="A3" s="735" t="s">
        <v>1</v>
      </c>
      <c r="B3" s="440" t="s">
        <v>863</v>
      </c>
      <c r="C3" s="440" t="s">
        <v>718</v>
      </c>
      <c r="D3" s="735" t="s">
        <v>724</v>
      </c>
      <c r="E3" s="442" t="s">
        <v>725</v>
      </c>
      <c r="F3" s="442"/>
      <c r="G3" s="442" t="s">
        <v>727</v>
      </c>
      <c r="H3" s="442"/>
      <c r="I3" s="440" t="s">
        <v>728</v>
      </c>
    </row>
    <row r="4" spans="1:9" ht="54.75" thickBot="1" x14ac:dyDescent="0.3">
      <c r="A4" s="736"/>
      <c r="B4" s="441"/>
      <c r="C4" s="441"/>
      <c r="D4" s="736"/>
      <c r="E4" s="737" t="s">
        <v>868</v>
      </c>
      <c r="F4" s="338" t="s">
        <v>867</v>
      </c>
      <c r="G4" s="344" t="s">
        <v>726</v>
      </c>
      <c r="H4" s="338" t="s">
        <v>3746</v>
      </c>
      <c r="I4" s="441"/>
    </row>
    <row r="5" spans="1:9" ht="67.5" x14ac:dyDescent="0.25">
      <c r="A5" s="13" t="s">
        <v>864</v>
      </c>
      <c r="B5" s="14" t="s">
        <v>3715</v>
      </c>
      <c r="C5" s="14" t="s">
        <v>719</v>
      </c>
      <c r="D5" s="17" t="s">
        <v>3728</v>
      </c>
      <c r="E5" s="5">
        <v>39995327</v>
      </c>
      <c r="F5" s="6">
        <v>44232</v>
      </c>
      <c r="G5" s="18" t="s">
        <v>3728</v>
      </c>
      <c r="H5" s="3" t="s">
        <v>3014</v>
      </c>
      <c r="I5" s="3" t="s">
        <v>3014</v>
      </c>
    </row>
    <row r="6" spans="1:9" ht="108" x14ac:dyDescent="0.25">
      <c r="A6" s="13" t="s">
        <v>864</v>
      </c>
      <c r="B6" s="14" t="s">
        <v>3715</v>
      </c>
      <c r="C6" s="14" t="s">
        <v>719</v>
      </c>
      <c r="D6" s="17" t="s">
        <v>3729</v>
      </c>
      <c r="E6" s="5">
        <v>30676415</v>
      </c>
      <c r="F6" s="6">
        <v>44484</v>
      </c>
      <c r="G6" s="18" t="s">
        <v>3729</v>
      </c>
      <c r="H6" s="3" t="s">
        <v>3014</v>
      </c>
      <c r="I6" s="3" t="s">
        <v>3014</v>
      </c>
    </row>
    <row r="7" spans="1:9" ht="108" x14ac:dyDescent="0.25">
      <c r="A7" s="13" t="s">
        <v>864</v>
      </c>
      <c r="B7" s="14" t="s">
        <v>3716</v>
      </c>
      <c r="C7" s="14" t="s">
        <v>719</v>
      </c>
      <c r="D7" s="17" t="s">
        <v>3730</v>
      </c>
      <c r="E7" s="5">
        <v>9177162</v>
      </c>
      <c r="F7" s="6">
        <v>44358</v>
      </c>
      <c r="G7" s="18" t="s">
        <v>3730</v>
      </c>
      <c r="H7" s="3" t="s">
        <v>3014</v>
      </c>
      <c r="I7" s="3" t="s">
        <v>3014</v>
      </c>
    </row>
    <row r="8" spans="1:9" ht="40.5" x14ac:dyDescent="0.25">
      <c r="A8" s="13" t="s">
        <v>864</v>
      </c>
      <c r="B8" s="14" t="s">
        <v>3716</v>
      </c>
      <c r="C8" s="14" t="s">
        <v>719</v>
      </c>
      <c r="D8" s="17" t="s">
        <v>3731</v>
      </c>
      <c r="E8" s="5">
        <v>10347400</v>
      </c>
      <c r="F8" s="6">
        <v>44260</v>
      </c>
      <c r="G8" s="18" t="s">
        <v>3731</v>
      </c>
      <c r="H8" s="3" t="s">
        <v>3014</v>
      </c>
      <c r="I8" s="3" t="s">
        <v>3014</v>
      </c>
    </row>
    <row r="9" spans="1:9" ht="108" x14ac:dyDescent="0.25">
      <c r="A9" s="13" t="s">
        <v>864</v>
      </c>
      <c r="B9" s="14" t="s">
        <v>3717</v>
      </c>
      <c r="C9" s="14" t="s">
        <v>719</v>
      </c>
      <c r="D9" s="17" t="s">
        <v>3730</v>
      </c>
      <c r="E9" s="5">
        <v>43108527</v>
      </c>
      <c r="F9" s="6">
        <v>44391</v>
      </c>
      <c r="G9" s="18" t="s">
        <v>3730</v>
      </c>
      <c r="H9" s="3" t="s">
        <v>3014</v>
      </c>
      <c r="I9" s="3" t="s">
        <v>3014</v>
      </c>
    </row>
    <row r="10" spans="1:9" ht="94.5" x14ac:dyDescent="0.25">
      <c r="A10" s="13" t="s">
        <v>864</v>
      </c>
      <c r="B10" s="14" t="s">
        <v>3718</v>
      </c>
      <c r="C10" s="14" t="s">
        <v>719</v>
      </c>
      <c r="D10" s="17" t="s">
        <v>3732</v>
      </c>
      <c r="E10" s="5">
        <v>55505237</v>
      </c>
      <c r="F10" s="6">
        <v>44357</v>
      </c>
      <c r="G10" s="18" t="s">
        <v>3732</v>
      </c>
      <c r="H10" s="3" t="s">
        <v>3014</v>
      </c>
      <c r="I10" s="3" t="s">
        <v>3014</v>
      </c>
    </row>
    <row r="11" spans="1:9" ht="40.5" x14ac:dyDescent="0.25">
      <c r="A11" s="13" t="s">
        <v>864</v>
      </c>
      <c r="B11" s="14" t="s">
        <v>3718</v>
      </c>
      <c r="C11" s="14" t="s">
        <v>719</v>
      </c>
      <c r="D11" s="17" t="s">
        <v>3733</v>
      </c>
      <c r="E11" s="5">
        <v>2914835</v>
      </c>
      <c r="F11" s="6">
        <v>44415</v>
      </c>
      <c r="G11" s="18" t="s">
        <v>3733</v>
      </c>
      <c r="H11" s="3" t="s">
        <v>3014</v>
      </c>
      <c r="I11" s="3" t="s">
        <v>3014</v>
      </c>
    </row>
    <row r="12" spans="1:9" ht="108" x14ac:dyDescent="0.25">
      <c r="A12" s="13" t="s">
        <v>864</v>
      </c>
      <c r="B12" s="14" t="s">
        <v>3719</v>
      </c>
      <c r="C12" s="14" t="s">
        <v>719</v>
      </c>
      <c r="D12" s="17" t="s">
        <v>3730</v>
      </c>
      <c r="E12" s="5">
        <v>13239542</v>
      </c>
      <c r="F12" s="6">
        <v>44446</v>
      </c>
      <c r="G12" s="18" t="s">
        <v>3730</v>
      </c>
      <c r="H12" s="3" t="s">
        <v>3014</v>
      </c>
      <c r="I12" s="3" t="s">
        <v>3014</v>
      </c>
    </row>
    <row r="13" spans="1:9" ht="27" x14ac:dyDescent="0.25">
      <c r="A13" s="13" t="s">
        <v>864</v>
      </c>
      <c r="B13" s="14" t="s">
        <v>3720</v>
      </c>
      <c r="C13" s="14" t="s">
        <v>719</v>
      </c>
      <c r="D13" s="17" t="s">
        <v>3734</v>
      </c>
      <c r="E13" s="5">
        <v>2261000</v>
      </c>
      <c r="F13" s="6">
        <v>44415</v>
      </c>
      <c r="G13" s="18" t="s">
        <v>3734</v>
      </c>
      <c r="H13" s="3" t="s">
        <v>3014</v>
      </c>
      <c r="I13" s="3" t="s">
        <v>3014</v>
      </c>
    </row>
    <row r="14" spans="1:9" ht="67.5" x14ac:dyDescent="0.25">
      <c r="A14" s="13" t="s">
        <v>864</v>
      </c>
      <c r="B14" s="14" t="s">
        <v>3721</v>
      </c>
      <c r="C14" s="14" t="s">
        <v>719</v>
      </c>
      <c r="D14" s="17" t="s">
        <v>3735</v>
      </c>
      <c r="E14" s="5">
        <v>7414870</v>
      </c>
      <c r="F14" s="6">
        <v>44369</v>
      </c>
      <c r="G14" s="18" t="s">
        <v>3735</v>
      </c>
      <c r="H14" s="3" t="s">
        <v>3014</v>
      </c>
      <c r="I14" s="3" t="s">
        <v>3014</v>
      </c>
    </row>
    <row r="15" spans="1:9" ht="40.5" x14ac:dyDescent="0.25">
      <c r="A15" s="13" t="s">
        <v>864</v>
      </c>
      <c r="B15" s="14" t="s">
        <v>3722</v>
      </c>
      <c r="C15" s="14" t="s">
        <v>719</v>
      </c>
      <c r="D15" s="17" t="s">
        <v>3736</v>
      </c>
      <c r="E15" s="5">
        <v>40620202</v>
      </c>
      <c r="F15" s="6">
        <v>44438</v>
      </c>
      <c r="G15" s="18" t="s">
        <v>3736</v>
      </c>
      <c r="H15" s="3" t="s">
        <v>3014</v>
      </c>
      <c r="I15" s="3" t="s">
        <v>3014</v>
      </c>
    </row>
    <row r="16" spans="1:9" ht="67.5" x14ac:dyDescent="0.25">
      <c r="A16" s="13" t="s">
        <v>864</v>
      </c>
      <c r="B16" s="14" t="s">
        <v>3723</v>
      </c>
      <c r="C16" s="14" t="s">
        <v>719</v>
      </c>
      <c r="D16" s="17" t="s">
        <v>3728</v>
      </c>
      <c r="E16" s="5">
        <v>55777826</v>
      </c>
      <c r="F16" s="6">
        <v>44229</v>
      </c>
      <c r="G16" s="18" t="s">
        <v>3728</v>
      </c>
      <c r="H16" s="3" t="s">
        <v>3014</v>
      </c>
      <c r="I16" s="3" t="s">
        <v>3014</v>
      </c>
    </row>
    <row r="17" spans="1:9" ht="108" x14ac:dyDescent="0.25">
      <c r="A17" s="13" t="s">
        <v>864</v>
      </c>
      <c r="B17" s="14" t="s">
        <v>3723</v>
      </c>
      <c r="C17" s="14" t="s">
        <v>719</v>
      </c>
      <c r="D17" s="17" t="s">
        <v>3730</v>
      </c>
      <c r="E17" s="5">
        <v>39044479</v>
      </c>
      <c r="F17" s="6">
        <v>44438</v>
      </c>
      <c r="G17" s="18" t="s">
        <v>3730</v>
      </c>
      <c r="H17" s="3" t="s">
        <v>3014</v>
      </c>
      <c r="I17" s="3" t="s">
        <v>3014</v>
      </c>
    </row>
    <row r="18" spans="1:9" ht="108" x14ac:dyDescent="0.25">
      <c r="A18" s="13" t="s">
        <v>864</v>
      </c>
      <c r="B18" s="14" t="s">
        <v>721</v>
      </c>
      <c r="C18" s="14" t="s">
        <v>719</v>
      </c>
      <c r="D18" s="17" t="s">
        <v>3730</v>
      </c>
      <c r="E18" s="5">
        <v>38954058</v>
      </c>
      <c r="F18" s="6">
        <v>44398</v>
      </c>
      <c r="G18" s="18" t="s">
        <v>3730</v>
      </c>
      <c r="H18" s="3" t="s">
        <v>3014</v>
      </c>
      <c r="I18" s="3" t="s">
        <v>3014</v>
      </c>
    </row>
    <row r="19" spans="1:9" ht="67.5" x14ac:dyDescent="0.25">
      <c r="A19" s="13" t="s">
        <v>864</v>
      </c>
      <c r="B19" s="13" t="s">
        <v>3717</v>
      </c>
      <c r="C19" s="13" t="s">
        <v>719</v>
      </c>
      <c r="D19" s="13" t="s">
        <v>3728</v>
      </c>
      <c r="E19" s="13">
        <v>10556699</v>
      </c>
      <c r="F19" s="13">
        <v>44243</v>
      </c>
      <c r="G19" s="13" t="s">
        <v>3728</v>
      </c>
      <c r="H19" s="13" t="s">
        <v>3014</v>
      </c>
      <c r="I19" s="13" t="s">
        <v>3014</v>
      </c>
    </row>
    <row r="20" spans="1:9" ht="94.5" x14ac:dyDescent="0.25">
      <c r="A20" s="13" t="s">
        <v>864</v>
      </c>
      <c r="B20" s="13" t="s">
        <v>3719</v>
      </c>
      <c r="C20" s="13" t="s">
        <v>865</v>
      </c>
      <c r="D20" s="13" t="s">
        <v>3732</v>
      </c>
      <c r="E20" s="13">
        <v>41373569</v>
      </c>
      <c r="F20" s="13">
        <v>44229</v>
      </c>
      <c r="G20" s="13" t="s">
        <v>3732</v>
      </c>
      <c r="H20" s="13" t="s">
        <v>3014</v>
      </c>
      <c r="I20" s="13" t="s">
        <v>3014</v>
      </c>
    </row>
    <row r="21" spans="1:9" ht="108" x14ac:dyDescent="0.25">
      <c r="A21" s="13" t="s">
        <v>864</v>
      </c>
      <c r="B21" s="13" t="s">
        <v>3724</v>
      </c>
      <c r="C21" s="13" t="s">
        <v>722</v>
      </c>
      <c r="D21" s="13" t="s">
        <v>3737</v>
      </c>
      <c r="E21" s="13">
        <v>60388282</v>
      </c>
      <c r="F21" s="13">
        <v>44225</v>
      </c>
      <c r="G21" s="13" t="s">
        <v>3737</v>
      </c>
      <c r="H21" s="13" t="s">
        <v>3014</v>
      </c>
      <c r="I21" s="13" t="s">
        <v>3014</v>
      </c>
    </row>
    <row r="22" spans="1:9" ht="54" x14ac:dyDescent="0.25">
      <c r="A22" s="13" t="s">
        <v>864</v>
      </c>
      <c r="B22" s="14" t="s">
        <v>3724</v>
      </c>
      <c r="C22" s="14" t="s">
        <v>722</v>
      </c>
      <c r="D22" s="13" t="s">
        <v>3738</v>
      </c>
      <c r="E22" s="5">
        <v>54349454</v>
      </c>
      <c r="F22" s="6">
        <v>44357</v>
      </c>
      <c r="G22" s="13" t="s">
        <v>3738</v>
      </c>
      <c r="H22" s="3" t="s">
        <v>3014</v>
      </c>
      <c r="I22" s="3" t="s">
        <v>3014</v>
      </c>
    </row>
    <row r="23" spans="1:9" ht="67.5" x14ac:dyDescent="0.25">
      <c r="A23" s="13" t="s">
        <v>864</v>
      </c>
      <c r="B23" s="14" t="s">
        <v>3720</v>
      </c>
      <c r="C23" s="14" t="s">
        <v>722</v>
      </c>
      <c r="D23" s="13" t="s">
        <v>3739</v>
      </c>
      <c r="E23" s="5">
        <v>47789486</v>
      </c>
      <c r="F23" s="6">
        <v>44224</v>
      </c>
      <c r="G23" s="13" t="s">
        <v>3739</v>
      </c>
      <c r="H23" s="3" t="s">
        <v>3014</v>
      </c>
      <c r="I23" s="3" t="s">
        <v>3014</v>
      </c>
    </row>
    <row r="24" spans="1:9" ht="67.5" x14ac:dyDescent="0.25">
      <c r="A24" s="13" t="s">
        <v>864</v>
      </c>
      <c r="B24" s="14" t="s">
        <v>3721</v>
      </c>
      <c r="C24" s="14" t="s">
        <v>722</v>
      </c>
      <c r="D24" s="13" t="s">
        <v>3736</v>
      </c>
      <c r="E24" s="5">
        <v>14829741</v>
      </c>
      <c r="F24" s="6">
        <v>44239</v>
      </c>
      <c r="G24" s="13" t="s">
        <v>3736</v>
      </c>
      <c r="H24" s="3" t="s">
        <v>3014</v>
      </c>
      <c r="I24" s="3" t="s">
        <v>3014</v>
      </c>
    </row>
    <row r="25" spans="1:9" ht="67.5" x14ac:dyDescent="0.25">
      <c r="A25" s="13" t="s">
        <v>864</v>
      </c>
      <c r="B25" s="14" t="s">
        <v>3725</v>
      </c>
      <c r="C25" s="14" t="s">
        <v>722</v>
      </c>
      <c r="D25" s="13" t="s">
        <v>3740</v>
      </c>
      <c r="E25" s="5">
        <v>35522051</v>
      </c>
      <c r="F25" s="6">
        <v>44235</v>
      </c>
      <c r="G25" s="13" t="s">
        <v>3740</v>
      </c>
      <c r="H25" s="3" t="s">
        <v>3014</v>
      </c>
      <c r="I25" s="3" t="s">
        <v>3014</v>
      </c>
    </row>
    <row r="26" spans="1:9" ht="54" x14ac:dyDescent="0.25">
      <c r="A26" s="13" t="s">
        <v>864</v>
      </c>
      <c r="B26" s="14" t="s">
        <v>3726</v>
      </c>
      <c r="C26" s="14" t="s">
        <v>722</v>
      </c>
      <c r="D26" s="13" t="s">
        <v>3741</v>
      </c>
      <c r="E26" s="5">
        <v>36556342</v>
      </c>
      <c r="F26" s="6">
        <v>44224</v>
      </c>
      <c r="G26" s="13" t="s">
        <v>3741</v>
      </c>
      <c r="H26" s="3" t="s">
        <v>3014</v>
      </c>
      <c r="I26" s="3" t="s">
        <v>3014</v>
      </c>
    </row>
    <row r="27" spans="1:9" ht="54" x14ac:dyDescent="0.25">
      <c r="A27" s="13" t="s">
        <v>864</v>
      </c>
      <c r="B27" s="14" t="s">
        <v>3726</v>
      </c>
      <c r="C27" s="14" t="s">
        <v>722</v>
      </c>
      <c r="D27" s="13" t="s">
        <v>3741</v>
      </c>
      <c r="E27" s="5">
        <v>10807954</v>
      </c>
      <c r="F27" s="6">
        <v>44476</v>
      </c>
      <c r="G27" s="13" t="s">
        <v>3741</v>
      </c>
      <c r="H27" s="3" t="s">
        <v>3014</v>
      </c>
      <c r="I27" s="3" t="s">
        <v>3014</v>
      </c>
    </row>
    <row r="28" spans="1:9" ht="54" x14ac:dyDescent="0.25">
      <c r="A28" s="13" t="s">
        <v>864</v>
      </c>
      <c r="B28" s="14" t="s">
        <v>3727</v>
      </c>
      <c r="C28" s="14" t="s">
        <v>722</v>
      </c>
      <c r="D28" s="13" t="s">
        <v>3742</v>
      </c>
      <c r="E28" s="5">
        <v>46141724</v>
      </c>
      <c r="F28" s="6">
        <v>44225</v>
      </c>
      <c r="G28" s="13" t="s">
        <v>3742</v>
      </c>
      <c r="H28" s="3" t="s">
        <v>3014</v>
      </c>
      <c r="I28" s="3" t="s">
        <v>3014</v>
      </c>
    </row>
    <row r="29" spans="1:9" ht="108" x14ac:dyDescent="0.25">
      <c r="A29" s="13" t="s">
        <v>864</v>
      </c>
      <c r="B29" s="14" t="s">
        <v>3727</v>
      </c>
      <c r="C29" s="14" t="s">
        <v>722</v>
      </c>
      <c r="D29" s="13" t="s">
        <v>3730</v>
      </c>
      <c r="E29" s="5">
        <v>48078872</v>
      </c>
      <c r="F29" s="6">
        <v>44387</v>
      </c>
      <c r="G29" s="13" t="s">
        <v>3730</v>
      </c>
      <c r="H29" s="3" t="s">
        <v>3014</v>
      </c>
      <c r="I29" s="3" t="s">
        <v>3014</v>
      </c>
    </row>
    <row r="30" spans="1:9" ht="40.5" x14ac:dyDescent="0.25">
      <c r="A30" s="13" t="s">
        <v>864</v>
      </c>
      <c r="B30" s="14" t="s">
        <v>3722</v>
      </c>
      <c r="C30" s="14" t="s">
        <v>722</v>
      </c>
      <c r="D30" s="13" t="s">
        <v>3738</v>
      </c>
      <c r="E30" s="5">
        <v>45133557</v>
      </c>
      <c r="F30" s="6">
        <v>44225</v>
      </c>
      <c r="G30" s="13" t="s">
        <v>3738</v>
      </c>
      <c r="H30" s="3" t="s">
        <v>3014</v>
      </c>
      <c r="I30" s="3" t="s">
        <v>3014</v>
      </c>
    </row>
    <row r="31" spans="1:9" ht="67.5" x14ac:dyDescent="0.25">
      <c r="A31" s="13" t="s">
        <v>864</v>
      </c>
      <c r="B31" s="14" t="s">
        <v>721</v>
      </c>
      <c r="C31" s="14" t="s">
        <v>722</v>
      </c>
      <c r="D31" s="13" t="s">
        <v>3743</v>
      </c>
      <c r="E31" s="5">
        <v>33889833</v>
      </c>
      <c r="F31" s="6">
        <v>44225</v>
      </c>
      <c r="G31" s="13" t="s">
        <v>3743</v>
      </c>
      <c r="H31" s="3" t="s">
        <v>3014</v>
      </c>
      <c r="I31" s="3" t="s">
        <v>3014</v>
      </c>
    </row>
    <row r="32" spans="1:9" ht="40.5" x14ac:dyDescent="0.25">
      <c r="A32" s="13" t="s">
        <v>864</v>
      </c>
      <c r="B32" s="14" t="s">
        <v>720</v>
      </c>
      <c r="C32" s="14" t="s">
        <v>722</v>
      </c>
      <c r="D32" s="13" t="s">
        <v>3744</v>
      </c>
      <c r="E32" s="5">
        <v>35885642</v>
      </c>
      <c r="F32" s="6">
        <v>44229</v>
      </c>
      <c r="G32" s="13" t="s">
        <v>3744</v>
      </c>
      <c r="H32" s="3" t="s">
        <v>3014</v>
      </c>
      <c r="I32" s="3" t="s">
        <v>3014</v>
      </c>
    </row>
    <row r="33" spans="1:9" ht="40.5" x14ac:dyDescent="0.25">
      <c r="A33" s="13" t="s">
        <v>864</v>
      </c>
      <c r="B33" s="13" t="s">
        <v>720</v>
      </c>
      <c r="C33" s="13" t="s">
        <v>723</v>
      </c>
      <c r="D33" s="13" t="s">
        <v>3745</v>
      </c>
      <c r="E33" s="13">
        <v>32297078</v>
      </c>
      <c r="F33" s="6">
        <v>44365</v>
      </c>
      <c r="G33" s="13" t="s">
        <v>3745</v>
      </c>
      <c r="H33" s="13" t="s">
        <v>3014</v>
      </c>
      <c r="I33" s="13" t="s">
        <v>3014</v>
      </c>
    </row>
    <row r="34" spans="1:9" ht="15.75" x14ac:dyDescent="0.3">
      <c r="A34" s="22" t="s">
        <v>3949</v>
      </c>
      <c r="B34" s="22" t="s">
        <v>3950</v>
      </c>
      <c r="C34" s="22" t="s">
        <v>722</v>
      </c>
      <c r="D34" s="22" t="s">
        <v>3951</v>
      </c>
      <c r="E34" s="22">
        <v>47641605</v>
      </c>
      <c r="F34" s="407">
        <v>44211</v>
      </c>
      <c r="G34" s="22" t="s">
        <v>3014</v>
      </c>
      <c r="H34" s="22" t="s">
        <v>3014</v>
      </c>
      <c r="I34" s="22" t="s">
        <v>3952</v>
      </c>
    </row>
    <row r="35" spans="1:9" ht="15.75" x14ac:dyDescent="0.3">
      <c r="A35" s="22" t="s">
        <v>3949</v>
      </c>
      <c r="B35" s="22" t="s">
        <v>3950</v>
      </c>
      <c r="C35" s="22" t="s">
        <v>722</v>
      </c>
      <c r="D35" s="22" t="s">
        <v>3951</v>
      </c>
      <c r="E35" s="22">
        <v>48882163</v>
      </c>
      <c r="F35" s="407">
        <v>44242</v>
      </c>
      <c r="G35" s="22" t="s">
        <v>3014</v>
      </c>
      <c r="H35" s="22" t="s">
        <v>3014</v>
      </c>
      <c r="I35" s="22" t="s">
        <v>3953</v>
      </c>
    </row>
    <row r="36" spans="1:9" ht="15.75" x14ac:dyDescent="0.3">
      <c r="A36" s="22" t="s">
        <v>3949</v>
      </c>
      <c r="B36" s="22" t="s">
        <v>3950</v>
      </c>
      <c r="C36" s="22" t="s">
        <v>722</v>
      </c>
      <c r="D36" s="22" t="s">
        <v>3951</v>
      </c>
      <c r="E36" s="22">
        <v>53574391</v>
      </c>
      <c r="F36" s="407">
        <v>44270</v>
      </c>
      <c r="G36" s="22" t="s">
        <v>3014</v>
      </c>
      <c r="H36" s="22" t="s">
        <v>3014</v>
      </c>
      <c r="I36" s="22" t="s">
        <v>3954</v>
      </c>
    </row>
    <row r="37" spans="1:9" ht="15.75" x14ac:dyDescent="0.3">
      <c r="A37" s="22" t="s">
        <v>3949</v>
      </c>
      <c r="B37" s="22" t="s">
        <v>3950</v>
      </c>
      <c r="C37" s="22" t="s">
        <v>722</v>
      </c>
      <c r="D37" s="22" t="s">
        <v>3951</v>
      </c>
      <c r="E37" s="22">
        <v>44736042</v>
      </c>
      <c r="F37" s="407">
        <v>44301</v>
      </c>
      <c r="G37" s="22" t="s">
        <v>3014</v>
      </c>
      <c r="H37" s="22" t="s">
        <v>3014</v>
      </c>
      <c r="I37" s="22" t="s">
        <v>3955</v>
      </c>
    </row>
    <row r="38" spans="1:9" ht="15.75" x14ac:dyDescent="0.3">
      <c r="A38" s="22" t="s">
        <v>3949</v>
      </c>
      <c r="B38" s="22" t="s">
        <v>3950</v>
      </c>
      <c r="C38" s="22" t="s">
        <v>722</v>
      </c>
      <c r="D38" s="22" t="s">
        <v>3951</v>
      </c>
      <c r="E38" s="22">
        <v>49474420</v>
      </c>
      <c r="F38" s="407">
        <v>44331</v>
      </c>
      <c r="G38" s="22" t="s">
        <v>3014</v>
      </c>
      <c r="H38" s="22" t="s">
        <v>3014</v>
      </c>
      <c r="I38" s="22" t="s">
        <v>3956</v>
      </c>
    </row>
    <row r="39" spans="1:9" ht="15.75" x14ac:dyDescent="0.3">
      <c r="A39" s="22" t="s">
        <v>3949</v>
      </c>
      <c r="B39" s="22" t="s">
        <v>3950</v>
      </c>
      <c r="C39" s="22" t="s">
        <v>722</v>
      </c>
      <c r="D39" s="22" t="s">
        <v>3951</v>
      </c>
      <c r="E39" s="22">
        <v>45205350</v>
      </c>
      <c r="F39" s="407">
        <v>44358</v>
      </c>
      <c r="G39" s="22" t="s">
        <v>3014</v>
      </c>
      <c r="H39" s="22" t="s">
        <v>3014</v>
      </c>
      <c r="I39" s="22" t="s">
        <v>3957</v>
      </c>
    </row>
    <row r="40" spans="1:9" ht="15.75" x14ac:dyDescent="0.3">
      <c r="A40" s="22" t="s">
        <v>3949</v>
      </c>
      <c r="B40" s="22" t="s">
        <v>3950</v>
      </c>
      <c r="C40" s="22" t="s">
        <v>722</v>
      </c>
      <c r="D40" s="22" t="s">
        <v>3951</v>
      </c>
      <c r="E40" s="22">
        <v>47702639</v>
      </c>
      <c r="F40" s="407">
        <v>44393</v>
      </c>
      <c r="G40" s="22" t="s">
        <v>3014</v>
      </c>
      <c r="H40" s="22" t="s">
        <v>3014</v>
      </c>
      <c r="I40" s="22" t="s">
        <v>3958</v>
      </c>
    </row>
    <row r="41" spans="1:9" ht="15.75" x14ac:dyDescent="0.3">
      <c r="A41" s="22" t="s">
        <v>3949</v>
      </c>
      <c r="B41" s="22" t="s">
        <v>3950</v>
      </c>
      <c r="C41" s="22" t="s">
        <v>722</v>
      </c>
      <c r="D41" s="22" t="s">
        <v>3951</v>
      </c>
      <c r="E41" s="22">
        <v>53131056</v>
      </c>
      <c r="F41" s="407">
        <v>44421</v>
      </c>
      <c r="G41" s="22" t="s">
        <v>3014</v>
      </c>
      <c r="H41" s="22" t="s">
        <v>3014</v>
      </c>
      <c r="I41" s="22" t="s">
        <v>3959</v>
      </c>
    </row>
    <row r="42" spans="1:9" ht="15.75" x14ac:dyDescent="0.3">
      <c r="A42" s="22" t="s">
        <v>3949</v>
      </c>
      <c r="B42" s="22" t="s">
        <v>3950</v>
      </c>
      <c r="C42" s="22" t="s">
        <v>722</v>
      </c>
      <c r="D42" s="22" t="s">
        <v>3951</v>
      </c>
      <c r="E42" s="22">
        <v>48701117</v>
      </c>
      <c r="F42" s="407">
        <v>44454</v>
      </c>
      <c r="G42" s="22" t="s">
        <v>3014</v>
      </c>
      <c r="H42" s="22" t="s">
        <v>3014</v>
      </c>
      <c r="I42" s="22" t="s">
        <v>3960</v>
      </c>
    </row>
    <row r="43" spans="1:9" ht="15.75" x14ac:dyDescent="0.3">
      <c r="A43" s="22" t="s">
        <v>3949</v>
      </c>
      <c r="B43" s="22" t="s">
        <v>3950</v>
      </c>
      <c r="C43" s="22" t="s">
        <v>722</v>
      </c>
      <c r="D43" s="22" t="s">
        <v>3951</v>
      </c>
      <c r="E43" s="22">
        <v>46446133</v>
      </c>
      <c r="F43" s="407">
        <v>44483</v>
      </c>
      <c r="G43" s="22" t="s">
        <v>3014</v>
      </c>
      <c r="H43" s="22" t="s">
        <v>3014</v>
      </c>
      <c r="I43" s="22" t="s">
        <v>3961</v>
      </c>
    </row>
    <row r="44" spans="1:9" ht="15.75" x14ac:dyDescent="0.3">
      <c r="A44" s="22" t="s">
        <v>3949</v>
      </c>
      <c r="B44" s="22" t="s">
        <v>3950</v>
      </c>
      <c r="C44" s="22" t="s">
        <v>722</v>
      </c>
      <c r="D44" s="22" t="s">
        <v>3951</v>
      </c>
      <c r="E44" s="22">
        <v>47822922</v>
      </c>
      <c r="F44" s="407">
        <v>44515</v>
      </c>
      <c r="G44" s="22" t="s">
        <v>3014</v>
      </c>
      <c r="H44" s="22" t="s">
        <v>3014</v>
      </c>
      <c r="I44" s="22" t="s">
        <v>3962</v>
      </c>
    </row>
    <row r="45" spans="1:9" ht="15.75" x14ac:dyDescent="0.3">
      <c r="A45" s="22" t="s">
        <v>3949</v>
      </c>
      <c r="B45" s="22" t="s">
        <v>3950</v>
      </c>
      <c r="C45" s="22" t="s">
        <v>722</v>
      </c>
      <c r="D45" s="22" t="s">
        <v>3951</v>
      </c>
      <c r="E45" s="22">
        <v>44986996</v>
      </c>
      <c r="F45" s="407">
        <v>44545</v>
      </c>
      <c r="G45" s="22" t="s">
        <v>3014</v>
      </c>
      <c r="H45" s="22" t="s">
        <v>3014</v>
      </c>
      <c r="I45" s="22" t="s">
        <v>3963</v>
      </c>
    </row>
    <row r="46" spans="1:9" ht="27" x14ac:dyDescent="0.25">
      <c r="A46" s="13" t="s">
        <v>1748</v>
      </c>
      <c r="B46" s="13"/>
      <c r="C46" s="13"/>
      <c r="D46" s="13"/>
      <c r="E46" s="13">
        <v>428296434</v>
      </c>
      <c r="F46" s="13"/>
      <c r="G46" s="13"/>
      <c r="H46" s="13"/>
      <c r="I46" s="13"/>
    </row>
    <row r="47" spans="1:9" ht="15.75" x14ac:dyDescent="0.3">
      <c r="A47" s="22" t="s">
        <v>866</v>
      </c>
      <c r="B47" s="22" t="s">
        <v>683</v>
      </c>
      <c r="C47" s="22" t="s">
        <v>4118</v>
      </c>
      <c r="D47" s="22" t="s">
        <v>4119</v>
      </c>
      <c r="E47" s="22">
        <v>5881244</v>
      </c>
      <c r="F47" s="407">
        <v>44285</v>
      </c>
      <c r="G47" s="22"/>
      <c r="H47" s="22"/>
      <c r="I47" s="22"/>
    </row>
    <row r="48" spans="1:9" ht="15.75" x14ac:dyDescent="0.3">
      <c r="A48" s="22" t="s">
        <v>866</v>
      </c>
      <c r="B48" s="22" t="s">
        <v>683</v>
      </c>
      <c r="C48" s="22" t="s">
        <v>4118</v>
      </c>
      <c r="D48" s="22" t="s">
        <v>4119</v>
      </c>
      <c r="E48" s="22">
        <v>11762487</v>
      </c>
      <c r="F48" s="407">
        <v>44327</v>
      </c>
      <c r="G48" s="22"/>
      <c r="H48" s="22"/>
      <c r="I48" s="22"/>
    </row>
    <row r="49" spans="1:9" ht="15.75" x14ac:dyDescent="0.3">
      <c r="A49" s="22" t="s">
        <v>866</v>
      </c>
      <c r="B49" s="22" t="s">
        <v>683</v>
      </c>
      <c r="C49" s="22" t="s">
        <v>4118</v>
      </c>
      <c r="D49" s="22" t="s">
        <v>4119</v>
      </c>
      <c r="E49" s="22">
        <v>5881243</v>
      </c>
      <c r="F49" s="407">
        <v>44357</v>
      </c>
      <c r="G49" s="22"/>
      <c r="H49" s="22"/>
      <c r="I49" s="22"/>
    </row>
    <row r="50" spans="1:9" ht="15.75" x14ac:dyDescent="0.3">
      <c r="A50" s="22" t="s">
        <v>866</v>
      </c>
      <c r="B50" s="22" t="s">
        <v>683</v>
      </c>
      <c r="C50" s="22" t="s">
        <v>4118</v>
      </c>
      <c r="D50" s="22" t="s">
        <v>4120</v>
      </c>
      <c r="E50" s="22">
        <v>13433092.199999999</v>
      </c>
      <c r="F50" s="407">
        <v>44498</v>
      </c>
      <c r="G50" s="22"/>
      <c r="H50" s="22"/>
      <c r="I50" s="22"/>
    </row>
    <row r="51" spans="1:9" ht="15.75" x14ac:dyDescent="0.3">
      <c r="A51" s="22" t="s">
        <v>866</v>
      </c>
      <c r="B51" s="22" t="s">
        <v>683</v>
      </c>
      <c r="C51" s="22" t="s">
        <v>4118</v>
      </c>
      <c r="D51" s="22" t="s">
        <v>4120</v>
      </c>
      <c r="E51" s="22">
        <v>17910789.600000001</v>
      </c>
      <c r="F51" s="407">
        <v>44517</v>
      </c>
      <c r="G51" s="22"/>
      <c r="H51" s="22"/>
      <c r="I51" s="22"/>
    </row>
    <row r="52" spans="1:9" ht="15.75" x14ac:dyDescent="0.3">
      <c r="A52" s="22" t="s">
        <v>866</v>
      </c>
      <c r="B52" s="22" t="s">
        <v>683</v>
      </c>
      <c r="C52" s="22" t="s">
        <v>4118</v>
      </c>
      <c r="D52" s="22" t="s">
        <v>4121</v>
      </c>
      <c r="E52" s="22">
        <v>2059500</v>
      </c>
      <c r="F52" s="407">
        <v>44312</v>
      </c>
      <c r="G52" s="22"/>
      <c r="H52" s="22"/>
      <c r="I52" s="22"/>
    </row>
    <row r="53" spans="1:9" ht="15.75" x14ac:dyDescent="0.3">
      <c r="A53" s="22" t="s">
        <v>866</v>
      </c>
      <c r="B53" s="22" t="s">
        <v>683</v>
      </c>
      <c r="C53" s="22" t="s">
        <v>4118</v>
      </c>
      <c r="D53" s="22" t="s">
        <v>4122</v>
      </c>
      <c r="E53" s="22">
        <v>20000</v>
      </c>
      <c r="F53" s="407">
        <v>44227</v>
      </c>
      <c r="G53" s="22"/>
      <c r="H53" s="22"/>
      <c r="I53" s="22"/>
    </row>
    <row r="54" spans="1:9" ht="15.75" x14ac:dyDescent="0.3">
      <c r="A54" s="22" t="s">
        <v>866</v>
      </c>
      <c r="B54" s="22" t="s">
        <v>683</v>
      </c>
      <c r="C54" s="22" t="s">
        <v>4118</v>
      </c>
      <c r="D54" s="22" t="s">
        <v>4123</v>
      </c>
      <c r="E54" s="22">
        <v>4245000</v>
      </c>
      <c r="F54" s="407">
        <v>44355</v>
      </c>
      <c r="G54" s="22"/>
      <c r="H54" s="22"/>
      <c r="I54" s="22"/>
    </row>
    <row r="55" spans="1:9" ht="15.75" x14ac:dyDescent="0.3">
      <c r="A55" s="22" t="s">
        <v>866</v>
      </c>
      <c r="B55" s="22" t="s">
        <v>683</v>
      </c>
      <c r="C55" s="22" t="s">
        <v>4118</v>
      </c>
      <c r="D55" s="22" t="s">
        <v>4123</v>
      </c>
      <c r="E55" s="22">
        <v>4245000</v>
      </c>
      <c r="F55" s="407">
        <v>44372</v>
      </c>
      <c r="G55" s="22"/>
      <c r="H55" s="22"/>
      <c r="I55" s="22"/>
    </row>
    <row r="56" spans="1:9" ht="15.75" x14ac:dyDescent="0.3">
      <c r="A56" s="22" t="s">
        <v>866</v>
      </c>
      <c r="B56" s="22" t="s">
        <v>683</v>
      </c>
      <c r="C56" s="22" t="s">
        <v>4118</v>
      </c>
      <c r="D56" s="22" t="s">
        <v>4124</v>
      </c>
      <c r="E56" s="22">
        <v>150000</v>
      </c>
      <c r="F56" s="407">
        <v>44270</v>
      </c>
      <c r="G56" s="22"/>
      <c r="H56" s="22"/>
      <c r="I56" s="22"/>
    </row>
    <row r="57" spans="1:9" ht="15.75" x14ac:dyDescent="0.3">
      <c r="A57" s="22" t="s">
        <v>866</v>
      </c>
      <c r="B57" s="22" t="s">
        <v>683</v>
      </c>
      <c r="C57" s="22" t="s">
        <v>4118</v>
      </c>
      <c r="D57" s="22" t="s">
        <v>4125</v>
      </c>
      <c r="E57" s="22">
        <v>886000</v>
      </c>
      <c r="F57" s="407">
        <v>44365</v>
      </c>
      <c r="G57" s="22"/>
      <c r="H57" s="22"/>
      <c r="I57" s="22"/>
    </row>
    <row r="58" spans="1:9" ht="15.75" x14ac:dyDescent="0.3">
      <c r="A58" s="22" t="s">
        <v>866</v>
      </c>
      <c r="B58" s="22" t="s">
        <v>683</v>
      </c>
      <c r="C58" s="22" t="s">
        <v>4118</v>
      </c>
      <c r="D58" s="22" t="s">
        <v>4126</v>
      </c>
      <c r="E58" s="22">
        <v>950000</v>
      </c>
      <c r="F58" s="407">
        <v>44221</v>
      </c>
      <c r="G58" s="22"/>
      <c r="H58" s="22"/>
      <c r="I58" s="22"/>
    </row>
    <row r="59" spans="1:9" ht="15.75" x14ac:dyDescent="0.3">
      <c r="A59" s="22" t="s">
        <v>866</v>
      </c>
      <c r="B59" s="22" t="s">
        <v>683</v>
      </c>
      <c r="C59" s="22" t="s">
        <v>4118</v>
      </c>
      <c r="D59" s="22" t="s">
        <v>4127</v>
      </c>
      <c r="E59" s="22">
        <v>705000</v>
      </c>
      <c r="F59" s="407">
        <v>44510</v>
      </c>
      <c r="G59" s="22"/>
      <c r="H59" s="22"/>
      <c r="I59" s="22"/>
    </row>
    <row r="60" spans="1:9" ht="15.75" x14ac:dyDescent="0.3">
      <c r="A60" s="22" t="s">
        <v>866</v>
      </c>
      <c r="B60" s="22" t="s">
        <v>683</v>
      </c>
      <c r="C60" s="22" t="s">
        <v>4118</v>
      </c>
      <c r="D60" s="22" t="s">
        <v>4119</v>
      </c>
      <c r="E60" s="22">
        <v>11762487</v>
      </c>
      <c r="F60" s="407">
        <v>44285</v>
      </c>
      <c r="G60" s="22"/>
      <c r="H60" s="22"/>
      <c r="I60" s="22"/>
    </row>
    <row r="61" spans="1:9" ht="15.75" x14ac:dyDescent="0.3">
      <c r="A61" s="22" t="s">
        <v>866</v>
      </c>
      <c r="B61" s="22" t="s">
        <v>683</v>
      </c>
      <c r="C61" s="22" t="s">
        <v>4118</v>
      </c>
      <c r="D61" s="22" t="s">
        <v>4119</v>
      </c>
      <c r="E61" s="22">
        <v>11056738</v>
      </c>
      <c r="F61" s="407">
        <v>44336</v>
      </c>
      <c r="G61" s="22"/>
      <c r="H61" s="22"/>
      <c r="I61" s="22"/>
    </row>
    <row r="62" spans="1:9" ht="15.75" x14ac:dyDescent="0.3">
      <c r="A62" s="22" t="s">
        <v>866</v>
      </c>
      <c r="B62" s="22" t="s">
        <v>683</v>
      </c>
      <c r="C62" s="22" t="s">
        <v>4118</v>
      </c>
      <c r="D62" s="22" t="s">
        <v>4119</v>
      </c>
      <c r="E62" s="22">
        <v>705749</v>
      </c>
      <c r="F62" s="407">
        <v>44336</v>
      </c>
      <c r="G62" s="22"/>
      <c r="H62" s="22"/>
      <c r="I62" s="22"/>
    </row>
    <row r="63" spans="1:9" ht="15.75" x14ac:dyDescent="0.3">
      <c r="A63" s="22" t="s">
        <v>866</v>
      </c>
      <c r="B63" s="22" t="s">
        <v>683</v>
      </c>
      <c r="C63" s="22" t="s">
        <v>4118</v>
      </c>
      <c r="D63" s="22" t="s">
        <v>4119</v>
      </c>
      <c r="E63" s="22">
        <v>11762487</v>
      </c>
      <c r="F63" s="407">
        <v>44372</v>
      </c>
      <c r="G63" s="22"/>
      <c r="H63" s="22"/>
      <c r="I63" s="22"/>
    </row>
    <row r="64" spans="1:9" ht="15.75" x14ac:dyDescent="0.3">
      <c r="A64" s="22" t="s">
        <v>866</v>
      </c>
      <c r="B64" s="22" t="s">
        <v>683</v>
      </c>
      <c r="C64" s="22" t="s">
        <v>4118</v>
      </c>
      <c r="D64" s="22" t="s">
        <v>4119</v>
      </c>
      <c r="E64" s="22">
        <v>11762487</v>
      </c>
      <c r="F64" s="407">
        <v>44400</v>
      </c>
      <c r="G64" s="22"/>
      <c r="H64" s="22"/>
      <c r="I64" s="22"/>
    </row>
    <row r="65" spans="1:9" ht="15.75" x14ac:dyDescent="0.3">
      <c r="A65" s="22" t="s">
        <v>866</v>
      </c>
      <c r="B65" s="22" t="s">
        <v>683</v>
      </c>
      <c r="C65" s="22" t="s">
        <v>4118</v>
      </c>
      <c r="D65" s="22" t="s">
        <v>4128</v>
      </c>
      <c r="E65" s="22">
        <v>5517769</v>
      </c>
      <c r="F65" s="407">
        <v>44297</v>
      </c>
      <c r="G65" s="22"/>
      <c r="H65" s="22"/>
      <c r="I65" s="22"/>
    </row>
    <row r="66" spans="1:9" ht="15.75" x14ac:dyDescent="0.3">
      <c r="A66" s="22" t="s">
        <v>866</v>
      </c>
      <c r="B66" s="22" t="s">
        <v>683</v>
      </c>
      <c r="C66" s="22" t="s">
        <v>4118</v>
      </c>
      <c r="D66" s="22" t="s">
        <v>4128</v>
      </c>
      <c r="E66" s="22">
        <v>22071077</v>
      </c>
      <c r="F66" s="407">
        <v>44316</v>
      </c>
      <c r="G66" s="22"/>
      <c r="H66" s="22"/>
      <c r="I66" s="22"/>
    </row>
    <row r="67" spans="1:9" ht="15.75" x14ac:dyDescent="0.3">
      <c r="A67" s="22" t="s">
        <v>866</v>
      </c>
      <c r="B67" s="22" t="s">
        <v>683</v>
      </c>
      <c r="C67" s="22" t="s">
        <v>4118</v>
      </c>
      <c r="D67" s="22" t="s">
        <v>4129</v>
      </c>
      <c r="E67" s="22">
        <v>315000</v>
      </c>
      <c r="F67" s="407">
        <v>44348</v>
      </c>
      <c r="G67" s="22"/>
      <c r="H67" s="22"/>
      <c r="I67" s="22"/>
    </row>
    <row r="68" spans="1:9" ht="15.75" x14ac:dyDescent="0.3">
      <c r="A68" s="22" t="s">
        <v>866</v>
      </c>
      <c r="B68" s="22" t="s">
        <v>683</v>
      </c>
      <c r="C68" s="22" t="s">
        <v>4118</v>
      </c>
      <c r="D68" s="22" t="s">
        <v>4130</v>
      </c>
      <c r="E68" s="22">
        <v>310000</v>
      </c>
      <c r="F68" s="407">
        <v>44348</v>
      </c>
      <c r="G68" s="22"/>
      <c r="H68" s="22"/>
      <c r="I68" s="22"/>
    </row>
    <row r="69" spans="1:9" ht="15.75" x14ac:dyDescent="0.3">
      <c r="A69" s="22" t="s">
        <v>866</v>
      </c>
      <c r="B69" s="22" t="s">
        <v>683</v>
      </c>
      <c r="C69" s="22" t="s">
        <v>4118</v>
      </c>
      <c r="D69" s="22" t="s">
        <v>4131</v>
      </c>
      <c r="E69" s="22">
        <v>970000</v>
      </c>
      <c r="F69" s="407">
        <v>44348</v>
      </c>
      <c r="G69" s="22"/>
      <c r="H69" s="22"/>
      <c r="I69" s="22"/>
    </row>
    <row r="70" spans="1:9" ht="15.75" x14ac:dyDescent="0.3">
      <c r="A70" s="22" t="s">
        <v>866</v>
      </c>
      <c r="B70" s="22" t="s">
        <v>683</v>
      </c>
      <c r="C70" s="22" t="s">
        <v>4118</v>
      </c>
      <c r="D70" s="22" t="s">
        <v>4132</v>
      </c>
      <c r="E70" s="22">
        <v>350000</v>
      </c>
      <c r="F70" s="407">
        <v>44348</v>
      </c>
      <c r="G70" s="22"/>
      <c r="H70" s="22"/>
      <c r="I70" s="22"/>
    </row>
    <row r="71" spans="1:9" ht="15.75" x14ac:dyDescent="0.3">
      <c r="A71" s="22" t="s">
        <v>866</v>
      </c>
      <c r="B71" s="22" t="s">
        <v>683</v>
      </c>
      <c r="C71" s="22" t="s">
        <v>4118</v>
      </c>
      <c r="D71" s="22" t="s">
        <v>4133</v>
      </c>
      <c r="E71" s="22">
        <v>561000</v>
      </c>
      <c r="F71" s="407">
        <v>44348</v>
      </c>
      <c r="G71" s="22"/>
      <c r="H71" s="22"/>
      <c r="I71" s="22"/>
    </row>
    <row r="72" spans="1:9" ht="15.75" x14ac:dyDescent="0.3">
      <c r="A72" s="22" t="s">
        <v>866</v>
      </c>
      <c r="B72" s="22" t="s">
        <v>683</v>
      </c>
      <c r="C72" s="22" t="s">
        <v>4118</v>
      </c>
      <c r="D72" s="22" t="s">
        <v>4134</v>
      </c>
      <c r="E72" s="22">
        <v>561000</v>
      </c>
      <c r="F72" s="407">
        <v>44348</v>
      </c>
      <c r="G72" s="22"/>
      <c r="H72" s="22"/>
      <c r="I72" s="22"/>
    </row>
    <row r="73" spans="1:9" ht="15.75" x14ac:dyDescent="0.3">
      <c r="A73" s="22" t="s">
        <v>866</v>
      </c>
      <c r="B73" s="22" t="s">
        <v>683</v>
      </c>
      <c r="C73" s="22" t="s">
        <v>4118</v>
      </c>
      <c r="D73" s="22" t="s">
        <v>4135</v>
      </c>
      <c r="E73" s="22">
        <v>145000</v>
      </c>
      <c r="F73" s="407">
        <v>44348</v>
      </c>
      <c r="G73" s="22"/>
      <c r="H73" s="22"/>
      <c r="I73" s="22"/>
    </row>
    <row r="74" spans="1:9" ht="15.75" x14ac:dyDescent="0.3">
      <c r="A74" s="22" t="s">
        <v>866</v>
      </c>
      <c r="B74" s="22" t="s">
        <v>683</v>
      </c>
      <c r="C74" s="22" t="s">
        <v>4118</v>
      </c>
      <c r="D74" s="22" t="s">
        <v>4136</v>
      </c>
      <c r="E74" s="22">
        <v>20655000</v>
      </c>
      <c r="F74" s="407">
        <v>44438</v>
      </c>
      <c r="G74" s="22"/>
      <c r="H74" s="22"/>
      <c r="I74" s="22"/>
    </row>
    <row r="75" spans="1:9" ht="67.5" x14ac:dyDescent="0.3">
      <c r="A75" s="22" t="s">
        <v>866</v>
      </c>
      <c r="B75" s="22" t="s">
        <v>683</v>
      </c>
      <c r="C75" s="15" t="s">
        <v>4118</v>
      </c>
      <c r="D75" s="9" t="s">
        <v>4137</v>
      </c>
      <c r="E75" s="8">
        <v>2430000</v>
      </c>
      <c r="F75" s="407">
        <v>44529</v>
      </c>
      <c r="G75" s="9"/>
      <c r="H75" s="7"/>
      <c r="I75" s="7"/>
    </row>
    <row r="76" spans="1:9" ht="40.5" x14ac:dyDescent="0.3">
      <c r="A76" s="22" t="s">
        <v>866</v>
      </c>
      <c r="B76" s="22" t="s">
        <v>683</v>
      </c>
      <c r="C76" s="15" t="s">
        <v>4118</v>
      </c>
      <c r="D76" s="9" t="s">
        <v>4138</v>
      </c>
      <c r="E76" s="8">
        <v>41000000</v>
      </c>
      <c r="F76" s="407">
        <v>44365</v>
      </c>
      <c r="G76" s="9"/>
      <c r="H76" s="7"/>
      <c r="I76" s="7"/>
    </row>
    <row r="77" spans="1:9" ht="67.5" x14ac:dyDescent="0.3">
      <c r="A77" s="22" t="s">
        <v>866</v>
      </c>
      <c r="B77" s="22" t="s">
        <v>683</v>
      </c>
      <c r="C77" s="15" t="s">
        <v>4118</v>
      </c>
      <c r="D77" s="9" t="s">
        <v>4139</v>
      </c>
      <c r="E77" s="8">
        <v>3083645</v>
      </c>
      <c r="F77" s="407">
        <v>44207</v>
      </c>
      <c r="G77" s="9"/>
      <c r="H77" s="7"/>
      <c r="I77" s="7"/>
    </row>
    <row r="78" spans="1:9" ht="54" x14ac:dyDescent="0.3">
      <c r="A78" s="22" t="s">
        <v>866</v>
      </c>
      <c r="B78" s="22" t="s">
        <v>683</v>
      </c>
      <c r="C78" s="15" t="s">
        <v>4118</v>
      </c>
      <c r="D78" s="9" t="s">
        <v>4140</v>
      </c>
      <c r="E78" s="8">
        <v>2421689</v>
      </c>
      <c r="F78" s="407">
        <v>44285</v>
      </c>
      <c r="G78" s="9"/>
      <c r="H78" s="7"/>
      <c r="I78" s="7"/>
    </row>
    <row r="79" spans="1:9" ht="54" x14ac:dyDescent="0.3">
      <c r="A79" s="22" t="s">
        <v>866</v>
      </c>
      <c r="B79" s="22" t="s">
        <v>683</v>
      </c>
      <c r="C79" s="15" t="s">
        <v>4118</v>
      </c>
      <c r="D79" s="9" t="s">
        <v>4140</v>
      </c>
      <c r="E79" s="8">
        <v>7265065</v>
      </c>
      <c r="F79" s="407">
        <v>44408</v>
      </c>
      <c r="G79" s="9"/>
      <c r="H79" s="7"/>
      <c r="I79" s="7"/>
    </row>
    <row r="80" spans="1:9" ht="27" x14ac:dyDescent="0.3">
      <c r="A80" s="22" t="s">
        <v>866</v>
      </c>
      <c r="B80" s="22" t="s">
        <v>683</v>
      </c>
      <c r="C80" s="15" t="s">
        <v>4118</v>
      </c>
      <c r="D80" s="9" t="s">
        <v>4141</v>
      </c>
      <c r="E80" s="8">
        <v>254000</v>
      </c>
      <c r="F80" s="407">
        <v>44509</v>
      </c>
      <c r="G80" s="9"/>
      <c r="H80" s="7"/>
      <c r="I80" s="7"/>
    </row>
    <row r="81" spans="1:9" ht="27" x14ac:dyDescent="0.3">
      <c r="A81" s="22" t="s">
        <v>866</v>
      </c>
      <c r="B81" s="22" t="s">
        <v>683</v>
      </c>
      <c r="C81" s="15" t="s">
        <v>4118</v>
      </c>
      <c r="D81" s="9" t="s">
        <v>4142</v>
      </c>
      <c r="E81" s="8">
        <v>130000</v>
      </c>
      <c r="F81" s="407">
        <v>44509</v>
      </c>
      <c r="G81" s="9"/>
      <c r="H81" s="7"/>
      <c r="I81" s="7"/>
    </row>
    <row r="82" spans="1:9" ht="27" x14ac:dyDescent="0.3">
      <c r="A82" s="22" t="s">
        <v>866</v>
      </c>
      <c r="B82" s="22" t="s">
        <v>683</v>
      </c>
      <c r="C82" s="15" t="s">
        <v>4118</v>
      </c>
      <c r="D82" s="9" t="s">
        <v>4143</v>
      </c>
      <c r="E82" s="8">
        <v>285000</v>
      </c>
      <c r="F82" s="407">
        <v>44460</v>
      </c>
      <c r="G82" s="9"/>
      <c r="H82" s="7"/>
      <c r="I82" s="7"/>
    </row>
    <row r="83" spans="1:9" ht="27" x14ac:dyDescent="0.3">
      <c r="A83" s="22" t="s">
        <v>866</v>
      </c>
      <c r="B83" s="22" t="s">
        <v>683</v>
      </c>
      <c r="C83" s="15" t="s">
        <v>4118</v>
      </c>
      <c r="D83" s="9" t="s">
        <v>4144</v>
      </c>
      <c r="E83" s="8">
        <v>2000000</v>
      </c>
      <c r="F83" s="407">
        <v>44323</v>
      </c>
      <c r="G83" s="9"/>
      <c r="H83" s="7"/>
      <c r="I83" s="7"/>
    </row>
    <row r="84" spans="1:9" ht="54" x14ac:dyDescent="0.3">
      <c r="A84" s="22" t="s">
        <v>866</v>
      </c>
      <c r="B84" s="22" t="s">
        <v>683</v>
      </c>
      <c r="C84" s="15" t="s">
        <v>4118</v>
      </c>
      <c r="D84" s="9" t="s">
        <v>4145</v>
      </c>
      <c r="E84" s="8">
        <v>13640000</v>
      </c>
      <c r="F84" s="407">
        <v>44310</v>
      </c>
      <c r="G84" s="9"/>
      <c r="H84" s="7"/>
      <c r="I84" s="7"/>
    </row>
    <row r="85" spans="1:9" ht="67.5" x14ac:dyDescent="0.3">
      <c r="A85" s="22" t="s">
        <v>866</v>
      </c>
      <c r="B85" s="22" t="s">
        <v>683</v>
      </c>
      <c r="C85" s="15" t="s">
        <v>4118</v>
      </c>
      <c r="D85" s="9" t="s">
        <v>4146</v>
      </c>
      <c r="E85" s="8">
        <v>58771675</v>
      </c>
      <c r="F85" s="407">
        <v>44492</v>
      </c>
      <c r="G85" s="9"/>
      <c r="H85" s="7"/>
      <c r="I85" s="7"/>
    </row>
    <row r="86" spans="1:9" ht="27" x14ac:dyDescent="0.3">
      <c r="A86" s="22" t="s">
        <v>866</v>
      </c>
      <c r="B86" s="22" t="s">
        <v>683</v>
      </c>
      <c r="C86" s="15" t="s">
        <v>4118</v>
      </c>
      <c r="D86" s="9" t="s">
        <v>4147</v>
      </c>
      <c r="E86" s="8">
        <v>70300</v>
      </c>
      <c r="F86" s="407">
        <v>44436</v>
      </c>
      <c r="G86" s="9"/>
      <c r="H86" s="7"/>
      <c r="I86" s="7"/>
    </row>
    <row r="87" spans="1:9" ht="27" x14ac:dyDescent="0.3">
      <c r="A87" s="22" t="s">
        <v>866</v>
      </c>
      <c r="B87" s="22" t="s">
        <v>683</v>
      </c>
      <c r="C87" s="15" t="s">
        <v>4118</v>
      </c>
      <c r="D87" s="9" t="s">
        <v>4148</v>
      </c>
      <c r="E87" s="8">
        <v>99750</v>
      </c>
      <c r="F87" s="407">
        <v>44436</v>
      </c>
      <c r="G87" s="9"/>
      <c r="H87" s="7"/>
      <c r="I87" s="7"/>
    </row>
    <row r="88" spans="1:9" ht="40.5" x14ac:dyDescent="0.3">
      <c r="A88" s="22" t="s">
        <v>866</v>
      </c>
      <c r="B88" s="22" t="s">
        <v>683</v>
      </c>
      <c r="C88" s="15" t="s">
        <v>4118</v>
      </c>
      <c r="D88" s="9" t="s">
        <v>4149</v>
      </c>
      <c r="E88" s="8">
        <v>95000</v>
      </c>
      <c r="F88" s="407">
        <v>44436</v>
      </c>
      <c r="G88" s="9"/>
      <c r="H88" s="7"/>
      <c r="I88" s="7"/>
    </row>
    <row r="89" spans="1:9" ht="40.5" x14ac:dyDescent="0.3">
      <c r="A89" s="22" t="s">
        <v>866</v>
      </c>
      <c r="B89" s="22" t="s">
        <v>683</v>
      </c>
      <c r="C89" s="15" t="s">
        <v>4118</v>
      </c>
      <c r="D89" s="9" t="s">
        <v>4150</v>
      </c>
      <c r="E89" s="8">
        <v>731025</v>
      </c>
      <c r="F89" s="407">
        <v>44436</v>
      </c>
      <c r="G89" s="9"/>
      <c r="H89" s="7"/>
      <c r="I89" s="7"/>
    </row>
    <row r="90" spans="1:9" ht="40.5" x14ac:dyDescent="0.3">
      <c r="A90" s="22" t="s">
        <v>866</v>
      </c>
      <c r="B90" s="22" t="s">
        <v>683</v>
      </c>
      <c r="C90" s="15" t="s">
        <v>4118</v>
      </c>
      <c r="D90" s="9" t="s">
        <v>4151</v>
      </c>
      <c r="E90" s="8">
        <v>91200</v>
      </c>
      <c r="F90" s="407">
        <v>44436</v>
      </c>
      <c r="G90" s="9"/>
      <c r="H90" s="7"/>
      <c r="I90" s="7"/>
    </row>
    <row r="91" spans="1:9" ht="27" x14ac:dyDescent="0.3">
      <c r="A91" s="22" t="s">
        <v>866</v>
      </c>
      <c r="B91" s="22" t="s">
        <v>683</v>
      </c>
      <c r="C91" s="15" t="s">
        <v>4118</v>
      </c>
      <c r="D91" s="9" t="s">
        <v>4152</v>
      </c>
      <c r="E91" s="8">
        <v>384750</v>
      </c>
      <c r="F91" s="407">
        <v>44436</v>
      </c>
      <c r="G91" s="9"/>
      <c r="H91" s="7"/>
      <c r="I91" s="7"/>
    </row>
    <row r="92" spans="1:9" ht="40.5" x14ac:dyDescent="0.3">
      <c r="A92" s="22" t="s">
        <v>866</v>
      </c>
      <c r="B92" s="22" t="s">
        <v>683</v>
      </c>
      <c r="C92" s="15" t="s">
        <v>4118</v>
      </c>
      <c r="D92" s="9" t="s">
        <v>4153</v>
      </c>
      <c r="E92" s="8">
        <v>52728750</v>
      </c>
      <c r="F92" s="407">
        <v>44358</v>
      </c>
      <c r="G92" s="9"/>
      <c r="H92" s="7"/>
      <c r="I92" s="7"/>
    </row>
    <row r="93" spans="1:9" ht="40.5" x14ac:dyDescent="0.3">
      <c r="A93" s="22" t="s">
        <v>866</v>
      </c>
      <c r="B93" s="22" t="s">
        <v>683</v>
      </c>
      <c r="C93" s="15" t="s">
        <v>4118</v>
      </c>
      <c r="D93" s="9" t="s">
        <v>4153</v>
      </c>
      <c r="E93" s="8">
        <v>31637250</v>
      </c>
      <c r="F93" s="407">
        <v>44490</v>
      </c>
      <c r="G93" s="9"/>
      <c r="H93" s="7"/>
      <c r="I93" s="7"/>
    </row>
    <row r="94" spans="1:9" ht="67.5" x14ac:dyDescent="0.3">
      <c r="A94" s="22" t="s">
        <v>866</v>
      </c>
      <c r="B94" s="22" t="s">
        <v>683</v>
      </c>
      <c r="C94" s="15" t="s">
        <v>4118</v>
      </c>
      <c r="D94" s="9" t="s">
        <v>4120</v>
      </c>
      <c r="E94" s="8">
        <v>13445525</v>
      </c>
      <c r="F94" s="407">
        <v>44492</v>
      </c>
      <c r="G94" s="9"/>
      <c r="H94" s="7"/>
      <c r="I94" s="7"/>
    </row>
    <row r="95" spans="1:9" ht="67.5" x14ac:dyDescent="0.3">
      <c r="A95" s="22" t="s">
        <v>866</v>
      </c>
      <c r="B95" s="22" t="s">
        <v>683</v>
      </c>
      <c r="C95" s="15" t="s">
        <v>4118</v>
      </c>
      <c r="D95" s="9" t="s">
        <v>4120</v>
      </c>
      <c r="E95" s="8">
        <v>17927366.399999999</v>
      </c>
      <c r="F95" s="407">
        <v>44517</v>
      </c>
      <c r="G95" s="9"/>
      <c r="H95" s="7"/>
      <c r="I95" s="7"/>
    </row>
    <row r="96" spans="1:9" ht="54" x14ac:dyDescent="0.3">
      <c r="A96" s="22" t="s">
        <v>866</v>
      </c>
      <c r="B96" s="22" t="s">
        <v>683</v>
      </c>
      <c r="C96" s="15" t="s">
        <v>4118</v>
      </c>
      <c r="D96" s="9" t="s">
        <v>4154</v>
      </c>
      <c r="E96" s="8">
        <v>266666</v>
      </c>
      <c r="F96" s="407">
        <v>44224</v>
      </c>
      <c r="G96" s="9"/>
      <c r="H96" s="7"/>
      <c r="I96" s="7"/>
    </row>
    <row r="97" spans="1:9" ht="54" x14ac:dyDescent="0.3">
      <c r="A97" s="22" t="s">
        <v>866</v>
      </c>
      <c r="B97" s="22" t="s">
        <v>683</v>
      </c>
      <c r="C97" s="15" t="s">
        <v>4118</v>
      </c>
      <c r="D97" s="9" t="s">
        <v>4155</v>
      </c>
      <c r="E97" s="8">
        <v>266666</v>
      </c>
      <c r="F97" s="407">
        <v>44316</v>
      </c>
      <c r="G97" s="9"/>
      <c r="H97" s="7"/>
      <c r="I97" s="7"/>
    </row>
    <row r="98" spans="1:9" ht="54" x14ac:dyDescent="0.3">
      <c r="A98" s="22" t="s">
        <v>866</v>
      </c>
      <c r="B98" s="22" t="s">
        <v>683</v>
      </c>
      <c r="C98" s="15" t="s">
        <v>4118</v>
      </c>
      <c r="D98" s="9" t="s">
        <v>4156</v>
      </c>
      <c r="E98" s="8">
        <v>266666</v>
      </c>
      <c r="F98" s="407">
        <v>44316</v>
      </c>
      <c r="G98" s="9"/>
      <c r="H98" s="7"/>
      <c r="I98" s="7"/>
    </row>
    <row r="99" spans="1:9" ht="40.5" x14ac:dyDescent="0.3">
      <c r="A99" s="22" t="s">
        <v>866</v>
      </c>
      <c r="B99" s="22" t="s">
        <v>683</v>
      </c>
      <c r="C99" s="15" t="s">
        <v>4118</v>
      </c>
      <c r="D99" s="9" t="s">
        <v>4157</v>
      </c>
      <c r="E99" s="8">
        <v>266666</v>
      </c>
      <c r="F99" s="407">
        <v>44377</v>
      </c>
      <c r="G99" s="9"/>
      <c r="H99" s="7"/>
      <c r="I99" s="7"/>
    </row>
    <row r="100" spans="1:9" ht="40.5" x14ac:dyDescent="0.3">
      <c r="A100" s="22" t="s">
        <v>866</v>
      </c>
      <c r="B100" s="22" t="s">
        <v>683</v>
      </c>
      <c r="C100" s="15" t="s">
        <v>4118</v>
      </c>
      <c r="D100" s="9" t="s">
        <v>4158</v>
      </c>
      <c r="E100" s="8">
        <v>266666</v>
      </c>
      <c r="F100" s="407">
        <v>44377</v>
      </c>
      <c r="G100" s="9"/>
      <c r="H100" s="7"/>
      <c r="I100" s="7"/>
    </row>
    <row r="101" spans="1:9" ht="54" x14ac:dyDescent="0.3">
      <c r="A101" s="22" t="s">
        <v>866</v>
      </c>
      <c r="B101" s="22" t="s">
        <v>683</v>
      </c>
      <c r="C101" s="15" t="s">
        <v>4118</v>
      </c>
      <c r="D101" s="9" t="s">
        <v>4159</v>
      </c>
      <c r="E101" s="8">
        <v>266666</v>
      </c>
      <c r="F101" s="407">
        <v>44408</v>
      </c>
      <c r="G101" s="9"/>
      <c r="H101" s="7"/>
      <c r="I101" s="7"/>
    </row>
    <row r="102" spans="1:9" ht="40.5" x14ac:dyDescent="0.3">
      <c r="A102" s="22" t="s">
        <v>866</v>
      </c>
      <c r="B102" s="22" t="s">
        <v>683</v>
      </c>
      <c r="C102" s="15" t="s">
        <v>4118</v>
      </c>
      <c r="D102" s="9" t="s">
        <v>4160</v>
      </c>
      <c r="E102" s="8">
        <v>285000</v>
      </c>
      <c r="F102" s="407">
        <v>44439</v>
      </c>
      <c r="G102" s="9"/>
      <c r="H102" s="7"/>
      <c r="I102" s="7"/>
    </row>
    <row r="103" spans="1:9" ht="54" x14ac:dyDescent="0.3">
      <c r="A103" s="22" t="s">
        <v>866</v>
      </c>
      <c r="B103" s="22" t="s">
        <v>683</v>
      </c>
      <c r="C103" s="15" t="s">
        <v>4118</v>
      </c>
      <c r="D103" s="9" t="s">
        <v>4161</v>
      </c>
      <c r="E103" s="8">
        <v>266666</v>
      </c>
      <c r="F103" s="407">
        <v>44439</v>
      </c>
      <c r="G103" s="9"/>
      <c r="H103" s="7"/>
      <c r="I103" s="7"/>
    </row>
    <row r="104" spans="1:9" ht="40.5" x14ac:dyDescent="0.3">
      <c r="A104" s="22" t="s">
        <v>866</v>
      </c>
      <c r="B104" s="22" t="s">
        <v>683</v>
      </c>
      <c r="C104" s="15" t="s">
        <v>4118</v>
      </c>
      <c r="D104" s="9" t="s">
        <v>4162</v>
      </c>
      <c r="E104" s="8">
        <v>950000</v>
      </c>
      <c r="F104" s="407">
        <v>44439</v>
      </c>
      <c r="G104" s="9"/>
      <c r="H104" s="7"/>
      <c r="I104" s="7"/>
    </row>
    <row r="105" spans="1:9" ht="40.5" x14ac:dyDescent="0.3">
      <c r="A105" s="22" t="s">
        <v>866</v>
      </c>
      <c r="B105" s="22" t="s">
        <v>683</v>
      </c>
      <c r="C105" s="15" t="s">
        <v>4118</v>
      </c>
      <c r="D105" s="9" t="s">
        <v>4163</v>
      </c>
      <c r="E105" s="8">
        <v>1395000</v>
      </c>
      <c r="F105" s="407">
        <v>44439</v>
      </c>
      <c r="G105" s="9"/>
      <c r="H105" s="7"/>
      <c r="I105" s="7"/>
    </row>
    <row r="106" spans="1:9" ht="54" x14ac:dyDescent="0.3">
      <c r="A106" s="22" t="s">
        <v>866</v>
      </c>
      <c r="B106" s="22" t="s">
        <v>683</v>
      </c>
      <c r="C106" s="15" t="s">
        <v>4118</v>
      </c>
      <c r="D106" s="9" t="s">
        <v>4164</v>
      </c>
      <c r="E106" s="8">
        <v>350000</v>
      </c>
      <c r="F106" s="407">
        <v>44439</v>
      </c>
      <c r="G106" s="9"/>
      <c r="H106" s="7"/>
      <c r="I106" s="7"/>
    </row>
    <row r="107" spans="1:9" ht="54" x14ac:dyDescent="0.3">
      <c r="A107" s="22" t="s">
        <v>866</v>
      </c>
      <c r="B107" s="22" t="s">
        <v>683</v>
      </c>
      <c r="C107" s="15" t="s">
        <v>4118</v>
      </c>
      <c r="D107" s="9" t="s">
        <v>4164</v>
      </c>
      <c r="E107" s="8">
        <v>105000</v>
      </c>
      <c r="F107" s="407">
        <v>44439</v>
      </c>
      <c r="G107" s="9"/>
      <c r="H107" s="7"/>
      <c r="I107" s="7"/>
    </row>
    <row r="108" spans="1:9" ht="54" x14ac:dyDescent="0.3">
      <c r="A108" s="22" t="s">
        <v>866</v>
      </c>
      <c r="B108" s="22" t="s">
        <v>683</v>
      </c>
      <c r="C108" s="15" t="s">
        <v>4118</v>
      </c>
      <c r="D108" s="9" t="s">
        <v>4165</v>
      </c>
      <c r="E108" s="8">
        <v>6980402</v>
      </c>
      <c r="F108" s="407">
        <v>44439</v>
      </c>
      <c r="G108" s="9"/>
      <c r="H108" s="7"/>
      <c r="I108" s="7"/>
    </row>
    <row r="109" spans="1:9" ht="54" x14ac:dyDescent="0.3">
      <c r="A109" s="22" t="s">
        <v>866</v>
      </c>
      <c r="B109" s="22" t="s">
        <v>683</v>
      </c>
      <c r="C109" s="15" t="s">
        <v>4118</v>
      </c>
      <c r="D109" s="9" t="s">
        <v>4166</v>
      </c>
      <c r="E109" s="8">
        <v>265500</v>
      </c>
      <c r="F109" s="407">
        <v>44439</v>
      </c>
      <c r="G109" s="9"/>
      <c r="H109" s="7"/>
      <c r="I109" s="7"/>
    </row>
    <row r="110" spans="1:9" ht="40.5" x14ac:dyDescent="0.3">
      <c r="A110" s="22" t="s">
        <v>866</v>
      </c>
      <c r="B110" s="22" t="s">
        <v>683</v>
      </c>
      <c r="C110" s="15" t="s">
        <v>4118</v>
      </c>
      <c r="D110" s="9" t="s">
        <v>4167</v>
      </c>
      <c r="E110" s="8">
        <v>280000</v>
      </c>
      <c r="F110" s="407">
        <v>44439</v>
      </c>
      <c r="G110" s="9"/>
      <c r="H110" s="7"/>
      <c r="I110" s="7"/>
    </row>
    <row r="111" spans="1:9" ht="54" x14ac:dyDescent="0.3">
      <c r="A111" s="22" t="s">
        <v>866</v>
      </c>
      <c r="B111" s="22" t="s">
        <v>683</v>
      </c>
      <c r="C111" s="15" t="s">
        <v>4118</v>
      </c>
      <c r="D111" s="9" t="s">
        <v>4168</v>
      </c>
      <c r="E111" s="8">
        <v>280000</v>
      </c>
      <c r="F111" s="407">
        <v>44439</v>
      </c>
      <c r="G111" s="9"/>
      <c r="H111" s="7"/>
      <c r="I111" s="7"/>
    </row>
    <row r="112" spans="1:9" ht="67.5" x14ac:dyDescent="0.3">
      <c r="A112" s="22" t="s">
        <v>866</v>
      </c>
      <c r="B112" s="22" t="s">
        <v>683</v>
      </c>
      <c r="C112" s="15" t="s">
        <v>4118</v>
      </c>
      <c r="D112" s="9" t="s">
        <v>4169</v>
      </c>
      <c r="E112" s="8">
        <v>250000</v>
      </c>
      <c r="F112" s="407">
        <v>44439</v>
      </c>
      <c r="G112" s="9"/>
      <c r="H112" s="7"/>
      <c r="I112" s="7"/>
    </row>
    <row r="113" spans="1:9" ht="40.5" x14ac:dyDescent="0.3">
      <c r="A113" s="22" t="s">
        <v>866</v>
      </c>
      <c r="B113" s="22" t="s">
        <v>683</v>
      </c>
      <c r="C113" s="15" t="s">
        <v>4118</v>
      </c>
      <c r="D113" s="9" t="s">
        <v>4170</v>
      </c>
      <c r="E113" s="8">
        <v>1085000</v>
      </c>
      <c r="F113" s="407">
        <v>44439</v>
      </c>
      <c r="G113" s="9"/>
      <c r="H113" s="7"/>
      <c r="I113" s="7"/>
    </row>
    <row r="114" spans="1:9" ht="40.5" x14ac:dyDescent="0.3">
      <c r="A114" s="22" t="s">
        <v>866</v>
      </c>
      <c r="B114" s="22" t="s">
        <v>683</v>
      </c>
      <c r="C114" s="15" t="s">
        <v>4118</v>
      </c>
      <c r="D114" s="9" t="s">
        <v>4171</v>
      </c>
      <c r="E114" s="8">
        <v>685000</v>
      </c>
      <c r="F114" s="407">
        <v>44439</v>
      </c>
      <c r="G114" s="9"/>
      <c r="H114" s="7"/>
      <c r="I114" s="7"/>
    </row>
    <row r="115" spans="1:9" ht="54" x14ac:dyDescent="0.3">
      <c r="A115" s="22" t="s">
        <v>866</v>
      </c>
      <c r="B115" s="22" t="s">
        <v>683</v>
      </c>
      <c r="C115" s="15" t="s">
        <v>4118</v>
      </c>
      <c r="D115" s="9" t="s">
        <v>4172</v>
      </c>
      <c r="E115" s="8">
        <v>266666</v>
      </c>
      <c r="F115" s="407">
        <v>44468</v>
      </c>
      <c r="G115" s="9"/>
      <c r="H115" s="7"/>
      <c r="I115" s="7"/>
    </row>
    <row r="116" spans="1:9" ht="54" x14ac:dyDescent="0.3">
      <c r="A116" s="22" t="s">
        <v>866</v>
      </c>
      <c r="B116" s="22" t="s">
        <v>683</v>
      </c>
      <c r="C116" s="15" t="s">
        <v>4118</v>
      </c>
      <c r="D116" s="9" t="s">
        <v>4173</v>
      </c>
      <c r="E116" s="8">
        <v>266666</v>
      </c>
      <c r="F116" s="407">
        <v>44498</v>
      </c>
      <c r="G116" s="9"/>
      <c r="H116" s="7"/>
      <c r="I116" s="7"/>
    </row>
    <row r="117" spans="1:9" ht="54" x14ac:dyDescent="0.3">
      <c r="A117" s="22" t="s">
        <v>866</v>
      </c>
      <c r="B117" s="22" t="s">
        <v>683</v>
      </c>
      <c r="C117" s="15" t="s">
        <v>4118</v>
      </c>
      <c r="D117" s="9" t="s">
        <v>4174</v>
      </c>
      <c r="E117" s="8">
        <v>266666</v>
      </c>
      <c r="F117" s="407">
        <v>44530</v>
      </c>
      <c r="G117" s="9"/>
      <c r="H117" s="7"/>
      <c r="I117" s="7"/>
    </row>
    <row r="118" spans="1:9" ht="54" x14ac:dyDescent="0.3">
      <c r="A118" s="22" t="s">
        <v>866</v>
      </c>
      <c r="B118" s="22" t="s">
        <v>683</v>
      </c>
      <c r="C118" s="15" t="s">
        <v>4118</v>
      </c>
      <c r="D118" s="9" t="s">
        <v>4175</v>
      </c>
      <c r="E118" s="8">
        <v>970000</v>
      </c>
      <c r="F118" s="407">
        <v>44461</v>
      </c>
      <c r="G118" s="9"/>
      <c r="H118" s="7"/>
      <c r="I118" s="7"/>
    </row>
    <row r="119" spans="1:9" ht="54" x14ac:dyDescent="0.3">
      <c r="A119" s="22" t="s">
        <v>866</v>
      </c>
      <c r="B119" s="22" t="s">
        <v>683</v>
      </c>
      <c r="C119" s="15" t="s">
        <v>4118</v>
      </c>
      <c r="D119" s="9" t="s">
        <v>4176</v>
      </c>
      <c r="E119" s="8">
        <v>200000</v>
      </c>
      <c r="F119" s="407">
        <v>44461</v>
      </c>
      <c r="G119" s="9"/>
      <c r="H119" s="7"/>
      <c r="I119" s="7"/>
    </row>
    <row r="120" spans="1:9" ht="54" x14ac:dyDescent="0.3">
      <c r="A120" s="22" t="s">
        <v>866</v>
      </c>
      <c r="B120" s="22" t="s">
        <v>683</v>
      </c>
      <c r="C120" s="15" t="s">
        <v>4118</v>
      </c>
      <c r="D120" s="9" t="s">
        <v>4177</v>
      </c>
      <c r="E120" s="8">
        <v>1395000</v>
      </c>
      <c r="F120" s="407">
        <v>44461</v>
      </c>
      <c r="G120" s="9"/>
      <c r="H120" s="7"/>
      <c r="I120" s="7"/>
    </row>
    <row r="121" spans="1:9" ht="40.5" x14ac:dyDescent="0.3">
      <c r="A121" s="22" t="s">
        <v>866</v>
      </c>
      <c r="B121" s="22" t="s">
        <v>683</v>
      </c>
      <c r="C121" s="15" t="s">
        <v>4118</v>
      </c>
      <c r="D121" s="9" t="s">
        <v>4178</v>
      </c>
      <c r="E121" s="8">
        <v>965000</v>
      </c>
      <c r="F121" s="407">
        <v>44466</v>
      </c>
      <c r="G121" s="9"/>
      <c r="H121" s="7"/>
      <c r="I121" s="7"/>
    </row>
    <row r="122" spans="1:9" ht="40.5" x14ac:dyDescent="0.3">
      <c r="A122" s="22" t="s">
        <v>866</v>
      </c>
      <c r="B122" s="22" t="s">
        <v>683</v>
      </c>
      <c r="C122" s="15" t="s">
        <v>4118</v>
      </c>
      <c r="D122" s="9" t="s">
        <v>4179</v>
      </c>
      <c r="E122" s="8">
        <v>14856000</v>
      </c>
      <c r="F122" s="407">
        <v>44324</v>
      </c>
      <c r="G122" s="9"/>
      <c r="H122" s="7"/>
      <c r="I122" s="7"/>
    </row>
    <row r="123" spans="1:9" ht="40.5" x14ac:dyDescent="0.3">
      <c r="A123" s="22" t="s">
        <v>866</v>
      </c>
      <c r="B123" s="22" t="s">
        <v>683</v>
      </c>
      <c r="C123" s="15" t="s">
        <v>4118</v>
      </c>
      <c r="D123" s="9" t="s">
        <v>4179</v>
      </c>
      <c r="E123" s="8">
        <v>14856000</v>
      </c>
      <c r="F123" s="407">
        <v>44399</v>
      </c>
      <c r="G123" s="9"/>
      <c r="H123" s="7"/>
      <c r="I123" s="7"/>
    </row>
    <row r="124" spans="1:9" ht="40.5" x14ac:dyDescent="0.3">
      <c r="A124" s="22" t="s">
        <v>866</v>
      </c>
      <c r="B124" s="22" t="s">
        <v>683</v>
      </c>
      <c r="C124" s="15" t="s">
        <v>4118</v>
      </c>
      <c r="D124" s="9" t="s">
        <v>4180</v>
      </c>
      <c r="E124" s="8">
        <v>5050000</v>
      </c>
      <c r="F124" s="407">
        <v>44405</v>
      </c>
      <c r="G124" s="9"/>
      <c r="H124" s="7"/>
      <c r="I124" s="7"/>
    </row>
    <row r="125" spans="1:9" ht="54" x14ac:dyDescent="0.3">
      <c r="A125" s="22" t="s">
        <v>866</v>
      </c>
      <c r="B125" s="22" t="s">
        <v>683</v>
      </c>
      <c r="C125" s="15" t="s">
        <v>4118</v>
      </c>
      <c r="D125" s="9" t="s">
        <v>4181</v>
      </c>
      <c r="E125" s="8">
        <v>180000</v>
      </c>
      <c r="F125" s="407">
        <v>44243</v>
      </c>
      <c r="G125" s="9"/>
      <c r="H125" s="7"/>
      <c r="I125" s="7"/>
    </row>
    <row r="126" spans="1:9" ht="67.5" x14ac:dyDescent="0.3">
      <c r="A126" s="22" t="s">
        <v>866</v>
      </c>
      <c r="B126" s="22" t="s">
        <v>683</v>
      </c>
      <c r="C126" s="15" t="s">
        <v>4118</v>
      </c>
      <c r="D126" s="9" t="s">
        <v>4182</v>
      </c>
      <c r="E126" s="8">
        <v>180000</v>
      </c>
      <c r="F126" s="407">
        <v>44453</v>
      </c>
      <c r="G126" s="9"/>
      <c r="H126" s="7"/>
      <c r="I126" s="7"/>
    </row>
    <row r="127" spans="1:9" ht="40.5" x14ac:dyDescent="0.3">
      <c r="A127" s="22" t="s">
        <v>866</v>
      </c>
      <c r="B127" s="22" t="s">
        <v>683</v>
      </c>
      <c r="C127" s="15" t="s">
        <v>4118</v>
      </c>
      <c r="D127" s="9" t="s">
        <v>4183</v>
      </c>
      <c r="E127" s="8">
        <v>15600000</v>
      </c>
      <c r="F127" s="407">
        <v>44294</v>
      </c>
      <c r="G127" s="9"/>
      <c r="H127" s="7"/>
      <c r="I127" s="7"/>
    </row>
    <row r="128" spans="1:9" ht="54" x14ac:dyDescent="0.3">
      <c r="A128" s="22" t="s">
        <v>866</v>
      </c>
      <c r="B128" s="22" t="s">
        <v>683</v>
      </c>
      <c r="C128" s="15" t="s">
        <v>4118</v>
      </c>
      <c r="D128" s="9" t="s">
        <v>4184</v>
      </c>
      <c r="E128" s="8">
        <v>55079277</v>
      </c>
      <c r="F128" s="407">
        <v>44333</v>
      </c>
      <c r="G128" s="9"/>
      <c r="H128" s="7"/>
      <c r="I128" s="7"/>
    </row>
    <row r="129" spans="1:9" ht="54" x14ac:dyDescent="0.3">
      <c r="A129" s="22" t="s">
        <v>866</v>
      </c>
      <c r="B129" s="22" t="s">
        <v>683</v>
      </c>
      <c r="C129" s="15" t="s">
        <v>4118</v>
      </c>
      <c r="D129" s="9" t="s">
        <v>4184</v>
      </c>
      <c r="E129" s="8">
        <v>55079278</v>
      </c>
      <c r="F129" s="407">
        <v>44484</v>
      </c>
      <c r="G129" s="9"/>
      <c r="H129" s="7"/>
      <c r="I129" s="7"/>
    </row>
    <row r="130" spans="1:9" ht="40.5" x14ac:dyDescent="0.3">
      <c r="A130" s="22" t="s">
        <v>866</v>
      </c>
      <c r="B130" s="22" t="s">
        <v>683</v>
      </c>
      <c r="C130" s="15" t="s">
        <v>4118</v>
      </c>
      <c r="D130" s="9" t="s">
        <v>4185</v>
      </c>
      <c r="E130" s="8">
        <v>1600000</v>
      </c>
      <c r="F130" s="407">
        <v>44499</v>
      </c>
      <c r="G130" s="9"/>
      <c r="H130" s="7"/>
      <c r="I130" s="7"/>
    </row>
    <row r="131" spans="1:9" ht="40.5" x14ac:dyDescent="0.3">
      <c r="A131" s="22" t="s">
        <v>866</v>
      </c>
      <c r="B131" s="22" t="s">
        <v>683</v>
      </c>
      <c r="C131" s="15" t="s">
        <v>4118</v>
      </c>
      <c r="D131" s="9" t="s">
        <v>4186</v>
      </c>
      <c r="E131" s="8">
        <v>20655000</v>
      </c>
      <c r="F131" s="407">
        <v>44402</v>
      </c>
      <c r="G131" s="9"/>
      <c r="H131" s="7"/>
      <c r="I131" s="7"/>
    </row>
    <row r="132" spans="1:9" ht="27" x14ac:dyDescent="0.3">
      <c r="A132" s="22" t="s">
        <v>866</v>
      </c>
      <c r="B132" s="22" t="s">
        <v>683</v>
      </c>
      <c r="C132" s="15" t="s">
        <v>4118</v>
      </c>
      <c r="D132" s="9" t="s">
        <v>4187</v>
      </c>
      <c r="E132" s="8">
        <v>560000</v>
      </c>
      <c r="F132" s="407">
        <v>44500</v>
      </c>
      <c r="G132" s="9"/>
      <c r="H132" s="7"/>
      <c r="I132" s="7"/>
    </row>
    <row r="133" spans="1:9" ht="67.5" x14ac:dyDescent="0.3">
      <c r="A133" s="22" t="s">
        <v>866</v>
      </c>
      <c r="B133" s="22" t="s">
        <v>683</v>
      </c>
      <c r="C133" s="15" t="s">
        <v>4118</v>
      </c>
      <c r="D133" s="9" t="s">
        <v>4188</v>
      </c>
      <c r="E133" s="8">
        <v>110250</v>
      </c>
      <c r="F133" s="407">
        <v>44269</v>
      </c>
      <c r="G133" s="9"/>
      <c r="H133" s="7"/>
      <c r="I133" s="7"/>
    </row>
    <row r="134" spans="1:9" ht="67.5" x14ac:dyDescent="0.3">
      <c r="A134" s="22" t="s">
        <v>866</v>
      </c>
      <c r="B134" s="22" t="s">
        <v>683</v>
      </c>
      <c r="C134" s="15" t="s">
        <v>4118</v>
      </c>
      <c r="D134" s="9" t="s">
        <v>4189</v>
      </c>
      <c r="E134" s="8">
        <v>189000</v>
      </c>
      <c r="F134" s="407">
        <v>44269</v>
      </c>
      <c r="G134" s="9"/>
      <c r="H134" s="7"/>
      <c r="I134" s="7"/>
    </row>
    <row r="135" spans="1:9" ht="27" x14ac:dyDescent="0.3">
      <c r="A135" s="22" t="s">
        <v>866</v>
      </c>
      <c r="B135" s="22" t="s">
        <v>683</v>
      </c>
      <c r="C135" s="15" t="s">
        <v>4118</v>
      </c>
      <c r="D135" s="9" t="s">
        <v>4190</v>
      </c>
      <c r="E135" s="8">
        <v>105000</v>
      </c>
      <c r="F135" s="407">
        <v>44405</v>
      </c>
      <c r="G135" s="9"/>
      <c r="H135" s="7"/>
      <c r="I135" s="7"/>
    </row>
    <row r="136" spans="1:9" ht="54" x14ac:dyDescent="0.3">
      <c r="A136" s="22" t="s">
        <v>866</v>
      </c>
      <c r="B136" s="22" t="s">
        <v>683</v>
      </c>
      <c r="C136" s="15" t="s">
        <v>4118</v>
      </c>
      <c r="D136" s="9" t="s">
        <v>4191</v>
      </c>
      <c r="E136" s="8">
        <v>70400</v>
      </c>
      <c r="F136" s="407">
        <v>44437</v>
      </c>
      <c r="G136" s="9"/>
      <c r="H136" s="7"/>
      <c r="I136" s="7"/>
    </row>
    <row r="137" spans="1:9" ht="54" x14ac:dyDescent="0.3">
      <c r="A137" s="22" t="s">
        <v>866</v>
      </c>
      <c r="B137" s="22" t="s">
        <v>683</v>
      </c>
      <c r="C137" s="15" t="s">
        <v>4118</v>
      </c>
      <c r="D137" s="9" t="s">
        <v>4192</v>
      </c>
      <c r="E137" s="8">
        <v>355000</v>
      </c>
      <c r="F137" s="407">
        <v>44530</v>
      </c>
      <c r="G137" s="9"/>
      <c r="H137" s="7"/>
      <c r="I137" s="7"/>
    </row>
    <row r="138" spans="1:9" ht="54" x14ac:dyDescent="0.3">
      <c r="A138" s="22" t="s">
        <v>866</v>
      </c>
      <c r="B138" s="22" t="s">
        <v>683</v>
      </c>
      <c r="C138" s="15" t="s">
        <v>4118</v>
      </c>
      <c r="D138" s="9" t="s">
        <v>4193</v>
      </c>
      <c r="E138" s="8">
        <v>110000</v>
      </c>
      <c r="F138" s="407">
        <v>44437</v>
      </c>
      <c r="G138" s="9"/>
      <c r="H138" s="7"/>
      <c r="I138" s="7"/>
    </row>
    <row r="139" spans="1:9" ht="27" x14ac:dyDescent="0.3">
      <c r="A139" s="22" t="s">
        <v>866</v>
      </c>
      <c r="B139" s="22" t="s">
        <v>683</v>
      </c>
      <c r="C139" s="15" t="s">
        <v>4118</v>
      </c>
      <c r="D139" s="9" t="s">
        <v>4194</v>
      </c>
      <c r="E139" s="8">
        <v>195000</v>
      </c>
      <c r="F139" s="407">
        <v>44492</v>
      </c>
      <c r="G139" s="9"/>
      <c r="H139" s="7"/>
      <c r="I139" s="7"/>
    </row>
    <row r="140" spans="1:9" ht="54" x14ac:dyDescent="0.3">
      <c r="A140" s="22" t="s">
        <v>866</v>
      </c>
      <c r="B140" s="22" t="s">
        <v>683</v>
      </c>
      <c r="C140" s="15" t="s">
        <v>4118</v>
      </c>
      <c r="D140" s="9" t="s">
        <v>4195</v>
      </c>
      <c r="E140" s="8">
        <v>131000</v>
      </c>
      <c r="F140" s="407">
        <v>44499</v>
      </c>
      <c r="G140" s="9"/>
      <c r="H140" s="7"/>
      <c r="I140" s="7"/>
    </row>
    <row r="141" spans="1:9" ht="54" x14ac:dyDescent="0.3">
      <c r="A141" s="22" t="s">
        <v>866</v>
      </c>
      <c r="B141" s="22" t="s">
        <v>683</v>
      </c>
      <c r="C141" s="15" t="s">
        <v>4118</v>
      </c>
      <c r="D141" s="9" t="s">
        <v>4195</v>
      </c>
      <c r="E141" s="8">
        <v>131000</v>
      </c>
      <c r="F141" s="407">
        <v>44524</v>
      </c>
      <c r="G141" s="9"/>
      <c r="H141" s="7"/>
      <c r="I141" s="7"/>
    </row>
    <row r="142" spans="1:9" ht="54" x14ac:dyDescent="0.3">
      <c r="A142" s="22" t="s">
        <v>866</v>
      </c>
      <c r="B142" s="22" t="s">
        <v>683</v>
      </c>
      <c r="C142" s="15" t="s">
        <v>4118</v>
      </c>
      <c r="D142" s="9" t="s">
        <v>4196</v>
      </c>
      <c r="E142" s="8">
        <v>225000</v>
      </c>
      <c r="F142" s="407">
        <v>44232</v>
      </c>
      <c r="G142" s="9"/>
      <c r="H142" s="7"/>
      <c r="I142" s="7"/>
    </row>
    <row r="143" spans="1:9" ht="54" x14ac:dyDescent="0.3">
      <c r="A143" s="22" t="s">
        <v>866</v>
      </c>
      <c r="B143" s="22" t="s">
        <v>683</v>
      </c>
      <c r="C143" s="15" t="s">
        <v>4118</v>
      </c>
      <c r="D143" s="9" t="s">
        <v>4197</v>
      </c>
      <c r="E143" s="8">
        <v>75000</v>
      </c>
      <c r="F143" s="407">
        <v>44232</v>
      </c>
      <c r="G143" s="9"/>
      <c r="H143" s="7"/>
      <c r="I143" s="7"/>
    </row>
    <row r="144" spans="1:9" ht="67.5" x14ac:dyDescent="0.3">
      <c r="A144" s="22" t="s">
        <v>866</v>
      </c>
      <c r="B144" s="22" t="s">
        <v>683</v>
      </c>
      <c r="C144" s="15" t="s">
        <v>4118</v>
      </c>
      <c r="D144" s="9" t="s">
        <v>4198</v>
      </c>
      <c r="E144" s="8">
        <v>300000</v>
      </c>
      <c r="F144" s="407">
        <v>44233</v>
      </c>
      <c r="G144" s="9"/>
      <c r="H144" s="7"/>
      <c r="I144" s="7"/>
    </row>
    <row r="145" spans="1:9" ht="27" x14ac:dyDescent="0.3">
      <c r="A145" s="22" t="s">
        <v>866</v>
      </c>
      <c r="B145" s="22" t="s">
        <v>683</v>
      </c>
      <c r="C145" s="15" t="s">
        <v>4118</v>
      </c>
      <c r="D145" s="9" t="s">
        <v>4199</v>
      </c>
      <c r="E145" s="8">
        <v>300000</v>
      </c>
      <c r="F145" s="407">
        <v>44341</v>
      </c>
      <c r="G145" s="9"/>
      <c r="H145" s="7"/>
      <c r="I145" s="7"/>
    </row>
    <row r="146" spans="1:9" ht="54" x14ac:dyDescent="0.3">
      <c r="A146" s="22" t="s">
        <v>866</v>
      </c>
      <c r="B146" s="22" t="s">
        <v>683</v>
      </c>
      <c r="C146" s="15" t="s">
        <v>4118</v>
      </c>
      <c r="D146" s="9" t="s">
        <v>4200</v>
      </c>
      <c r="E146" s="8">
        <v>182750</v>
      </c>
      <c r="F146" s="407">
        <v>44361</v>
      </c>
      <c r="G146" s="9"/>
      <c r="H146" s="7"/>
      <c r="I146" s="7"/>
    </row>
    <row r="147" spans="1:9" ht="40.5" x14ac:dyDescent="0.3">
      <c r="A147" s="22" t="s">
        <v>866</v>
      </c>
      <c r="B147" s="22" t="s">
        <v>683</v>
      </c>
      <c r="C147" s="15" t="s">
        <v>4118</v>
      </c>
      <c r="D147" s="9" t="s">
        <v>4201</v>
      </c>
      <c r="E147" s="8">
        <v>600000</v>
      </c>
      <c r="F147" s="407">
        <v>44530</v>
      </c>
      <c r="G147" s="9"/>
      <c r="H147" s="7"/>
      <c r="I147" s="7"/>
    </row>
    <row r="148" spans="1:9" ht="27" x14ac:dyDescent="0.3">
      <c r="A148" s="22" t="s">
        <v>866</v>
      </c>
      <c r="B148" s="22" t="s">
        <v>683</v>
      </c>
      <c r="C148" s="15" t="s">
        <v>4118</v>
      </c>
      <c r="D148" s="9" t="s">
        <v>4199</v>
      </c>
      <c r="E148" s="8">
        <v>225000</v>
      </c>
      <c r="F148" s="407">
        <v>44407</v>
      </c>
      <c r="G148" s="9"/>
      <c r="H148" s="7"/>
      <c r="I148" s="7"/>
    </row>
    <row r="149" spans="1:9" ht="27" x14ac:dyDescent="0.3">
      <c r="A149" s="22" t="s">
        <v>866</v>
      </c>
      <c r="B149" s="22" t="s">
        <v>683</v>
      </c>
      <c r="C149" s="15" t="s">
        <v>4118</v>
      </c>
      <c r="D149" s="9" t="s">
        <v>4199</v>
      </c>
      <c r="E149" s="8">
        <v>225000</v>
      </c>
      <c r="F149" s="407">
        <v>44524</v>
      </c>
      <c r="G149" s="9"/>
      <c r="H149" s="7"/>
      <c r="I149" s="7"/>
    </row>
    <row r="150" spans="1:9" ht="54" x14ac:dyDescent="0.3">
      <c r="A150" s="22" t="s">
        <v>866</v>
      </c>
      <c r="B150" s="22" t="s">
        <v>683</v>
      </c>
      <c r="C150" s="15" t="s">
        <v>4118</v>
      </c>
      <c r="D150" s="9" t="s">
        <v>4202</v>
      </c>
      <c r="E150" s="8">
        <v>1400000</v>
      </c>
      <c r="F150" s="407">
        <v>44246</v>
      </c>
      <c r="G150" s="9"/>
      <c r="H150" s="7"/>
      <c r="I150" s="7"/>
    </row>
    <row r="151" spans="1:9" ht="54" x14ac:dyDescent="0.3">
      <c r="A151" s="22" t="s">
        <v>866</v>
      </c>
      <c r="B151" s="22" t="s">
        <v>683</v>
      </c>
      <c r="C151" s="15" t="s">
        <v>4118</v>
      </c>
      <c r="D151" s="9" t="s">
        <v>4203</v>
      </c>
      <c r="E151" s="8">
        <v>700000</v>
      </c>
      <c r="F151" s="407">
        <v>44246</v>
      </c>
      <c r="G151" s="9"/>
      <c r="H151" s="7"/>
      <c r="I151" s="7"/>
    </row>
    <row r="152" spans="1:9" ht="40.5" x14ac:dyDescent="0.3">
      <c r="A152" s="22" t="s">
        <v>866</v>
      </c>
      <c r="B152" s="22" t="s">
        <v>683</v>
      </c>
      <c r="C152" s="15" t="s">
        <v>4118</v>
      </c>
      <c r="D152" s="9" t="s">
        <v>4204</v>
      </c>
      <c r="E152" s="8">
        <v>3600000</v>
      </c>
      <c r="F152" s="407">
        <v>44405</v>
      </c>
      <c r="G152" s="9"/>
      <c r="H152" s="7"/>
      <c r="I152" s="7"/>
    </row>
    <row r="153" spans="1:9" ht="54" x14ac:dyDescent="0.3">
      <c r="A153" s="22" t="s">
        <v>866</v>
      </c>
      <c r="B153" s="22" t="s">
        <v>683</v>
      </c>
      <c r="C153" s="15" t="s">
        <v>4118</v>
      </c>
      <c r="D153" s="9" t="s">
        <v>4205</v>
      </c>
      <c r="E153" s="8">
        <v>120360</v>
      </c>
      <c r="F153" s="407">
        <v>44346</v>
      </c>
      <c r="G153" s="9"/>
      <c r="H153" s="7"/>
      <c r="I153" s="7"/>
    </row>
    <row r="154" spans="1:9" ht="54" x14ac:dyDescent="0.3">
      <c r="A154" s="22" t="s">
        <v>866</v>
      </c>
      <c r="B154" s="22" t="s">
        <v>683</v>
      </c>
      <c r="C154" s="15" t="s">
        <v>4118</v>
      </c>
      <c r="D154" s="9" t="s">
        <v>4206</v>
      </c>
      <c r="E154" s="8">
        <v>120360</v>
      </c>
      <c r="F154" s="407">
        <v>44371</v>
      </c>
      <c r="G154" s="9"/>
      <c r="H154" s="7"/>
      <c r="I154" s="7"/>
    </row>
    <row r="155" spans="1:9" ht="54" x14ac:dyDescent="0.3">
      <c r="A155" s="22" t="s">
        <v>866</v>
      </c>
      <c r="B155" s="22" t="s">
        <v>683</v>
      </c>
      <c r="C155" s="15" t="s">
        <v>4118</v>
      </c>
      <c r="D155" s="9" t="s">
        <v>4207</v>
      </c>
      <c r="E155" s="8">
        <v>150000</v>
      </c>
      <c r="F155" s="407">
        <v>44524</v>
      </c>
      <c r="G155" s="9"/>
      <c r="H155" s="7"/>
      <c r="I155" s="7"/>
    </row>
    <row r="156" spans="1:9" ht="40.5" x14ac:dyDescent="0.3">
      <c r="A156" s="22" t="s">
        <v>866</v>
      </c>
      <c r="B156" s="22" t="s">
        <v>683</v>
      </c>
      <c r="C156" s="15" t="s">
        <v>4118</v>
      </c>
      <c r="D156" s="9" t="s">
        <v>4208</v>
      </c>
      <c r="E156" s="8">
        <v>120360</v>
      </c>
      <c r="F156" s="407">
        <v>44547</v>
      </c>
      <c r="G156" s="9"/>
      <c r="H156" s="7"/>
      <c r="I156" s="7"/>
    </row>
    <row r="157" spans="1:9" ht="54" x14ac:dyDescent="0.3">
      <c r="A157" s="22" t="s">
        <v>866</v>
      </c>
      <c r="B157" s="22" t="s">
        <v>683</v>
      </c>
      <c r="C157" s="15" t="s">
        <v>4118</v>
      </c>
      <c r="D157" s="9" t="s">
        <v>4209</v>
      </c>
      <c r="E157" s="8">
        <v>150000</v>
      </c>
      <c r="F157" s="407">
        <v>44547</v>
      </c>
      <c r="G157" s="9"/>
      <c r="H157" s="7"/>
      <c r="I157" s="7"/>
    </row>
    <row r="158" spans="1:9" ht="54" x14ac:dyDescent="0.3">
      <c r="A158" s="22" t="s">
        <v>866</v>
      </c>
      <c r="B158" s="22" t="s">
        <v>683</v>
      </c>
      <c r="C158" s="15" t="s">
        <v>4118</v>
      </c>
      <c r="D158" s="9" t="s">
        <v>4206</v>
      </c>
      <c r="E158" s="8">
        <v>150000</v>
      </c>
      <c r="F158" s="407">
        <v>44558</v>
      </c>
      <c r="G158" s="9"/>
      <c r="H158" s="7"/>
      <c r="I158" s="7"/>
    </row>
    <row r="159" spans="1:9" ht="54" x14ac:dyDescent="0.3">
      <c r="A159" s="22" t="s">
        <v>866</v>
      </c>
      <c r="B159" s="22" t="s">
        <v>683</v>
      </c>
      <c r="C159" s="15" t="s">
        <v>4118</v>
      </c>
      <c r="D159" s="9" t="s">
        <v>4210</v>
      </c>
      <c r="E159" s="8">
        <v>3750000</v>
      </c>
      <c r="F159" s="407">
        <v>44225</v>
      </c>
      <c r="G159" s="9"/>
      <c r="H159" s="7"/>
      <c r="I159" s="7"/>
    </row>
    <row r="160" spans="1:9" ht="40.5" x14ac:dyDescent="0.3">
      <c r="A160" s="22" t="s">
        <v>866</v>
      </c>
      <c r="B160" s="22" t="s">
        <v>683</v>
      </c>
      <c r="C160" s="15" t="s">
        <v>4118</v>
      </c>
      <c r="D160" s="9" t="s">
        <v>4211</v>
      </c>
      <c r="E160" s="8">
        <v>965000</v>
      </c>
      <c r="F160" s="407">
        <v>44557</v>
      </c>
      <c r="G160" s="9"/>
      <c r="H160" s="7"/>
      <c r="I160" s="7"/>
    </row>
    <row r="161" spans="1:9" ht="40.5" x14ac:dyDescent="0.3">
      <c r="A161" s="22" t="s">
        <v>866</v>
      </c>
      <c r="B161" s="22" t="s">
        <v>683</v>
      </c>
      <c r="C161" s="15" t="s">
        <v>4118</v>
      </c>
      <c r="D161" s="9" t="s">
        <v>4212</v>
      </c>
      <c r="E161" s="8">
        <v>425000</v>
      </c>
      <c r="F161" s="407">
        <v>44557</v>
      </c>
      <c r="G161" s="9"/>
      <c r="H161" s="7"/>
      <c r="I161" s="7"/>
    </row>
    <row r="162" spans="1:9" ht="40.5" x14ac:dyDescent="0.3">
      <c r="A162" s="22" t="s">
        <v>866</v>
      </c>
      <c r="B162" s="22" t="s">
        <v>683</v>
      </c>
      <c r="C162" s="15" t="s">
        <v>4118</v>
      </c>
      <c r="D162" s="9" t="s">
        <v>4213</v>
      </c>
      <c r="E162" s="8">
        <v>95000</v>
      </c>
      <c r="F162" s="407">
        <v>44546</v>
      </c>
      <c r="G162" s="9"/>
      <c r="H162" s="7"/>
      <c r="I162" s="7"/>
    </row>
    <row r="163" spans="1:9" ht="40.5" x14ac:dyDescent="0.3">
      <c r="A163" s="22" t="s">
        <v>866</v>
      </c>
      <c r="B163" s="22" t="s">
        <v>683</v>
      </c>
      <c r="C163" s="15" t="s">
        <v>4118</v>
      </c>
      <c r="D163" s="9" t="s">
        <v>4214</v>
      </c>
      <c r="E163" s="8">
        <v>265000</v>
      </c>
      <c r="F163" s="407">
        <v>44557</v>
      </c>
      <c r="G163" s="9"/>
      <c r="H163" s="7"/>
      <c r="I163" s="7"/>
    </row>
    <row r="164" spans="1:9" ht="27" x14ac:dyDescent="0.3">
      <c r="A164" s="22" t="s">
        <v>866</v>
      </c>
      <c r="B164" s="22" t="s">
        <v>683</v>
      </c>
      <c r="C164" s="15" t="s">
        <v>4118</v>
      </c>
      <c r="D164" s="9" t="s">
        <v>4215</v>
      </c>
      <c r="E164" s="8">
        <v>280000</v>
      </c>
      <c r="F164" s="407">
        <v>44561</v>
      </c>
      <c r="G164" s="9"/>
      <c r="H164" s="7"/>
      <c r="I164" s="7"/>
    </row>
    <row r="165" spans="1:9" x14ac:dyDescent="0.25">
      <c r="A165" s="443" t="s">
        <v>0</v>
      </c>
      <c r="B165" s="444"/>
      <c r="C165" s="444"/>
      <c r="D165" s="445"/>
      <c r="E165" s="412">
        <f>SUM(E5:E164)</f>
        <v>2582989169.2000003</v>
      </c>
      <c r="F165" s="413"/>
      <c r="G165" s="9"/>
      <c r="H165" s="7"/>
      <c r="I165" s="7"/>
    </row>
  </sheetData>
  <mergeCells count="8">
    <mergeCell ref="I3:I4"/>
    <mergeCell ref="A165:D165"/>
    <mergeCell ref="A3:A4"/>
    <mergeCell ref="B3:B4"/>
    <mergeCell ref="C3:C4"/>
    <mergeCell ref="D3:D4"/>
    <mergeCell ref="E3:F3"/>
    <mergeCell ref="G3:H3"/>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K548"/>
  <sheetViews>
    <sheetView topLeftCell="D1" zoomScale="85" zoomScaleNormal="85" workbookViewId="0">
      <selection activeCell="L9" sqref="L9"/>
    </sheetView>
  </sheetViews>
  <sheetFormatPr baseColWidth="10" defaultColWidth="11.5703125" defaultRowHeight="13.5" x14ac:dyDescent="0.3"/>
  <cols>
    <col min="1" max="1" width="25.7109375" style="392" customWidth="1"/>
    <col min="2" max="2" width="31.7109375" style="392" customWidth="1"/>
    <col min="3" max="3" width="11.5703125" style="392"/>
    <col min="4" max="4" width="23.85546875" style="392" bestFit="1" customWidth="1"/>
    <col min="5" max="5" width="21.7109375" style="392" customWidth="1"/>
    <col min="6" max="6" width="33.5703125" style="392" bestFit="1" customWidth="1"/>
    <col min="7" max="7" width="27.7109375" style="392" customWidth="1"/>
    <col min="8" max="8" width="31.7109375" style="392" customWidth="1"/>
    <col min="9" max="9" width="18" style="392" customWidth="1"/>
    <col min="10" max="11" width="11.5703125" style="392"/>
    <col min="12" max="12" width="12.140625" style="392" bestFit="1" customWidth="1"/>
    <col min="13" max="16384" width="11.5703125" style="392"/>
  </cols>
  <sheetData>
    <row r="1" spans="1:11" ht="15" x14ac:dyDescent="0.3">
      <c r="A1" s="400" t="s">
        <v>730</v>
      </c>
      <c r="D1" s="2" t="s">
        <v>4377</v>
      </c>
    </row>
    <row r="3" spans="1:11" ht="78.75" customHeight="1" thickBot="1" x14ac:dyDescent="0.35">
      <c r="A3" s="387" t="s">
        <v>1</v>
      </c>
      <c r="B3" s="387" t="s">
        <v>863</v>
      </c>
      <c r="C3" s="387" t="s">
        <v>731</v>
      </c>
      <c r="D3" s="418" t="s">
        <v>718</v>
      </c>
      <c r="E3" s="418" t="s">
        <v>724</v>
      </c>
      <c r="F3" s="418" t="s">
        <v>733</v>
      </c>
      <c r="G3" s="738" t="s">
        <v>734</v>
      </c>
      <c r="H3" s="738" t="s">
        <v>727</v>
      </c>
      <c r="I3" s="738"/>
    </row>
    <row r="4" spans="1:11" ht="43.5" customHeight="1" thickBot="1" x14ac:dyDescent="0.35">
      <c r="A4" s="12"/>
      <c r="B4" s="12"/>
      <c r="C4" s="12"/>
      <c r="D4" s="338"/>
      <c r="E4" s="338"/>
      <c r="F4" s="338"/>
      <c r="G4" s="344" t="s">
        <v>735</v>
      </c>
      <c r="H4" s="344" t="s">
        <v>726</v>
      </c>
      <c r="I4" s="338" t="s">
        <v>729</v>
      </c>
    </row>
    <row r="5" spans="1:11" ht="27" x14ac:dyDescent="0.3">
      <c r="A5" s="393" t="s">
        <v>5</v>
      </c>
      <c r="B5" s="393" t="s">
        <v>3747</v>
      </c>
      <c r="C5" s="393" t="s">
        <v>3806</v>
      </c>
      <c r="D5" s="393" t="s">
        <v>3760</v>
      </c>
      <c r="E5" s="393" t="s">
        <v>3761</v>
      </c>
      <c r="F5" s="390">
        <v>2021</v>
      </c>
      <c r="G5" s="401">
        <v>69500000</v>
      </c>
      <c r="H5" s="402" t="s">
        <v>3014</v>
      </c>
      <c r="I5" s="402" t="s">
        <v>3014</v>
      </c>
    </row>
    <row r="6" spans="1:11" ht="27" x14ac:dyDescent="0.3">
      <c r="A6" s="393" t="s">
        <v>5</v>
      </c>
      <c r="B6" s="393" t="s">
        <v>3748</v>
      </c>
      <c r="C6" s="393" t="s">
        <v>3807</v>
      </c>
      <c r="D6" s="393" t="s">
        <v>3760</v>
      </c>
      <c r="E6" s="393" t="s">
        <v>3762</v>
      </c>
      <c r="F6" s="390">
        <v>2021</v>
      </c>
      <c r="G6" s="401">
        <v>16700000</v>
      </c>
      <c r="H6" s="402" t="s">
        <v>3014</v>
      </c>
      <c r="I6" s="402" t="s">
        <v>3014</v>
      </c>
    </row>
    <row r="7" spans="1:11" ht="27" x14ac:dyDescent="0.3">
      <c r="A7" s="393" t="s">
        <v>5</v>
      </c>
      <c r="B7" s="393" t="s">
        <v>3748</v>
      </c>
      <c r="C7" s="393" t="s">
        <v>1753</v>
      </c>
      <c r="D7" s="393" t="s">
        <v>3763</v>
      </c>
      <c r="E7" s="393" t="s">
        <v>3764</v>
      </c>
      <c r="F7" s="390">
        <v>2021</v>
      </c>
      <c r="G7" s="401">
        <v>19925000</v>
      </c>
      <c r="H7" s="402" t="s">
        <v>3014</v>
      </c>
      <c r="I7" s="402" t="s">
        <v>3014</v>
      </c>
    </row>
    <row r="8" spans="1:11" ht="27" x14ac:dyDescent="0.3">
      <c r="A8" s="393" t="s">
        <v>5</v>
      </c>
      <c r="B8" s="393" t="s">
        <v>3748</v>
      </c>
      <c r="C8" s="393" t="s">
        <v>3807</v>
      </c>
      <c r="D8" s="393" t="s">
        <v>3763</v>
      </c>
      <c r="E8" s="393" t="s">
        <v>3765</v>
      </c>
      <c r="F8" s="390">
        <v>2021</v>
      </c>
      <c r="G8" s="401">
        <v>20550000</v>
      </c>
      <c r="H8" s="402" t="s">
        <v>3014</v>
      </c>
      <c r="I8" s="402" t="s">
        <v>3014</v>
      </c>
    </row>
    <row r="9" spans="1:11" ht="27" x14ac:dyDescent="0.3">
      <c r="A9" s="393" t="s">
        <v>5</v>
      </c>
      <c r="B9" s="393" t="s">
        <v>3747</v>
      </c>
      <c r="C9" s="393" t="s">
        <v>1752</v>
      </c>
      <c r="D9" s="393" t="s">
        <v>3766</v>
      </c>
      <c r="E9" s="393" t="s">
        <v>3767</v>
      </c>
      <c r="F9" s="390">
        <v>2021</v>
      </c>
      <c r="G9" s="401">
        <v>4649302</v>
      </c>
      <c r="H9" s="402" t="s">
        <v>3014</v>
      </c>
      <c r="I9" s="402" t="s">
        <v>3014</v>
      </c>
    </row>
    <row r="10" spans="1:11" ht="27" x14ac:dyDescent="0.3">
      <c r="A10" s="393" t="s">
        <v>5</v>
      </c>
      <c r="B10" s="393" t="s">
        <v>3749</v>
      </c>
      <c r="C10" s="393" t="s">
        <v>3808</v>
      </c>
      <c r="D10" s="393" t="s">
        <v>3766</v>
      </c>
      <c r="E10" s="393" t="s">
        <v>3768</v>
      </c>
      <c r="F10" s="390">
        <v>2021</v>
      </c>
      <c r="G10" s="401">
        <v>2982720</v>
      </c>
      <c r="H10" s="402" t="s">
        <v>3014</v>
      </c>
      <c r="I10" s="402" t="s">
        <v>3014</v>
      </c>
    </row>
    <row r="11" spans="1:11" ht="40.5" x14ac:dyDescent="0.3">
      <c r="A11" s="393" t="s">
        <v>5</v>
      </c>
      <c r="B11" s="393" t="s">
        <v>3750</v>
      </c>
      <c r="C11" s="393" t="s">
        <v>1752</v>
      </c>
      <c r="D11" s="393" t="s">
        <v>3766</v>
      </c>
      <c r="E11" s="393" t="s">
        <v>3769</v>
      </c>
      <c r="F11" s="390">
        <v>2021</v>
      </c>
      <c r="G11" s="401">
        <v>7175000</v>
      </c>
      <c r="H11" s="402" t="s">
        <v>3014</v>
      </c>
      <c r="I11" s="402" t="s">
        <v>3014</v>
      </c>
    </row>
    <row r="12" spans="1:11" ht="54" x14ac:dyDescent="0.3">
      <c r="A12" s="393" t="s">
        <v>5</v>
      </c>
      <c r="B12" s="393" t="s">
        <v>3751</v>
      </c>
      <c r="C12" s="393" t="s">
        <v>3809</v>
      </c>
      <c r="D12" s="393" t="s">
        <v>3766</v>
      </c>
      <c r="E12" s="393" t="s">
        <v>3770</v>
      </c>
      <c r="F12" s="390">
        <v>2021</v>
      </c>
      <c r="G12" s="401">
        <v>4135000</v>
      </c>
      <c r="H12" s="402" t="s">
        <v>3014</v>
      </c>
      <c r="I12" s="402" t="s">
        <v>3014</v>
      </c>
    </row>
    <row r="13" spans="1:11" ht="40.5" x14ac:dyDescent="0.3">
      <c r="A13" s="393" t="s">
        <v>5</v>
      </c>
      <c r="B13" s="393" t="s">
        <v>3751</v>
      </c>
      <c r="C13" s="393" t="s">
        <v>3809</v>
      </c>
      <c r="D13" s="393" t="s">
        <v>3766</v>
      </c>
      <c r="E13" s="393" t="s">
        <v>3771</v>
      </c>
      <c r="F13" s="390">
        <v>2021</v>
      </c>
      <c r="G13" s="401">
        <v>3630000</v>
      </c>
      <c r="H13" s="402" t="s">
        <v>3014</v>
      </c>
      <c r="I13" s="402" t="s">
        <v>3014</v>
      </c>
    </row>
    <row r="14" spans="1:11" ht="40.5" x14ac:dyDescent="0.3">
      <c r="A14" s="393" t="s">
        <v>5</v>
      </c>
      <c r="B14" s="393" t="s">
        <v>3751</v>
      </c>
      <c r="C14" s="393" t="s">
        <v>3809</v>
      </c>
      <c r="D14" s="393" t="s">
        <v>3763</v>
      </c>
      <c r="E14" s="393" t="s">
        <v>3772</v>
      </c>
      <c r="F14" s="390">
        <v>2021</v>
      </c>
      <c r="G14" s="401">
        <v>3667500</v>
      </c>
      <c r="H14" s="402" t="s">
        <v>3014</v>
      </c>
      <c r="I14" s="402" t="s">
        <v>3014</v>
      </c>
    </row>
    <row r="15" spans="1:11" x14ac:dyDescent="0.3">
      <c r="A15" s="393" t="s">
        <v>5</v>
      </c>
      <c r="B15" s="393" t="s">
        <v>3748</v>
      </c>
      <c r="C15" s="393" t="s">
        <v>3806</v>
      </c>
      <c r="D15" s="393" t="s">
        <v>3763</v>
      </c>
      <c r="E15" s="393" t="s">
        <v>3773</v>
      </c>
      <c r="F15" s="390">
        <v>2021</v>
      </c>
      <c r="G15" s="401">
        <v>67724892</v>
      </c>
      <c r="H15" s="402" t="s">
        <v>3014</v>
      </c>
      <c r="I15" s="402" t="s">
        <v>3014</v>
      </c>
      <c r="K15" s="403"/>
    </row>
    <row r="16" spans="1:11" ht="27" x14ac:dyDescent="0.3">
      <c r="A16" s="393" t="s">
        <v>5</v>
      </c>
      <c r="B16" s="393" t="s">
        <v>3748</v>
      </c>
      <c r="C16" s="393" t="s">
        <v>1753</v>
      </c>
      <c r="D16" s="393" t="s">
        <v>3766</v>
      </c>
      <c r="E16" s="393" t="s">
        <v>3774</v>
      </c>
      <c r="F16" s="390">
        <v>2021</v>
      </c>
      <c r="G16" s="401">
        <v>29400000</v>
      </c>
      <c r="H16" s="402" t="s">
        <v>3014</v>
      </c>
      <c r="I16" s="402" t="s">
        <v>3014</v>
      </c>
    </row>
    <row r="17" spans="1:9" ht="27" x14ac:dyDescent="0.3">
      <c r="A17" s="393" t="s">
        <v>5</v>
      </c>
      <c r="B17" s="393" t="s">
        <v>3748</v>
      </c>
      <c r="C17" s="393" t="s">
        <v>3807</v>
      </c>
      <c r="D17" s="393" t="s">
        <v>3763</v>
      </c>
      <c r="E17" s="393" t="s">
        <v>3775</v>
      </c>
      <c r="F17" s="390">
        <v>2021</v>
      </c>
      <c r="G17" s="401">
        <v>35000000</v>
      </c>
      <c r="H17" s="402" t="s">
        <v>3014</v>
      </c>
      <c r="I17" s="402" t="s">
        <v>3014</v>
      </c>
    </row>
    <row r="18" spans="1:9" ht="27" x14ac:dyDescent="0.3">
      <c r="A18" s="393" t="s">
        <v>5</v>
      </c>
      <c r="B18" s="393" t="s">
        <v>3752</v>
      </c>
      <c r="C18" s="393" t="s">
        <v>1752</v>
      </c>
      <c r="D18" s="393" t="s">
        <v>3763</v>
      </c>
      <c r="E18" s="393" t="s">
        <v>3776</v>
      </c>
      <c r="F18" s="390">
        <v>2021</v>
      </c>
      <c r="G18" s="401">
        <v>7995600</v>
      </c>
      <c r="H18" s="402" t="s">
        <v>3014</v>
      </c>
      <c r="I18" s="402" t="s">
        <v>3014</v>
      </c>
    </row>
    <row r="19" spans="1:9" ht="40.5" x14ac:dyDescent="0.3">
      <c r="A19" s="393" t="s">
        <v>5</v>
      </c>
      <c r="B19" s="393" t="s">
        <v>3751</v>
      </c>
      <c r="C19" s="393" t="s">
        <v>3809</v>
      </c>
      <c r="D19" s="393" t="s">
        <v>3763</v>
      </c>
      <c r="E19" s="393" t="s">
        <v>3777</v>
      </c>
      <c r="F19" s="390">
        <v>2021</v>
      </c>
      <c r="G19" s="401">
        <v>5775000</v>
      </c>
      <c r="H19" s="402" t="s">
        <v>3014</v>
      </c>
      <c r="I19" s="402" t="s">
        <v>3014</v>
      </c>
    </row>
    <row r="20" spans="1:9" ht="67.5" x14ac:dyDescent="0.3">
      <c r="A20" s="393" t="s">
        <v>5</v>
      </c>
      <c r="B20" s="393" t="s">
        <v>3751</v>
      </c>
      <c r="C20" s="393" t="s">
        <v>3809</v>
      </c>
      <c r="D20" s="393" t="s">
        <v>3763</v>
      </c>
      <c r="E20" s="393" t="s">
        <v>3778</v>
      </c>
      <c r="F20" s="390">
        <v>2021</v>
      </c>
      <c r="G20" s="401">
        <v>5422000</v>
      </c>
      <c r="H20" s="402" t="s">
        <v>3014</v>
      </c>
      <c r="I20" s="402" t="s">
        <v>3014</v>
      </c>
    </row>
    <row r="21" spans="1:9" ht="67.5" x14ac:dyDescent="0.3">
      <c r="A21" s="393" t="s">
        <v>5</v>
      </c>
      <c r="B21" s="393" t="s">
        <v>3753</v>
      </c>
      <c r="C21" s="393" t="s">
        <v>3810</v>
      </c>
      <c r="D21" s="393" t="s">
        <v>3763</v>
      </c>
      <c r="E21" s="393" t="s">
        <v>3779</v>
      </c>
      <c r="F21" s="390">
        <v>2021</v>
      </c>
      <c r="G21" s="401">
        <v>580000</v>
      </c>
      <c r="H21" s="402" t="s">
        <v>3014</v>
      </c>
      <c r="I21" s="402" t="s">
        <v>3014</v>
      </c>
    </row>
    <row r="22" spans="1:9" ht="67.5" x14ac:dyDescent="0.3">
      <c r="A22" s="393" t="s">
        <v>5</v>
      </c>
      <c r="B22" s="393" t="s">
        <v>3749</v>
      </c>
      <c r="C22" s="393" t="s">
        <v>3808</v>
      </c>
      <c r="D22" s="393" t="s">
        <v>3763</v>
      </c>
      <c r="E22" s="393" t="s">
        <v>3780</v>
      </c>
      <c r="F22" s="390">
        <v>2021</v>
      </c>
      <c r="G22" s="401">
        <v>100000</v>
      </c>
      <c r="H22" s="402" t="s">
        <v>3014</v>
      </c>
      <c r="I22" s="402" t="s">
        <v>3014</v>
      </c>
    </row>
    <row r="23" spans="1:9" ht="27" x14ac:dyDescent="0.3">
      <c r="A23" s="393" t="s">
        <v>5</v>
      </c>
      <c r="B23" s="393" t="s">
        <v>3753</v>
      </c>
      <c r="C23" s="393" t="s">
        <v>3811</v>
      </c>
      <c r="D23" s="393" t="s">
        <v>3763</v>
      </c>
      <c r="E23" s="393" t="s">
        <v>3781</v>
      </c>
      <c r="F23" s="390">
        <v>2021</v>
      </c>
      <c r="G23" s="401">
        <v>100000</v>
      </c>
      <c r="H23" s="402" t="s">
        <v>3014</v>
      </c>
      <c r="I23" s="402" t="s">
        <v>3014</v>
      </c>
    </row>
    <row r="24" spans="1:9" ht="40.5" x14ac:dyDescent="0.3">
      <c r="A24" s="393" t="s">
        <v>5</v>
      </c>
      <c r="B24" s="393" t="s">
        <v>3753</v>
      </c>
      <c r="C24" s="393" t="s">
        <v>3811</v>
      </c>
      <c r="D24" s="393" t="s">
        <v>3763</v>
      </c>
      <c r="E24" s="393" t="s">
        <v>3782</v>
      </c>
      <c r="F24" s="390">
        <v>2021</v>
      </c>
      <c r="G24" s="401">
        <v>300000</v>
      </c>
      <c r="H24" s="402" t="s">
        <v>3014</v>
      </c>
      <c r="I24" s="402" t="s">
        <v>3014</v>
      </c>
    </row>
    <row r="25" spans="1:9" ht="40.5" x14ac:dyDescent="0.3">
      <c r="A25" s="393" t="s">
        <v>5</v>
      </c>
      <c r="B25" s="393" t="s">
        <v>3747</v>
      </c>
      <c r="C25" s="393" t="s">
        <v>3811</v>
      </c>
      <c r="D25" s="393" t="s">
        <v>3783</v>
      </c>
      <c r="E25" s="393" t="s">
        <v>3784</v>
      </c>
      <c r="F25" s="390">
        <v>2021</v>
      </c>
      <c r="G25" s="401">
        <v>1500000</v>
      </c>
      <c r="H25" s="402" t="s">
        <v>3014</v>
      </c>
      <c r="I25" s="402" t="s">
        <v>3014</v>
      </c>
    </row>
    <row r="26" spans="1:9" ht="40.5" x14ac:dyDescent="0.3">
      <c r="A26" s="393" t="s">
        <v>5</v>
      </c>
      <c r="B26" s="393" t="s">
        <v>3747</v>
      </c>
      <c r="C26" s="393" t="s">
        <v>3812</v>
      </c>
      <c r="D26" s="393" t="s">
        <v>3763</v>
      </c>
      <c r="E26" s="393" t="s">
        <v>3785</v>
      </c>
      <c r="F26" s="390">
        <v>2021</v>
      </c>
      <c r="G26" s="401">
        <v>500000</v>
      </c>
      <c r="H26" s="402" t="s">
        <v>3014</v>
      </c>
      <c r="I26" s="402" t="s">
        <v>3014</v>
      </c>
    </row>
    <row r="27" spans="1:9" ht="40.5" x14ac:dyDescent="0.3">
      <c r="A27" s="393" t="s">
        <v>5</v>
      </c>
      <c r="B27" s="393" t="s">
        <v>3754</v>
      </c>
      <c r="C27" s="393" t="s">
        <v>3813</v>
      </c>
      <c r="D27" s="393" t="s">
        <v>3763</v>
      </c>
      <c r="E27" s="393" t="s">
        <v>3786</v>
      </c>
      <c r="F27" s="390">
        <v>2021</v>
      </c>
      <c r="G27" s="401">
        <v>200000</v>
      </c>
      <c r="H27" s="402" t="s">
        <v>3014</v>
      </c>
      <c r="I27" s="402" t="s">
        <v>3014</v>
      </c>
    </row>
    <row r="28" spans="1:9" ht="54" x14ac:dyDescent="0.3">
      <c r="A28" s="393" t="s">
        <v>5</v>
      </c>
      <c r="B28" s="393" t="s">
        <v>3755</v>
      </c>
      <c r="C28" s="393" t="s">
        <v>3812</v>
      </c>
      <c r="D28" s="393" t="s">
        <v>3787</v>
      </c>
      <c r="E28" s="393" t="s">
        <v>3788</v>
      </c>
      <c r="F28" s="390">
        <v>2021</v>
      </c>
      <c r="G28" s="401">
        <v>2000000</v>
      </c>
      <c r="H28" s="402" t="s">
        <v>3014</v>
      </c>
      <c r="I28" s="402" t="s">
        <v>3014</v>
      </c>
    </row>
    <row r="29" spans="1:9" ht="54" x14ac:dyDescent="0.3">
      <c r="A29" s="393" t="s">
        <v>5</v>
      </c>
      <c r="B29" s="393" t="s">
        <v>3755</v>
      </c>
      <c r="C29" s="393" t="s">
        <v>3812</v>
      </c>
      <c r="D29" s="393" t="s">
        <v>3787</v>
      </c>
      <c r="E29" s="393" t="s">
        <v>3789</v>
      </c>
      <c r="F29" s="390">
        <v>2021</v>
      </c>
      <c r="G29" s="401">
        <v>200000</v>
      </c>
      <c r="H29" s="402" t="s">
        <v>3014</v>
      </c>
      <c r="I29" s="402" t="s">
        <v>3014</v>
      </c>
    </row>
    <row r="30" spans="1:9" ht="40.5" x14ac:dyDescent="0.3">
      <c r="A30" s="393" t="s">
        <v>5</v>
      </c>
      <c r="B30" s="393" t="s">
        <v>3756</v>
      </c>
      <c r="C30" s="393" t="s">
        <v>1753</v>
      </c>
      <c r="D30" s="393" t="s">
        <v>3760</v>
      </c>
      <c r="E30" s="393" t="s">
        <v>3790</v>
      </c>
      <c r="F30" s="390">
        <v>2021</v>
      </c>
      <c r="G30" s="401">
        <v>100000</v>
      </c>
      <c r="H30" s="402" t="s">
        <v>3014</v>
      </c>
      <c r="I30" s="402" t="s">
        <v>3014</v>
      </c>
    </row>
    <row r="31" spans="1:9" ht="40.5" x14ac:dyDescent="0.3">
      <c r="A31" s="393" t="s">
        <v>5</v>
      </c>
      <c r="B31" s="393" t="s">
        <v>3757</v>
      </c>
      <c r="C31" s="393" t="s">
        <v>3757</v>
      </c>
      <c r="D31" s="393" t="s">
        <v>3766</v>
      </c>
      <c r="E31" s="393" t="s">
        <v>3791</v>
      </c>
      <c r="F31" s="390">
        <v>2021</v>
      </c>
      <c r="G31" s="401">
        <v>1800000</v>
      </c>
      <c r="H31" s="402" t="s">
        <v>3014</v>
      </c>
      <c r="I31" s="402" t="s">
        <v>3014</v>
      </c>
    </row>
    <row r="32" spans="1:9" ht="81" x14ac:dyDescent="0.3">
      <c r="A32" s="393" t="s">
        <v>5</v>
      </c>
      <c r="B32" s="393" t="s">
        <v>3747</v>
      </c>
      <c r="C32" s="393" t="s">
        <v>3812</v>
      </c>
      <c r="D32" s="393" t="s">
        <v>3763</v>
      </c>
      <c r="E32" s="393" t="s">
        <v>3792</v>
      </c>
      <c r="F32" s="390">
        <v>2021</v>
      </c>
      <c r="G32" s="401">
        <v>17995500</v>
      </c>
      <c r="H32" s="402" t="s">
        <v>3014</v>
      </c>
      <c r="I32" s="402" t="s">
        <v>3014</v>
      </c>
    </row>
    <row r="33" spans="1:9" ht="67.5" x14ac:dyDescent="0.3">
      <c r="A33" s="393" t="s">
        <v>5</v>
      </c>
      <c r="B33" s="393" t="s">
        <v>2154</v>
      </c>
      <c r="C33" s="393" t="s">
        <v>3812</v>
      </c>
      <c r="D33" s="393" t="s">
        <v>3783</v>
      </c>
      <c r="E33" s="393" t="s">
        <v>3793</v>
      </c>
      <c r="F33" s="390">
        <v>2021</v>
      </c>
      <c r="G33" s="401">
        <v>1000000</v>
      </c>
      <c r="H33" s="402" t="s">
        <v>3014</v>
      </c>
      <c r="I33" s="402" t="s">
        <v>3014</v>
      </c>
    </row>
    <row r="34" spans="1:9" ht="67.5" x14ac:dyDescent="0.3">
      <c r="A34" s="393" t="s">
        <v>5</v>
      </c>
      <c r="B34" s="393" t="s">
        <v>3758</v>
      </c>
      <c r="C34" s="393" t="s">
        <v>3757</v>
      </c>
      <c r="D34" s="393" t="s">
        <v>3763</v>
      </c>
      <c r="E34" s="393" t="s">
        <v>3794</v>
      </c>
      <c r="F34" s="390">
        <v>2021</v>
      </c>
      <c r="G34" s="401">
        <v>350000</v>
      </c>
      <c r="H34" s="402" t="s">
        <v>3014</v>
      </c>
      <c r="I34" s="402" t="s">
        <v>3014</v>
      </c>
    </row>
    <row r="35" spans="1:9" ht="40.5" x14ac:dyDescent="0.3">
      <c r="A35" s="393" t="s">
        <v>5</v>
      </c>
      <c r="B35" s="393" t="s">
        <v>3759</v>
      </c>
      <c r="C35" s="393" t="s">
        <v>3814</v>
      </c>
      <c r="D35" s="393" t="s">
        <v>3763</v>
      </c>
      <c r="E35" s="393" t="s">
        <v>3795</v>
      </c>
      <c r="F35" s="390">
        <v>2021</v>
      </c>
      <c r="G35" s="401">
        <v>100000</v>
      </c>
      <c r="H35" s="402" t="s">
        <v>3014</v>
      </c>
      <c r="I35" s="402" t="s">
        <v>3014</v>
      </c>
    </row>
    <row r="36" spans="1:9" ht="27" x14ac:dyDescent="0.3">
      <c r="A36" s="393" t="s">
        <v>5</v>
      </c>
      <c r="B36" s="393" t="s">
        <v>3</v>
      </c>
      <c r="C36" s="393" t="s">
        <v>3815</v>
      </c>
      <c r="D36" s="393" t="s">
        <v>3766</v>
      </c>
      <c r="E36" s="393" t="s">
        <v>3796</v>
      </c>
      <c r="F36" s="390">
        <v>2021</v>
      </c>
      <c r="G36" s="401">
        <v>10000000</v>
      </c>
      <c r="H36" s="402" t="s">
        <v>3014</v>
      </c>
      <c r="I36" s="402" t="s">
        <v>3014</v>
      </c>
    </row>
    <row r="37" spans="1:9" ht="27" x14ac:dyDescent="0.3">
      <c r="A37" s="393" t="s">
        <v>5</v>
      </c>
      <c r="B37" s="393" t="s">
        <v>3</v>
      </c>
      <c r="C37" s="393" t="s">
        <v>3815</v>
      </c>
      <c r="D37" s="393" t="s">
        <v>3763</v>
      </c>
      <c r="E37" s="393" t="s">
        <v>3797</v>
      </c>
      <c r="F37" s="390">
        <v>2021</v>
      </c>
      <c r="G37" s="401">
        <v>16000000</v>
      </c>
      <c r="H37" s="402" t="s">
        <v>3014</v>
      </c>
      <c r="I37" s="402" t="s">
        <v>3014</v>
      </c>
    </row>
    <row r="38" spans="1:9" ht="40.5" x14ac:dyDescent="0.3">
      <c r="A38" s="393" t="s">
        <v>5</v>
      </c>
      <c r="B38" s="393" t="s">
        <v>3</v>
      </c>
      <c r="C38" s="393" t="s">
        <v>3809</v>
      </c>
      <c r="D38" s="393" t="s">
        <v>3763</v>
      </c>
      <c r="E38" s="393" t="s">
        <v>3798</v>
      </c>
      <c r="F38" s="390">
        <v>2021</v>
      </c>
      <c r="G38" s="401">
        <v>6500000</v>
      </c>
      <c r="H38" s="402" t="s">
        <v>3014</v>
      </c>
      <c r="I38" s="402" t="s">
        <v>3014</v>
      </c>
    </row>
    <row r="39" spans="1:9" ht="40.5" x14ac:dyDescent="0.3">
      <c r="A39" s="393" t="s">
        <v>5</v>
      </c>
      <c r="B39" s="393" t="s">
        <v>3747</v>
      </c>
      <c r="C39" s="393" t="s">
        <v>1751</v>
      </c>
      <c r="D39" s="393" t="s">
        <v>3766</v>
      </c>
      <c r="E39" s="393" t="s">
        <v>3799</v>
      </c>
      <c r="F39" s="390">
        <v>2021</v>
      </c>
      <c r="G39" s="401">
        <v>1982000</v>
      </c>
      <c r="H39" s="402" t="s">
        <v>3014</v>
      </c>
      <c r="I39" s="402" t="s">
        <v>3014</v>
      </c>
    </row>
    <row r="40" spans="1:9" ht="27" x14ac:dyDescent="0.3">
      <c r="A40" s="393" t="s">
        <v>5</v>
      </c>
      <c r="B40" s="393" t="s">
        <v>3749</v>
      </c>
      <c r="C40" s="393" t="s">
        <v>3808</v>
      </c>
      <c r="D40" s="393" t="s">
        <v>3763</v>
      </c>
      <c r="E40" s="393" t="s">
        <v>3800</v>
      </c>
      <c r="F40" s="390">
        <v>2021</v>
      </c>
      <c r="G40" s="401">
        <v>7201591</v>
      </c>
      <c r="H40" s="402" t="s">
        <v>3014</v>
      </c>
      <c r="I40" s="402" t="s">
        <v>3014</v>
      </c>
    </row>
    <row r="41" spans="1:9" ht="67.5" x14ac:dyDescent="0.3">
      <c r="A41" s="393" t="s">
        <v>5</v>
      </c>
      <c r="B41" s="393" t="s">
        <v>3747</v>
      </c>
      <c r="C41" s="393" t="s">
        <v>3814</v>
      </c>
      <c r="D41" s="393" t="s">
        <v>3763</v>
      </c>
      <c r="E41" s="393" t="s">
        <v>3801</v>
      </c>
      <c r="F41" s="390">
        <v>2021</v>
      </c>
      <c r="G41" s="401">
        <v>300000</v>
      </c>
      <c r="H41" s="402" t="s">
        <v>3014</v>
      </c>
      <c r="I41" s="402" t="s">
        <v>3014</v>
      </c>
    </row>
    <row r="42" spans="1:9" ht="40.5" x14ac:dyDescent="0.3">
      <c r="A42" s="393" t="s">
        <v>5</v>
      </c>
      <c r="B42" s="393" t="s">
        <v>3753</v>
      </c>
      <c r="C42" s="393" t="s">
        <v>3813</v>
      </c>
      <c r="D42" s="394" t="s">
        <v>3763</v>
      </c>
      <c r="E42" s="393" t="s">
        <v>3802</v>
      </c>
      <c r="F42" s="390">
        <v>2021</v>
      </c>
      <c r="G42" s="401">
        <v>300000</v>
      </c>
      <c r="H42" s="402" t="s">
        <v>3014</v>
      </c>
      <c r="I42" s="402" t="s">
        <v>3014</v>
      </c>
    </row>
    <row r="43" spans="1:9" ht="40.5" x14ac:dyDescent="0.3">
      <c r="A43" s="393" t="s">
        <v>5</v>
      </c>
      <c r="B43" s="393" t="s">
        <v>3753</v>
      </c>
      <c r="C43" s="393" t="s">
        <v>3813</v>
      </c>
      <c r="D43" s="393" t="s">
        <v>3763</v>
      </c>
      <c r="E43" s="393" t="s">
        <v>3803</v>
      </c>
      <c r="F43" s="390">
        <v>2021</v>
      </c>
      <c r="G43" s="401">
        <v>300000</v>
      </c>
      <c r="H43" s="402" t="s">
        <v>3014</v>
      </c>
      <c r="I43" s="402" t="s">
        <v>3014</v>
      </c>
    </row>
    <row r="44" spans="1:9" ht="40.5" x14ac:dyDescent="0.3">
      <c r="A44" s="393" t="s">
        <v>5</v>
      </c>
      <c r="B44" s="393" t="s">
        <v>3747</v>
      </c>
      <c r="C44" s="393" t="s">
        <v>3812</v>
      </c>
      <c r="D44" s="393" t="s">
        <v>3760</v>
      </c>
      <c r="E44" s="393" t="s">
        <v>3804</v>
      </c>
      <c r="F44" s="390">
        <v>2021</v>
      </c>
      <c r="G44" s="401">
        <v>500000</v>
      </c>
      <c r="H44" s="402" t="s">
        <v>3014</v>
      </c>
      <c r="I44" s="402" t="s">
        <v>3014</v>
      </c>
    </row>
    <row r="45" spans="1:9" ht="40.5" x14ac:dyDescent="0.3">
      <c r="A45" s="393" t="s">
        <v>5</v>
      </c>
      <c r="B45" s="393" t="s">
        <v>3747</v>
      </c>
      <c r="C45" s="393" t="s">
        <v>3814</v>
      </c>
      <c r="D45" s="393" t="s">
        <v>3760</v>
      </c>
      <c r="E45" s="393" t="s">
        <v>3805</v>
      </c>
      <c r="F45" s="390">
        <v>2021</v>
      </c>
      <c r="G45" s="401">
        <v>200000</v>
      </c>
      <c r="H45" s="402" t="s">
        <v>3014</v>
      </c>
      <c r="I45" s="402" t="s">
        <v>3014</v>
      </c>
    </row>
    <row r="46" spans="1:9" ht="37.15" customHeight="1" x14ac:dyDescent="0.3">
      <c r="A46" s="323" t="s">
        <v>4</v>
      </c>
      <c r="B46" s="323" t="s">
        <v>673</v>
      </c>
      <c r="C46" s="323" t="s">
        <v>673</v>
      </c>
      <c r="D46" s="323" t="s">
        <v>3816</v>
      </c>
      <c r="E46" s="323" t="s">
        <v>3883</v>
      </c>
      <c r="F46" s="388">
        <v>2021</v>
      </c>
      <c r="G46" s="323">
        <v>736250</v>
      </c>
      <c r="H46" s="323" t="s">
        <v>3014</v>
      </c>
      <c r="I46" s="323" t="s">
        <v>3014</v>
      </c>
    </row>
    <row r="47" spans="1:9" ht="54" x14ac:dyDescent="0.3">
      <c r="A47" s="323" t="s">
        <v>4</v>
      </c>
      <c r="B47" s="323" t="s">
        <v>673</v>
      </c>
      <c r="C47" s="323" t="s">
        <v>673</v>
      </c>
      <c r="D47" s="323" t="s">
        <v>3816</v>
      </c>
      <c r="E47" s="323" t="s">
        <v>3817</v>
      </c>
      <c r="F47" s="388">
        <v>2021</v>
      </c>
      <c r="G47" s="398">
        <v>23548729</v>
      </c>
      <c r="H47" s="323" t="s">
        <v>3014</v>
      </c>
      <c r="I47" s="323" t="s">
        <v>3014</v>
      </c>
    </row>
    <row r="48" spans="1:9" ht="54" x14ac:dyDescent="0.3">
      <c r="A48" s="323" t="s">
        <v>4</v>
      </c>
      <c r="B48" s="323" t="s">
        <v>673</v>
      </c>
      <c r="C48" s="323" t="s">
        <v>673</v>
      </c>
      <c r="D48" s="323" t="s">
        <v>3816</v>
      </c>
      <c r="E48" s="323" t="s">
        <v>3817</v>
      </c>
      <c r="F48" s="388">
        <v>2021</v>
      </c>
      <c r="G48" s="398">
        <v>23548729</v>
      </c>
      <c r="H48" s="323" t="s">
        <v>3014</v>
      </c>
      <c r="I48" s="323" t="s">
        <v>3014</v>
      </c>
    </row>
    <row r="49" spans="1:9" ht="40.5" x14ac:dyDescent="0.3">
      <c r="A49" s="323" t="s">
        <v>4</v>
      </c>
      <c r="B49" s="323" t="s">
        <v>673</v>
      </c>
      <c r="C49" s="323" t="s">
        <v>673</v>
      </c>
      <c r="D49" s="323" t="s">
        <v>3816</v>
      </c>
      <c r="E49" s="323" t="s">
        <v>3818</v>
      </c>
      <c r="F49" s="388">
        <v>2021</v>
      </c>
      <c r="G49" s="398">
        <v>92960000</v>
      </c>
      <c r="H49" s="323" t="s">
        <v>3014</v>
      </c>
      <c r="I49" s="323" t="s">
        <v>3014</v>
      </c>
    </row>
    <row r="50" spans="1:9" ht="67.5" x14ac:dyDescent="0.3">
      <c r="A50" s="323" t="s">
        <v>4</v>
      </c>
      <c r="B50" s="323" t="s">
        <v>673</v>
      </c>
      <c r="C50" s="323" t="s">
        <v>673</v>
      </c>
      <c r="D50" s="323" t="s">
        <v>3816</v>
      </c>
      <c r="E50" s="323" t="s">
        <v>3819</v>
      </c>
      <c r="F50" s="388">
        <v>2021</v>
      </c>
      <c r="G50" s="398">
        <v>3988800</v>
      </c>
      <c r="H50" s="323" t="s">
        <v>3014</v>
      </c>
      <c r="I50" s="323" t="s">
        <v>3014</v>
      </c>
    </row>
    <row r="51" spans="1:9" ht="67.5" x14ac:dyDescent="0.3">
      <c r="A51" s="323" t="s">
        <v>4</v>
      </c>
      <c r="B51" s="323" t="s">
        <v>673</v>
      </c>
      <c r="C51" s="323" t="s">
        <v>673</v>
      </c>
      <c r="D51" s="323" t="s">
        <v>3816</v>
      </c>
      <c r="E51" s="323" t="s">
        <v>3819</v>
      </c>
      <c r="F51" s="388">
        <v>2021</v>
      </c>
      <c r="G51" s="398">
        <v>3140000</v>
      </c>
      <c r="H51" s="323" t="s">
        <v>3014</v>
      </c>
      <c r="I51" s="323" t="s">
        <v>3014</v>
      </c>
    </row>
    <row r="52" spans="1:9" ht="67.5" x14ac:dyDescent="0.3">
      <c r="A52" s="323" t="s">
        <v>4</v>
      </c>
      <c r="B52" s="323" t="s">
        <v>673</v>
      </c>
      <c r="C52" s="323" t="s">
        <v>673</v>
      </c>
      <c r="D52" s="323" t="s">
        <v>3816</v>
      </c>
      <c r="E52" s="323" t="s">
        <v>3819</v>
      </c>
      <c r="F52" s="388">
        <v>2021</v>
      </c>
      <c r="G52" s="398">
        <v>3988800</v>
      </c>
      <c r="H52" s="323" t="s">
        <v>3014</v>
      </c>
      <c r="I52" s="323" t="s">
        <v>3014</v>
      </c>
    </row>
    <row r="53" spans="1:9" ht="40.5" x14ac:dyDescent="0.3">
      <c r="A53" s="323" t="s">
        <v>4</v>
      </c>
      <c r="B53" s="323" t="s">
        <v>673</v>
      </c>
      <c r="C53" s="323" t="s">
        <v>673</v>
      </c>
      <c r="D53" s="323" t="s">
        <v>3816</v>
      </c>
      <c r="E53" s="323" t="s">
        <v>3820</v>
      </c>
      <c r="F53" s="388">
        <v>2021</v>
      </c>
      <c r="G53" s="398">
        <v>1882935</v>
      </c>
      <c r="H53" s="323" t="s">
        <v>3014</v>
      </c>
      <c r="I53" s="323" t="s">
        <v>3014</v>
      </c>
    </row>
    <row r="54" spans="1:9" ht="54" x14ac:dyDescent="0.3">
      <c r="A54" s="323" t="s">
        <v>4</v>
      </c>
      <c r="B54" s="323" t="s">
        <v>673</v>
      </c>
      <c r="C54" s="323" t="s">
        <v>673</v>
      </c>
      <c r="D54" s="323" t="s">
        <v>3816</v>
      </c>
      <c r="E54" s="323" t="s">
        <v>3821</v>
      </c>
      <c r="F54" s="388">
        <v>2021</v>
      </c>
      <c r="G54" s="398">
        <v>891150</v>
      </c>
      <c r="H54" s="323" t="s">
        <v>3014</v>
      </c>
      <c r="I54" s="323" t="s">
        <v>3014</v>
      </c>
    </row>
    <row r="55" spans="1:9" ht="40.5" x14ac:dyDescent="0.3">
      <c r="A55" s="323" t="s">
        <v>4</v>
      </c>
      <c r="B55" s="323" t="s">
        <v>673</v>
      </c>
      <c r="C55" s="323" t="s">
        <v>673</v>
      </c>
      <c r="D55" s="323" t="s">
        <v>3816</v>
      </c>
      <c r="E55" s="323" t="s">
        <v>3822</v>
      </c>
      <c r="F55" s="388">
        <v>2021</v>
      </c>
      <c r="G55" s="398">
        <v>959100</v>
      </c>
      <c r="H55" s="323" t="s">
        <v>3014</v>
      </c>
      <c r="I55" s="323" t="s">
        <v>3014</v>
      </c>
    </row>
    <row r="56" spans="1:9" ht="67.5" x14ac:dyDescent="0.3">
      <c r="A56" s="323" t="s">
        <v>4</v>
      </c>
      <c r="B56" s="323" t="s">
        <v>673</v>
      </c>
      <c r="C56" s="323" t="s">
        <v>673</v>
      </c>
      <c r="D56" s="323" t="s">
        <v>3816</v>
      </c>
      <c r="E56" s="323" t="s">
        <v>3823</v>
      </c>
      <c r="F56" s="388">
        <v>2021</v>
      </c>
      <c r="G56" s="398">
        <v>594100</v>
      </c>
      <c r="H56" s="323" t="s">
        <v>3014</v>
      </c>
      <c r="I56" s="323" t="s">
        <v>3014</v>
      </c>
    </row>
    <row r="57" spans="1:9" ht="40.5" x14ac:dyDescent="0.3">
      <c r="A57" s="323" t="s">
        <v>4</v>
      </c>
      <c r="B57" s="323" t="s">
        <v>673</v>
      </c>
      <c r="C57" s="323" t="s">
        <v>673</v>
      </c>
      <c r="D57" s="323" t="s">
        <v>3816</v>
      </c>
      <c r="E57" s="323" t="s">
        <v>3822</v>
      </c>
      <c r="F57" s="388">
        <v>2021</v>
      </c>
      <c r="G57" s="398">
        <v>639400</v>
      </c>
      <c r="H57" s="323" t="s">
        <v>3014</v>
      </c>
      <c r="I57" s="323" t="s">
        <v>3014</v>
      </c>
    </row>
    <row r="58" spans="1:9" x14ac:dyDescent="0.3">
      <c r="A58" s="251" t="s">
        <v>4</v>
      </c>
      <c r="B58" s="323" t="s">
        <v>673</v>
      </c>
      <c r="C58" s="323" t="s">
        <v>673</v>
      </c>
      <c r="D58" s="251" t="s">
        <v>3816</v>
      </c>
      <c r="E58" s="251" t="s">
        <v>3824</v>
      </c>
      <c r="F58" s="388">
        <v>2021</v>
      </c>
      <c r="G58" s="251">
        <v>1255290</v>
      </c>
      <c r="H58" s="323" t="s">
        <v>3014</v>
      </c>
      <c r="I58" s="323" t="s">
        <v>3014</v>
      </c>
    </row>
    <row r="59" spans="1:9" x14ac:dyDescent="0.3">
      <c r="A59" s="251" t="s">
        <v>4</v>
      </c>
      <c r="B59" s="323" t="s">
        <v>673</v>
      </c>
      <c r="C59" s="323" t="s">
        <v>673</v>
      </c>
      <c r="D59" s="251" t="s">
        <v>3816</v>
      </c>
      <c r="E59" s="251" t="s">
        <v>3825</v>
      </c>
      <c r="F59" s="388">
        <v>2021</v>
      </c>
      <c r="G59" s="251">
        <v>2000000</v>
      </c>
      <c r="H59" s="323" t="s">
        <v>3014</v>
      </c>
      <c r="I59" s="323" t="s">
        <v>3014</v>
      </c>
    </row>
    <row r="60" spans="1:9" x14ac:dyDescent="0.3">
      <c r="A60" s="251" t="s">
        <v>4</v>
      </c>
      <c r="B60" s="323" t="s">
        <v>673</v>
      </c>
      <c r="C60" s="323" t="s">
        <v>673</v>
      </c>
      <c r="D60" s="251" t="s">
        <v>3816</v>
      </c>
      <c r="E60" s="251" t="s">
        <v>3826</v>
      </c>
      <c r="F60" s="388">
        <v>2021</v>
      </c>
      <c r="G60" s="251">
        <v>4000000</v>
      </c>
      <c r="H60" s="323" t="s">
        <v>3014</v>
      </c>
      <c r="I60" s="323" t="s">
        <v>3014</v>
      </c>
    </row>
    <row r="61" spans="1:9" x14ac:dyDescent="0.3">
      <c r="A61" s="251" t="s">
        <v>4</v>
      </c>
      <c r="B61" s="323" t="s">
        <v>673</v>
      </c>
      <c r="C61" s="323" t="s">
        <v>673</v>
      </c>
      <c r="D61" s="251" t="s">
        <v>3816</v>
      </c>
      <c r="E61" s="251" t="s">
        <v>3827</v>
      </c>
      <c r="F61" s="388">
        <v>2021</v>
      </c>
      <c r="G61" s="251">
        <v>22530770</v>
      </c>
      <c r="H61" s="323" t="s">
        <v>3014</v>
      </c>
      <c r="I61" s="323" t="s">
        <v>3014</v>
      </c>
    </row>
    <row r="62" spans="1:9" x14ac:dyDescent="0.3">
      <c r="A62" s="251" t="s">
        <v>4</v>
      </c>
      <c r="B62" s="323" t="s">
        <v>673</v>
      </c>
      <c r="C62" s="323" t="s">
        <v>673</v>
      </c>
      <c r="D62" s="251" t="s">
        <v>3816</v>
      </c>
      <c r="E62" s="251" t="s">
        <v>3828</v>
      </c>
      <c r="F62" s="388">
        <v>2021</v>
      </c>
      <c r="G62" s="251">
        <v>1320500</v>
      </c>
      <c r="H62" s="323" t="s">
        <v>3014</v>
      </c>
      <c r="I62" s="323" t="s">
        <v>3014</v>
      </c>
    </row>
    <row r="63" spans="1:9" x14ac:dyDescent="0.3">
      <c r="A63" s="251" t="s">
        <v>4</v>
      </c>
      <c r="B63" s="323" t="s">
        <v>673</v>
      </c>
      <c r="C63" s="323" t="s">
        <v>673</v>
      </c>
      <c r="D63" s="251" t="s">
        <v>3816</v>
      </c>
      <c r="E63" s="251" t="s">
        <v>3829</v>
      </c>
      <c r="F63" s="388">
        <v>2021</v>
      </c>
      <c r="G63" s="251">
        <v>308750</v>
      </c>
      <c r="H63" s="323" t="s">
        <v>3014</v>
      </c>
      <c r="I63" s="323" t="s">
        <v>3014</v>
      </c>
    </row>
    <row r="64" spans="1:9" x14ac:dyDescent="0.3">
      <c r="A64" s="251" t="s">
        <v>4</v>
      </c>
      <c r="B64" s="323" t="s">
        <v>673</v>
      </c>
      <c r="C64" s="323" t="s">
        <v>673</v>
      </c>
      <c r="D64" s="251" t="s">
        <v>3816</v>
      </c>
      <c r="E64" s="251" t="s">
        <v>3830</v>
      </c>
      <c r="F64" s="388">
        <v>2021</v>
      </c>
      <c r="G64" s="251">
        <v>7019550</v>
      </c>
      <c r="H64" s="323" t="s">
        <v>3014</v>
      </c>
      <c r="I64" s="323" t="s">
        <v>3014</v>
      </c>
    </row>
    <row r="65" spans="1:9" x14ac:dyDescent="0.3">
      <c r="A65" s="251" t="s">
        <v>4</v>
      </c>
      <c r="B65" s="323" t="s">
        <v>673</v>
      </c>
      <c r="C65" s="323" t="s">
        <v>673</v>
      </c>
      <c r="D65" s="251" t="s">
        <v>3816</v>
      </c>
      <c r="E65" s="251" t="s">
        <v>3831</v>
      </c>
      <c r="F65" s="388">
        <v>2021</v>
      </c>
      <c r="G65" s="251">
        <v>3087000</v>
      </c>
      <c r="H65" s="323" t="s">
        <v>3014</v>
      </c>
      <c r="I65" s="323" t="s">
        <v>3014</v>
      </c>
    </row>
    <row r="66" spans="1:9" x14ac:dyDescent="0.3">
      <c r="A66" s="251" t="s">
        <v>4</v>
      </c>
      <c r="B66" s="323" t="s">
        <v>673</v>
      </c>
      <c r="C66" s="323" t="s">
        <v>673</v>
      </c>
      <c r="D66" s="251" t="s">
        <v>3816</v>
      </c>
      <c r="E66" s="251" t="s">
        <v>3831</v>
      </c>
      <c r="F66" s="388">
        <v>2021</v>
      </c>
      <c r="G66" s="251">
        <v>1872000</v>
      </c>
      <c r="H66" s="323" t="s">
        <v>3014</v>
      </c>
      <c r="I66" s="323" t="s">
        <v>3014</v>
      </c>
    </row>
    <row r="67" spans="1:9" x14ac:dyDescent="0.3">
      <c r="A67" s="251" t="s">
        <v>4</v>
      </c>
      <c r="B67" s="323" t="s">
        <v>673</v>
      </c>
      <c r="C67" s="323" t="s">
        <v>673</v>
      </c>
      <c r="D67" s="251" t="s">
        <v>3816</v>
      </c>
      <c r="E67" s="251" t="s">
        <v>3831</v>
      </c>
      <c r="F67" s="388">
        <v>2021</v>
      </c>
      <c r="G67" s="251">
        <v>1872000</v>
      </c>
      <c r="H67" s="323" t="s">
        <v>3014</v>
      </c>
      <c r="I67" s="323" t="s">
        <v>3014</v>
      </c>
    </row>
    <row r="68" spans="1:9" x14ac:dyDescent="0.3">
      <c r="A68" s="251" t="s">
        <v>4</v>
      </c>
      <c r="B68" s="323" t="s">
        <v>673</v>
      </c>
      <c r="C68" s="323" t="s">
        <v>673</v>
      </c>
      <c r="D68" s="251" t="s">
        <v>3816</v>
      </c>
      <c r="E68" s="251" t="s">
        <v>3831</v>
      </c>
      <c r="F68" s="388">
        <v>2021</v>
      </c>
      <c r="G68" s="251">
        <v>1872000</v>
      </c>
      <c r="H68" s="323" t="s">
        <v>3014</v>
      </c>
      <c r="I68" s="323" t="s">
        <v>3014</v>
      </c>
    </row>
    <row r="69" spans="1:9" x14ac:dyDescent="0.3">
      <c r="A69" s="251" t="s">
        <v>4</v>
      </c>
      <c r="B69" s="323" t="s">
        <v>673</v>
      </c>
      <c r="C69" s="323" t="s">
        <v>673</v>
      </c>
      <c r="D69" s="251" t="s">
        <v>3816</v>
      </c>
      <c r="E69" s="251" t="s">
        <v>3831</v>
      </c>
      <c r="F69" s="388">
        <v>2021</v>
      </c>
      <c r="G69" s="251">
        <v>1872000</v>
      </c>
      <c r="H69" s="323" t="s">
        <v>3014</v>
      </c>
      <c r="I69" s="323" t="s">
        <v>3014</v>
      </c>
    </row>
    <row r="70" spans="1:9" x14ac:dyDescent="0.3">
      <c r="A70" s="251" t="s">
        <v>4</v>
      </c>
      <c r="B70" s="323" t="s">
        <v>673</v>
      </c>
      <c r="C70" s="323" t="s">
        <v>673</v>
      </c>
      <c r="D70" s="251" t="s">
        <v>3816</v>
      </c>
      <c r="E70" s="251" t="s">
        <v>3831</v>
      </c>
      <c r="F70" s="388">
        <v>2021</v>
      </c>
      <c r="G70" s="251">
        <v>1872000</v>
      </c>
      <c r="H70" s="323" t="s">
        <v>3014</v>
      </c>
      <c r="I70" s="323" t="s">
        <v>3014</v>
      </c>
    </row>
    <row r="71" spans="1:9" x14ac:dyDescent="0.3">
      <c r="A71" s="251" t="s">
        <v>4</v>
      </c>
      <c r="B71" s="323" t="s">
        <v>673</v>
      </c>
      <c r="C71" s="323" t="s">
        <v>673</v>
      </c>
      <c r="D71" s="251" t="s">
        <v>3816</v>
      </c>
      <c r="E71" s="251" t="s">
        <v>3831</v>
      </c>
      <c r="F71" s="388">
        <v>2021</v>
      </c>
      <c r="G71" s="251">
        <v>1872000</v>
      </c>
      <c r="H71" s="323" t="s">
        <v>3014</v>
      </c>
      <c r="I71" s="323" t="s">
        <v>3014</v>
      </c>
    </row>
    <row r="72" spans="1:9" x14ac:dyDescent="0.3">
      <c r="A72" s="251" t="s">
        <v>4</v>
      </c>
      <c r="B72" s="323" t="s">
        <v>673</v>
      </c>
      <c r="C72" s="323" t="s">
        <v>673</v>
      </c>
      <c r="D72" s="251" t="s">
        <v>3816</v>
      </c>
      <c r="E72" s="251" t="s">
        <v>3832</v>
      </c>
      <c r="F72" s="388">
        <v>2021</v>
      </c>
      <c r="G72" s="251">
        <v>5334196</v>
      </c>
      <c r="H72" s="323" t="s">
        <v>3014</v>
      </c>
      <c r="I72" s="323" t="s">
        <v>3014</v>
      </c>
    </row>
    <row r="73" spans="1:9" x14ac:dyDescent="0.3">
      <c r="A73" s="251" t="s">
        <v>4</v>
      </c>
      <c r="B73" s="323" t="s">
        <v>673</v>
      </c>
      <c r="C73" s="323" t="s">
        <v>673</v>
      </c>
      <c r="D73" s="251" t="s">
        <v>3816</v>
      </c>
      <c r="E73" s="251" t="s">
        <v>3833</v>
      </c>
      <c r="F73" s="388">
        <v>2021</v>
      </c>
      <c r="G73" s="251">
        <v>1109715</v>
      </c>
      <c r="H73" s="323" t="s">
        <v>3014</v>
      </c>
      <c r="I73" s="323" t="s">
        <v>3014</v>
      </c>
    </row>
    <row r="74" spans="1:9" x14ac:dyDescent="0.3">
      <c r="A74" s="251" t="s">
        <v>4</v>
      </c>
      <c r="B74" s="323" t="s">
        <v>673</v>
      </c>
      <c r="C74" s="323" t="s">
        <v>673</v>
      </c>
      <c r="D74" s="251" t="s">
        <v>3816</v>
      </c>
      <c r="E74" s="251" t="s">
        <v>3834</v>
      </c>
      <c r="F74" s="388">
        <v>2021</v>
      </c>
      <c r="G74" s="251">
        <v>1320000</v>
      </c>
      <c r="H74" s="323" t="s">
        <v>3014</v>
      </c>
      <c r="I74" s="323" t="s">
        <v>3014</v>
      </c>
    </row>
    <row r="75" spans="1:9" x14ac:dyDescent="0.3">
      <c r="A75" s="251" t="s">
        <v>4</v>
      </c>
      <c r="B75" s="323" t="s">
        <v>673</v>
      </c>
      <c r="C75" s="323" t="s">
        <v>673</v>
      </c>
      <c r="D75" s="251" t="s">
        <v>3816</v>
      </c>
      <c r="E75" s="251" t="s">
        <v>3835</v>
      </c>
      <c r="F75" s="388">
        <v>2021</v>
      </c>
      <c r="G75" s="251">
        <v>5572761.4100000001</v>
      </c>
      <c r="H75" s="323" t="s">
        <v>3014</v>
      </c>
      <c r="I75" s="323" t="s">
        <v>3014</v>
      </c>
    </row>
    <row r="76" spans="1:9" x14ac:dyDescent="0.3">
      <c r="A76" s="251" t="s">
        <v>4</v>
      </c>
      <c r="B76" s="323" t="s">
        <v>673</v>
      </c>
      <c r="C76" s="323" t="s">
        <v>673</v>
      </c>
      <c r="D76" s="251" t="s">
        <v>3816</v>
      </c>
      <c r="E76" s="251" t="s">
        <v>3835</v>
      </c>
      <c r="F76" s="388">
        <v>2021</v>
      </c>
      <c r="G76" s="251">
        <v>3682890</v>
      </c>
      <c r="H76" s="323" t="s">
        <v>3014</v>
      </c>
      <c r="I76" s="323" t="s">
        <v>3014</v>
      </c>
    </row>
    <row r="77" spans="1:9" x14ac:dyDescent="0.3">
      <c r="A77" s="251" t="s">
        <v>4</v>
      </c>
      <c r="B77" s="323" t="s">
        <v>673</v>
      </c>
      <c r="C77" s="323" t="s">
        <v>673</v>
      </c>
      <c r="D77" s="251" t="s">
        <v>3816</v>
      </c>
      <c r="E77" s="251" t="s">
        <v>3836</v>
      </c>
      <c r="F77" s="388">
        <v>2021</v>
      </c>
      <c r="G77" s="251">
        <v>12000000</v>
      </c>
      <c r="H77" s="323" t="s">
        <v>3014</v>
      </c>
      <c r="I77" s="323" t="s">
        <v>3014</v>
      </c>
    </row>
    <row r="78" spans="1:9" x14ac:dyDescent="0.3">
      <c r="A78" s="251" t="s">
        <v>4</v>
      </c>
      <c r="B78" s="323" t="s">
        <v>673</v>
      </c>
      <c r="C78" s="323" t="s">
        <v>673</v>
      </c>
      <c r="D78" s="251" t="s">
        <v>3816</v>
      </c>
      <c r="E78" s="251" t="s">
        <v>3837</v>
      </c>
      <c r="F78" s="388">
        <v>2021</v>
      </c>
      <c r="G78" s="251">
        <v>1401200</v>
      </c>
      <c r="H78" s="323" t="s">
        <v>3014</v>
      </c>
      <c r="I78" s="323" t="s">
        <v>3014</v>
      </c>
    </row>
    <row r="79" spans="1:9" x14ac:dyDescent="0.3">
      <c r="A79" s="251" t="s">
        <v>4</v>
      </c>
      <c r="B79" s="323" t="s">
        <v>673</v>
      </c>
      <c r="C79" s="323" t="s">
        <v>673</v>
      </c>
      <c r="D79" s="251" t="s">
        <v>3816</v>
      </c>
      <c r="E79" s="251" t="s">
        <v>3838</v>
      </c>
      <c r="F79" s="388">
        <v>2021</v>
      </c>
      <c r="G79" s="251">
        <v>2000000</v>
      </c>
      <c r="H79" s="323" t="s">
        <v>3014</v>
      </c>
      <c r="I79" s="323" t="s">
        <v>3014</v>
      </c>
    </row>
    <row r="80" spans="1:9" x14ac:dyDescent="0.3">
      <c r="A80" s="251" t="s">
        <v>4</v>
      </c>
      <c r="B80" s="323" t="s">
        <v>673</v>
      </c>
      <c r="C80" s="323" t="s">
        <v>673</v>
      </c>
      <c r="D80" s="251" t="s">
        <v>3816</v>
      </c>
      <c r="E80" s="251" t="s">
        <v>3839</v>
      </c>
      <c r="F80" s="388">
        <v>2021</v>
      </c>
      <c r="G80" s="251">
        <v>8000000</v>
      </c>
      <c r="H80" s="323" t="s">
        <v>3014</v>
      </c>
      <c r="I80" s="323" t="s">
        <v>3014</v>
      </c>
    </row>
    <row r="81" spans="1:9" x14ac:dyDescent="0.3">
      <c r="A81" s="251" t="s">
        <v>4</v>
      </c>
      <c r="B81" s="323" t="s">
        <v>673</v>
      </c>
      <c r="C81" s="323" t="s">
        <v>673</v>
      </c>
      <c r="D81" s="251" t="s">
        <v>3816</v>
      </c>
      <c r="E81" s="251" t="s">
        <v>3840</v>
      </c>
      <c r="F81" s="388">
        <v>2021</v>
      </c>
      <c r="G81" s="251">
        <v>1663132</v>
      </c>
      <c r="H81" s="323" t="s">
        <v>3014</v>
      </c>
      <c r="I81" s="323" t="s">
        <v>3014</v>
      </c>
    </row>
    <row r="82" spans="1:9" x14ac:dyDescent="0.3">
      <c r="A82" s="251" t="s">
        <v>4</v>
      </c>
      <c r="B82" s="323" t="s">
        <v>673</v>
      </c>
      <c r="C82" s="323" t="s">
        <v>673</v>
      </c>
      <c r="D82" s="251" t="s">
        <v>3816</v>
      </c>
      <c r="E82" s="251" t="s">
        <v>3840</v>
      </c>
      <c r="F82" s="388">
        <v>2021</v>
      </c>
      <c r="G82" s="251">
        <v>3060330</v>
      </c>
      <c r="H82" s="323" t="s">
        <v>3014</v>
      </c>
      <c r="I82" s="323" t="s">
        <v>3014</v>
      </c>
    </row>
    <row r="83" spans="1:9" x14ac:dyDescent="0.3">
      <c r="A83" s="251" t="s">
        <v>4</v>
      </c>
      <c r="B83" s="323" t="s">
        <v>673</v>
      </c>
      <c r="C83" s="323" t="s">
        <v>673</v>
      </c>
      <c r="D83" s="251" t="s">
        <v>3816</v>
      </c>
      <c r="E83" s="251" t="s">
        <v>3840</v>
      </c>
      <c r="F83" s="388">
        <v>2021</v>
      </c>
      <c r="G83" s="251">
        <v>2380225</v>
      </c>
      <c r="H83" s="323" t="s">
        <v>3014</v>
      </c>
      <c r="I83" s="323" t="s">
        <v>3014</v>
      </c>
    </row>
    <row r="84" spans="1:9" x14ac:dyDescent="0.3">
      <c r="A84" s="251" t="s">
        <v>4</v>
      </c>
      <c r="B84" s="323" t="s">
        <v>673</v>
      </c>
      <c r="C84" s="323" t="s">
        <v>673</v>
      </c>
      <c r="D84" s="251" t="s">
        <v>3816</v>
      </c>
      <c r="E84" s="251" t="s">
        <v>3841</v>
      </c>
      <c r="F84" s="388">
        <v>2021</v>
      </c>
      <c r="G84" s="251">
        <v>988800</v>
      </c>
      <c r="H84" s="323" t="s">
        <v>3014</v>
      </c>
      <c r="I84" s="323" t="s">
        <v>3014</v>
      </c>
    </row>
    <row r="85" spans="1:9" x14ac:dyDescent="0.3">
      <c r="A85" s="251" t="s">
        <v>4</v>
      </c>
      <c r="B85" s="323" t="s">
        <v>673</v>
      </c>
      <c r="C85" s="323" t="s">
        <v>673</v>
      </c>
      <c r="D85" s="251" t="s">
        <v>3816</v>
      </c>
      <c r="E85" s="251" t="s">
        <v>3842</v>
      </c>
      <c r="F85" s="388">
        <v>2021</v>
      </c>
      <c r="G85" s="251">
        <v>12207500</v>
      </c>
      <c r="H85" s="323" t="s">
        <v>3014</v>
      </c>
      <c r="I85" s="323" t="s">
        <v>3014</v>
      </c>
    </row>
    <row r="86" spans="1:9" x14ac:dyDescent="0.3">
      <c r="A86" s="251" t="s">
        <v>4</v>
      </c>
      <c r="B86" s="323" t="s">
        <v>673</v>
      </c>
      <c r="C86" s="323" t="s">
        <v>673</v>
      </c>
      <c r="D86" s="251" t="s">
        <v>3816</v>
      </c>
      <c r="E86" s="251" t="s">
        <v>3841</v>
      </c>
      <c r="F86" s="388">
        <v>2021</v>
      </c>
      <c r="G86" s="251">
        <v>1425000</v>
      </c>
      <c r="H86" s="323" t="s">
        <v>3014</v>
      </c>
      <c r="I86" s="323" t="s">
        <v>3014</v>
      </c>
    </row>
    <row r="87" spans="1:9" x14ac:dyDescent="0.3">
      <c r="A87" s="251" t="s">
        <v>4</v>
      </c>
      <c r="B87" s="323" t="s">
        <v>673</v>
      </c>
      <c r="C87" s="323" t="s">
        <v>673</v>
      </c>
      <c r="D87" s="251" t="s">
        <v>3816</v>
      </c>
      <c r="E87" s="251" t="s">
        <v>3843</v>
      </c>
      <c r="F87" s="388">
        <v>2021</v>
      </c>
      <c r="G87" s="251">
        <v>225000</v>
      </c>
      <c r="H87" s="323" t="s">
        <v>3014</v>
      </c>
      <c r="I87" s="323" t="s">
        <v>3014</v>
      </c>
    </row>
    <row r="88" spans="1:9" x14ac:dyDescent="0.3">
      <c r="A88" s="251" t="s">
        <v>4</v>
      </c>
      <c r="B88" s="323" t="s">
        <v>673</v>
      </c>
      <c r="C88" s="323" t="s">
        <v>673</v>
      </c>
      <c r="D88" s="251" t="s">
        <v>3816</v>
      </c>
      <c r="E88" s="251" t="s">
        <v>3844</v>
      </c>
      <c r="F88" s="388">
        <v>2021</v>
      </c>
      <c r="G88" s="251">
        <v>280000</v>
      </c>
      <c r="H88" s="323" t="s">
        <v>3014</v>
      </c>
      <c r="I88" s="323" t="s">
        <v>3014</v>
      </c>
    </row>
    <row r="89" spans="1:9" x14ac:dyDescent="0.3">
      <c r="A89" s="251" t="s">
        <v>4</v>
      </c>
      <c r="B89" s="323" t="s">
        <v>673</v>
      </c>
      <c r="C89" s="323" t="s">
        <v>673</v>
      </c>
      <c r="D89" s="251" t="s">
        <v>3816</v>
      </c>
      <c r="E89" s="251" t="s">
        <v>3845</v>
      </c>
      <c r="F89" s="388">
        <v>2021</v>
      </c>
      <c r="G89" s="251">
        <v>945000</v>
      </c>
      <c r="H89" s="323" t="s">
        <v>3014</v>
      </c>
      <c r="I89" s="323" t="s">
        <v>3014</v>
      </c>
    </row>
    <row r="90" spans="1:9" x14ac:dyDescent="0.3">
      <c r="A90" s="251" t="s">
        <v>4</v>
      </c>
      <c r="B90" s="323" t="s">
        <v>673</v>
      </c>
      <c r="C90" s="323" t="s">
        <v>673</v>
      </c>
      <c r="D90" s="251" t="s">
        <v>3816</v>
      </c>
      <c r="E90" s="251" t="s">
        <v>3846</v>
      </c>
      <c r="F90" s="388">
        <v>2021</v>
      </c>
      <c r="G90" s="251">
        <v>2380225</v>
      </c>
      <c r="H90" s="323" t="s">
        <v>3014</v>
      </c>
      <c r="I90" s="323" t="s">
        <v>3014</v>
      </c>
    </row>
    <row r="91" spans="1:9" x14ac:dyDescent="0.3">
      <c r="A91" s="251" t="s">
        <v>4</v>
      </c>
      <c r="B91" s="323" t="s">
        <v>673</v>
      </c>
      <c r="C91" s="323" t="s">
        <v>673</v>
      </c>
      <c r="D91" s="251" t="s">
        <v>3816</v>
      </c>
      <c r="E91" s="251" t="s">
        <v>3847</v>
      </c>
      <c r="F91" s="388">
        <v>2021</v>
      </c>
      <c r="G91" s="251">
        <v>5625000</v>
      </c>
      <c r="H91" s="323" t="s">
        <v>3014</v>
      </c>
      <c r="I91" s="323" t="s">
        <v>3014</v>
      </c>
    </row>
    <row r="92" spans="1:9" x14ac:dyDescent="0.3">
      <c r="A92" s="251" t="s">
        <v>4</v>
      </c>
      <c r="B92" s="323" t="s">
        <v>673</v>
      </c>
      <c r="C92" s="323" t="s">
        <v>673</v>
      </c>
      <c r="D92" s="251" t="s">
        <v>3816</v>
      </c>
      <c r="E92" s="251" t="s">
        <v>3848</v>
      </c>
      <c r="F92" s="388">
        <v>2021</v>
      </c>
      <c r="G92" s="251">
        <v>1366800</v>
      </c>
      <c r="H92" s="323" t="s">
        <v>3014</v>
      </c>
      <c r="I92" s="323" t="s">
        <v>3014</v>
      </c>
    </row>
    <row r="93" spans="1:9" x14ac:dyDescent="0.3">
      <c r="A93" s="251" t="s">
        <v>4</v>
      </c>
      <c r="B93" s="323" t="s">
        <v>673</v>
      </c>
      <c r="C93" s="323" t="s">
        <v>673</v>
      </c>
      <c r="D93" s="251" t="s">
        <v>3816</v>
      </c>
      <c r="E93" s="251" t="s">
        <v>3848</v>
      </c>
      <c r="F93" s="388">
        <v>2021</v>
      </c>
      <c r="G93" s="251">
        <v>889950</v>
      </c>
      <c r="H93" s="323" t="s">
        <v>3014</v>
      </c>
      <c r="I93" s="323" t="s">
        <v>3014</v>
      </c>
    </row>
    <row r="94" spans="1:9" x14ac:dyDescent="0.3">
      <c r="A94" s="251" t="s">
        <v>4</v>
      </c>
      <c r="B94" s="323" t="s">
        <v>673</v>
      </c>
      <c r="C94" s="323" t="s">
        <v>673</v>
      </c>
      <c r="D94" s="251" t="s">
        <v>3816</v>
      </c>
      <c r="E94" s="251" t="s">
        <v>3848</v>
      </c>
      <c r="F94" s="388">
        <v>2021</v>
      </c>
      <c r="G94" s="251">
        <v>3264000</v>
      </c>
      <c r="H94" s="323" t="s">
        <v>3014</v>
      </c>
      <c r="I94" s="323" t="s">
        <v>3014</v>
      </c>
    </row>
    <row r="95" spans="1:9" x14ac:dyDescent="0.3">
      <c r="A95" s="251" t="s">
        <v>4</v>
      </c>
      <c r="B95" s="323" t="s">
        <v>673</v>
      </c>
      <c r="C95" s="323" t="s">
        <v>673</v>
      </c>
      <c r="D95" s="251" t="s">
        <v>3816</v>
      </c>
      <c r="E95" s="251" t="s">
        <v>3848</v>
      </c>
      <c r="F95" s="388">
        <v>2021</v>
      </c>
      <c r="G95" s="251">
        <v>970275</v>
      </c>
      <c r="H95" s="323" t="s">
        <v>3014</v>
      </c>
      <c r="I95" s="323" t="s">
        <v>3014</v>
      </c>
    </row>
    <row r="96" spans="1:9" x14ac:dyDescent="0.3">
      <c r="A96" s="251" t="s">
        <v>4</v>
      </c>
      <c r="B96" s="323" t="s">
        <v>673</v>
      </c>
      <c r="C96" s="323" t="s">
        <v>673</v>
      </c>
      <c r="D96" s="251" t="s">
        <v>3816</v>
      </c>
      <c r="E96" s="251" t="s">
        <v>3848</v>
      </c>
      <c r="F96" s="388">
        <v>2021</v>
      </c>
      <c r="G96" s="251">
        <v>1587375</v>
      </c>
      <c r="H96" s="323" t="s">
        <v>3014</v>
      </c>
      <c r="I96" s="323" t="s">
        <v>3014</v>
      </c>
    </row>
    <row r="97" spans="1:9" x14ac:dyDescent="0.3">
      <c r="A97" s="251" t="s">
        <v>4</v>
      </c>
      <c r="B97" s="323" t="s">
        <v>673</v>
      </c>
      <c r="C97" s="323" t="s">
        <v>673</v>
      </c>
      <c r="D97" s="251" t="s">
        <v>3816</v>
      </c>
      <c r="E97" s="251" t="s">
        <v>3848</v>
      </c>
      <c r="F97" s="388">
        <v>2021</v>
      </c>
      <c r="G97" s="251">
        <v>3125025</v>
      </c>
      <c r="H97" s="323" t="s">
        <v>3014</v>
      </c>
      <c r="I97" s="323" t="s">
        <v>3014</v>
      </c>
    </row>
    <row r="98" spans="1:9" x14ac:dyDescent="0.3">
      <c r="A98" s="251" t="s">
        <v>4</v>
      </c>
      <c r="B98" s="323" t="s">
        <v>673</v>
      </c>
      <c r="C98" s="323" t="s">
        <v>673</v>
      </c>
      <c r="D98" s="251" t="s">
        <v>3816</v>
      </c>
      <c r="E98" s="251" t="s">
        <v>3848</v>
      </c>
      <c r="F98" s="388">
        <v>2021</v>
      </c>
      <c r="G98" s="251">
        <v>710175</v>
      </c>
      <c r="H98" s="323" t="s">
        <v>3014</v>
      </c>
      <c r="I98" s="323" t="s">
        <v>3014</v>
      </c>
    </row>
    <row r="99" spans="1:9" x14ac:dyDescent="0.3">
      <c r="A99" s="251" t="s">
        <v>4</v>
      </c>
      <c r="B99" s="323" t="s">
        <v>673</v>
      </c>
      <c r="C99" s="323" t="s">
        <v>673</v>
      </c>
      <c r="D99" s="251" t="s">
        <v>3816</v>
      </c>
      <c r="E99" s="251" t="s">
        <v>3848</v>
      </c>
      <c r="F99" s="388">
        <v>2021</v>
      </c>
      <c r="G99" s="251">
        <v>650250</v>
      </c>
      <c r="H99" s="323" t="s">
        <v>3014</v>
      </c>
      <c r="I99" s="323" t="s">
        <v>3014</v>
      </c>
    </row>
    <row r="100" spans="1:9" x14ac:dyDescent="0.3">
      <c r="A100" s="251" t="s">
        <v>4</v>
      </c>
      <c r="B100" s="323" t="s">
        <v>673</v>
      </c>
      <c r="C100" s="323" t="s">
        <v>673</v>
      </c>
      <c r="D100" s="251" t="s">
        <v>3816</v>
      </c>
      <c r="E100" s="251" t="s">
        <v>3848</v>
      </c>
      <c r="F100" s="388">
        <v>2021</v>
      </c>
      <c r="G100" s="251">
        <v>483225</v>
      </c>
      <c r="H100" s="323" t="s">
        <v>3014</v>
      </c>
      <c r="I100" s="323" t="s">
        <v>3014</v>
      </c>
    </row>
    <row r="101" spans="1:9" x14ac:dyDescent="0.3">
      <c r="A101" s="251" t="s">
        <v>4</v>
      </c>
      <c r="B101" s="323" t="s">
        <v>673</v>
      </c>
      <c r="C101" s="323" t="s">
        <v>673</v>
      </c>
      <c r="D101" s="251" t="s">
        <v>3816</v>
      </c>
      <c r="E101" s="251" t="s">
        <v>3848</v>
      </c>
      <c r="F101" s="388">
        <v>2021</v>
      </c>
      <c r="G101" s="251">
        <v>1244400</v>
      </c>
      <c r="H101" s="323" t="s">
        <v>3014</v>
      </c>
      <c r="I101" s="323" t="s">
        <v>3014</v>
      </c>
    </row>
    <row r="102" spans="1:9" x14ac:dyDescent="0.3">
      <c r="A102" s="251" t="s">
        <v>4</v>
      </c>
      <c r="B102" s="323" t="s">
        <v>673</v>
      </c>
      <c r="C102" s="323" t="s">
        <v>673</v>
      </c>
      <c r="D102" s="251" t="s">
        <v>3816</v>
      </c>
      <c r="E102" s="251" t="s">
        <v>3848</v>
      </c>
      <c r="F102" s="388">
        <v>2021</v>
      </c>
      <c r="G102" s="251">
        <v>1141125</v>
      </c>
      <c r="H102" s="323" t="s">
        <v>3014</v>
      </c>
      <c r="I102" s="323" t="s">
        <v>3014</v>
      </c>
    </row>
    <row r="103" spans="1:9" x14ac:dyDescent="0.3">
      <c r="A103" s="251" t="s">
        <v>4</v>
      </c>
      <c r="B103" s="323" t="s">
        <v>673</v>
      </c>
      <c r="C103" s="323" t="s">
        <v>673</v>
      </c>
      <c r="D103" s="251" t="s">
        <v>3816</v>
      </c>
      <c r="E103" s="251" t="s">
        <v>3848</v>
      </c>
      <c r="F103" s="388">
        <v>2021</v>
      </c>
      <c r="G103" s="251">
        <v>961350</v>
      </c>
      <c r="H103" s="323" t="s">
        <v>3014</v>
      </c>
      <c r="I103" s="323" t="s">
        <v>3014</v>
      </c>
    </row>
    <row r="104" spans="1:9" x14ac:dyDescent="0.3">
      <c r="A104" s="251" t="s">
        <v>4</v>
      </c>
      <c r="B104" s="323" t="s">
        <v>673</v>
      </c>
      <c r="C104" s="323" t="s">
        <v>673</v>
      </c>
      <c r="D104" s="251" t="s">
        <v>3816</v>
      </c>
      <c r="E104" s="251" t="s">
        <v>3848</v>
      </c>
      <c r="F104" s="388">
        <v>2021</v>
      </c>
      <c r="G104" s="251">
        <v>687225</v>
      </c>
      <c r="H104" s="323" t="s">
        <v>3014</v>
      </c>
      <c r="I104" s="323" t="s">
        <v>3014</v>
      </c>
    </row>
    <row r="105" spans="1:9" x14ac:dyDescent="0.3">
      <c r="A105" s="251" t="s">
        <v>4</v>
      </c>
      <c r="B105" s="323" t="s">
        <v>673</v>
      </c>
      <c r="C105" s="323" t="s">
        <v>673</v>
      </c>
      <c r="D105" s="251" t="s">
        <v>3816</v>
      </c>
      <c r="E105" s="251" t="s">
        <v>3848</v>
      </c>
      <c r="F105" s="388">
        <v>2021</v>
      </c>
      <c r="G105" s="251">
        <v>1721250</v>
      </c>
      <c r="H105" s="323" t="s">
        <v>3014</v>
      </c>
      <c r="I105" s="323" t="s">
        <v>3014</v>
      </c>
    </row>
    <row r="106" spans="1:9" x14ac:dyDescent="0.3">
      <c r="A106" s="251" t="s">
        <v>4</v>
      </c>
      <c r="B106" s="323" t="s">
        <v>673</v>
      </c>
      <c r="C106" s="323" t="s">
        <v>673</v>
      </c>
      <c r="D106" s="251" t="s">
        <v>3816</v>
      </c>
      <c r="E106" s="251" t="s">
        <v>3848</v>
      </c>
      <c r="F106" s="388">
        <v>2021</v>
      </c>
      <c r="G106" s="251">
        <v>1421625</v>
      </c>
      <c r="H106" s="323" t="s">
        <v>3014</v>
      </c>
      <c r="I106" s="323" t="s">
        <v>3014</v>
      </c>
    </row>
    <row r="107" spans="1:9" x14ac:dyDescent="0.3">
      <c r="A107" s="251" t="s">
        <v>4</v>
      </c>
      <c r="B107" s="323" t="s">
        <v>673</v>
      </c>
      <c r="C107" s="323" t="s">
        <v>673</v>
      </c>
      <c r="D107" s="251" t="s">
        <v>3816</v>
      </c>
      <c r="E107" s="251" t="s">
        <v>3848</v>
      </c>
      <c r="F107" s="388">
        <v>2021</v>
      </c>
      <c r="G107" s="251">
        <v>2367675</v>
      </c>
      <c r="H107" s="323" t="s">
        <v>3014</v>
      </c>
      <c r="I107" s="323" t="s">
        <v>3014</v>
      </c>
    </row>
    <row r="108" spans="1:9" x14ac:dyDescent="0.3">
      <c r="A108" s="251" t="s">
        <v>4</v>
      </c>
      <c r="B108" s="323" t="s">
        <v>673</v>
      </c>
      <c r="C108" s="323" t="s">
        <v>673</v>
      </c>
      <c r="D108" s="251" t="s">
        <v>3816</v>
      </c>
      <c r="E108" s="251" t="s">
        <v>3849</v>
      </c>
      <c r="F108" s="388">
        <v>2021</v>
      </c>
      <c r="G108" s="251">
        <v>1076000</v>
      </c>
      <c r="H108" s="323" t="s">
        <v>3014</v>
      </c>
      <c r="I108" s="323" t="s">
        <v>3014</v>
      </c>
    </row>
    <row r="109" spans="1:9" x14ac:dyDescent="0.3">
      <c r="A109" s="251" t="s">
        <v>4</v>
      </c>
      <c r="B109" s="323" t="s">
        <v>673</v>
      </c>
      <c r="C109" s="323" t="s">
        <v>673</v>
      </c>
      <c r="D109" s="251" t="s">
        <v>3816</v>
      </c>
      <c r="E109" s="251" t="s">
        <v>3850</v>
      </c>
      <c r="F109" s="388">
        <v>2021</v>
      </c>
      <c r="G109" s="251">
        <v>1000000</v>
      </c>
      <c r="H109" s="323" t="s">
        <v>3014</v>
      </c>
      <c r="I109" s="323" t="s">
        <v>3014</v>
      </c>
    </row>
    <row r="110" spans="1:9" x14ac:dyDescent="0.3">
      <c r="A110" s="251" t="s">
        <v>4</v>
      </c>
      <c r="B110" s="323" t="s">
        <v>673</v>
      </c>
      <c r="C110" s="323" t="s">
        <v>673</v>
      </c>
      <c r="D110" s="251" t="s">
        <v>3816</v>
      </c>
      <c r="E110" s="251" t="s">
        <v>3851</v>
      </c>
      <c r="F110" s="388">
        <v>2021</v>
      </c>
      <c r="G110" s="251">
        <v>1000000</v>
      </c>
      <c r="H110" s="323" t="s">
        <v>3014</v>
      </c>
      <c r="I110" s="323" t="s">
        <v>3014</v>
      </c>
    </row>
    <row r="111" spans="1:9" x14ac:dyDescent="0.3">
      <c r="A111" s="251" t="s">
        <v>4</v>
      </c>
      <c r="B111" s="323" t="s">
        <v>673</v>
      </c>
      <c r="C111" s="323" t="s">
        <v>673</v>
      </c>
      <c r="D111" s="251" t="s">
        <v>3816</v>
      </c>
      <c r="E111" s="251" t="s">
        <v>3852</v>
      </c>
      <c r="F111" s="388">
        <v>2021</v>
      </c>
      <c r="G111" s="251">
        <v>1000000</v>
      </c>
      <c r="H111" s="323" t="s">
        <v>3014</v>
      </c>
      <c r="I111" s="323" t="s">
        <v>3014</v>
      </c>
    </row>
    <row r="112" spans="1:9" x14ac:dyDescent="0.3">
      <c r="A112" s="251" t="s">
        <v>4</v>
      </c>
      <c r="B112" s="323" t="s">
        <v>673</v>
      </c>
      <c r="C112" s="323" t="s">
        <v>673</v>
      </c>
      <c r="D112" s="251" t="s">
        <v>3816</v>
      </c>
      <c r="E112" s="251" t="s">
        <v>3853</v>
      </c>
      <c r="F112" s="388">
        <v>2021</v>
      </c>
      <c r="G112" s="251">
        <v>1000000</v>
      </c>
      <c r="H112" s="323" t="s">
        <v>3014</v>
      </c>
      <c r="I112" s="323" t="s">
        <v>3014</v>
      </c>
    </row>
    <row r="113" spans="1:9" x14ac:dyDescent="0.3">
      <c r="A113" s="251" t="s">
        <v>4</v>
      </c>
      <c r="B113" s="323" t="s">
        <v>673</v>
      </c>
      <c r="C113" s="323" t="s">
        <v>673</v>
      </c>
      <c r="D113" s="251" t="s">
        <v>3816</v>
      </c>
      <c r="E113" s="251" t="s">
        <v>3854</v>
      </c>
      <c r="F113" s="388">
        <v>2021</v>
      </c>
      <c r="G113" s="251">
        <v>1400000</v>
      </c>
      <c r="H113" s="323" t="s">
        <v>3014</v>
      </c>
      <c r="I113" s="323" t="s">
        <v>3014</v>
      </c>
    </row>
    <row r="114" spans="1:9" x14ac:dyDescent="0.3">
      <c r="A114" s="251" t="s">
        <v>4</v>
      </c>
      <c r="B114" s="323" t="s">
        <v>673</v>
      </c>
      <c r="C114" s="323" t="s">
        <v>673</v>
      </c>
      <c r="D114" s="251" t="s">
        <v>3816</v>
      </c>
      <c r="E114" s="251" t="s">
        <v>3855</v>
      </c>
      <c r="F114" s="388">
        <v>2021</v>
      </c>
      <c r="G114" s="251">
        <v>3000000</v>
      </c>
      <c r="H114" s="323" t="s">
        <v>3014</v>
      </c>
      <c r="I114" s="323" t="s">
        <v>3014</v>
      </c>
    </row>
    <row r="115" spans="1:9" x14ac:dyDescent="0.3">
      <c r="A115" s="251" t="s">
        <v>4</v>
      </c>
      <c r="B115" s="323" t="s">
        <v>673</v>
      </c>
      <c r="C115" s="323" t="s">
        <v>673</v>
      </c>
      <c r="D115" s="251" t="s">
        <v>3816</v>
      </c>
      <c r="E115" s="251" t="s">
        <v>3856</v>
      </c>
      <c r="F115" s="388">
        <v>2021</v>
      </c>
      <c r="G115" s="251">
        <v>6000000</v>
      </c>
      <c r="H115" s="323" t="s">
        <v>3014</v>
      </c>
      <c r="I115" s="323" t="s">
        <v>3014</v>
      </c>
    </row>
    <row r="116" spans="1:9" x14ac:dyDescent="0.3">
      <c r="A116" s="251" t="s">
        <v>4</v>
      </c>
      <c r="B116" s="323" t="s">
        <v>673</v>
      </c>
      <c r="C116" s="323" t="s">
        <v>673</v>
      </c>
      <c r="D116" s="251" t="s">
        <v>3816</v>
      </c>
      <c r="E116" s="251" t="s">
        <v>3857</v>
      </c>
      <c r="F116" s="388">
        <v>2021</v>
      </c>
      <c r="G116" s="251">
        <v>9800000</v>
      </c>
      <c r="H116" s="323" t="s">
        <v>3014</v>
      </c>
      <c r="I116" s="323" t="s">
        <v>3014</v>
      </c>
    </row>
    <row r="117" spans="1:9" x14ac:dyDescent="0.3">
      <c r="A117" s="251" t="s">
        <v>4</v>
      </c>
      <c r="B117" s="323" t="s">
        <v>673</v>
      </c>
      <c r="C117" s="323" t="s">
        <v>673</v>
      </c>
      <c r="D117" s="251" t="s">
        <v>3816</v>
      </c>
      <c r="E117" s="251" t="s">
        <v>3858</v>
      </c>
      <c r="F117" s="388">
        <v>2021</v>
      </c>
      <c r="G117" s="251">
        <v>7000000</v>
      </c>
      <c r="H117" s="323" t="s">
        <v>3014</v>
      </c>
      <c r="I117" s="323" t="s">
        <v>3014</v>
      </c>
    </row>
    <row r="118" spans="1:9" x14ac:dyDescent="0.3">
      <c r="A118" s="251" t="s">
        <v>4</v>
      </c>
      <c r="B118" s="323" t="s">
        <v>673</v>
      </c>
      <c r="C118" s="323" t="s">
        <v>673</v>
      </c>
      <c r="D118" s="251" t="s">
        <v>3816</v>
      </c>
      <c r="E118" s="251" t="s">
        <v>3859</v>
      </c>
      <c r="F118" s="388">
        <v>2021</v>
      </c>
      <c r="G118" s="251">
        <v>1000000</v>
      </c>
      <c r="H118" s="323" t="s">
        <v>3014</v>
      </c>
      <c r="I118" s="323" t="s">
        <v>3014</v>
      </c>
    </row>
    <row r="119" spans="1:9" x14ac:dyDescent="0.3">
      <c r="A119" s="251" t="s">
        <v>4</v>
      </c>
      <c r="B119" s="323" t="s">
        <v>673</v>
      </c>
      <c r="C119" s="323" t="s">
        <v>673</v>
      </c>
      <c r="D119" s="251" t="s">
        <v>3816</v>
      </c>
      <c r="E119" s="251" t="s">
        <v>3860</v>
      </c>
      <c r="F119" s="388">
        <v>2021</v>
      </c>
      <c r="G119" s="251">
        <v>750000</v>
      </c>
      <c r="H119" s="323" t="s">
        <v>3014</v>
      </c>
      <c r="I119" s="323" t="s">
        <v>3014</v>
      </c>
    </row>
    <row r="120" spans="1:9" x14ac:dyDescent="0.3">
      <c r="A120" s="251" t="s">
        <v>4</v>
      </c>
      <c r="B120" s="323" t="s">
        <v>673</v>
      </c>
      <c r="C120" s="323" t="s">
        <v>673</v>
      </c>
      <c r="D120" s="251" t="s">
        <v>3816</v>
      </c>
      <c r="E120" s="251" t="s">
        <v>3861</v>
      </c>
      <c r="F120" s="388">
        <v>2021</v>
      </c>
      <c r="G120" s="251">
        <v>800000</v>
      </c>
      <c r="H120" s="323" t="s">
        <v>3014</v>
      </c>
      <c r="I120" s="323" t="s">
        <v>3014</v>
      </c>
    </row>
    <row r="121" spans="1:9" x14ac:dyDescent="0.3">
      <c r="A121" s="251" t="s">
        <v>4</v>
      </c>
      <c r="B121" s="323" t="s">
        <v>673</v>
      </c>
      <c r="C121" s="323" t="s">
        <v>673</v>
      </c>
      <c r="D121" s="251" t="s">
        <v>3816</v>
      </c>
      <c r="E121" s="251" t="s">
        <v>3862</v>
      </c>
      <c r="F121" s="388">
        <v>2021</v>
      </c>
      <c r="G121" s="251">
        <v>13000000</v>
      </c>
      <c r="H121" s="323" t="s">
        <v>3014</v>
      </c>
      <c r="I121" s="323" t="s">
        <v>3014</v>
      </c>
    </row>
    <row r="122" spans="1:9" x14ac:dyDescent="0.3">
      <c r="A122" s="251" t="s">
        <v>4</v>
      </c>
      <c r="B122" s="323" t="s">
        <v>673</v>
      </c>
      <c r="C122" s="323" t="s">
        <v>673</v>
      </c>
      <c r="D122" s="251" t="s">
        <v>3816</v>
      </c>
      <c r="E122" s="251" t="s">
        <v>3863</v>
      </c>
      <c r="F122" s="388">
        <v>2021</v>
      </c>
      <c r="G122" s="251">
        <v>1500000</v>
      </c>
      <c r="H122" s="323" t="s">
        <v>3014</v>
      </c>
      <c r="I122" s="323" t="s">
        <v>3014</v>
      </c>
    </row>
    <row r="123" spans="1:9" x14ac:dyDescent="0.3">
      <c r="A123" s="251" t="s">
        <v>4</v>
      </c>
      <c r="B123" s="323" t="s">
        <v>673</v>
      </c>
      <c r="C123" s="323" t="s">
        <v>673</v>
      </c>
      <c r="D123" s="251" t="s">
        <v>3816</v>
      </c>
      <c r="E123" s="251" t="s">
        <v>3864</v>
      </c>
      <c r="F123" s="388">
        <v>2021</v>
      </c>
      <c r="G123" s="251">
        <v>1500000</v>
      </c>
      <c r="H123" s="323" t="s">
        <v>3014</v>
      </c>
      <c r="I123" s="323" t="s">
        <v>3014</v>
      </c>
    </row>
    <row r="124" spans="1:9" x14ac:dyDescent="0.3">
      <c r="A124" s="251" t="s">
        <v>4</v>
      </c>
      <c r="B124" s="323" t="s">
        <v>673</v>
      </c>
      <c r="C124" s="323" t="s">
        <v>673</v>
      </c>
      <c r="D124" s="251" t="s">
        <v>3816</v>
      </c>
      <c r="E124" s="251" t="s">
        <v>3865</v>
      </c>
      <c r="F124" s="388">
        <v>2021</v>
      </c>
      <c r="G124" s="251">
        <v>2900000</v>
      </c>
      <c r="H124" s="323" t="s">
        <v>3014</v>
      </c>
      <c r="I124" s="323" t="s">
        <v>3014</v>
      </c>
    </row>
    <row r="125" spans="1:9" x14ac:dyDescent="0.3">
      <c r="A125" s="251" t="s">
        <v>4</v>
      </c>
      <c r="B125" s="323" t="s">
        <v>673</v>
      </c>
      <c r="C125" s="323" t="s">
        <v>673</v>
      </c>
      <c r="D125" s="251" t="s">
        <v>3816</v>
      </c>
      <c r="E125" s="251" t="s">
        <v>3866</v>
      </c>
      <c r="F125" s="388">
        <v>2021</v>
      </c>
      <c r="G125" s="251">
        <v>2000000</v>
      </c>
      <c r="H125" s="323" t="s">
        <v>3014</v>
      </c>
      <c r="I125" s="323" t="s">
        <v>3014</v>
      </c>
    </row>
    <row r="126" spans="1:9" x14ac:dyDescent="0.3">
      <c r="A126" s="251" t="s">
        <v>4</v>
      </c>
      <c r="B126" s="323" t="s">
        <v>673</v>
      </c>
      <c r="C126" s="323" t="s">
        <v>673</v>
      </c>
      <c r="D126" s="251" t="s">
        <v>3816</v>
      </c>
      <c r="E126" s="251" t="s">
        <v>3867</v>
      </c>
      <c r="F126" s="388">
        <v>2021</v>
      </c>
      <c r="G126" s="251">
        <v>1000000</v>
      </c>
      <c r="H126" s="323" t="s">
        <v>3014</v>
      </c>
      <c r="I126" s="323" t="s">
        <v>3014</v>
      </c>
    </row>
    <row r="127" spans="1:9" x14ac:dyDescent="0.3">
      <c r="A127" s="251" t="s">
        <v>4</v>
      </c>
      <c r="B127" s="323" t="s">
        <v>673</v>
      </c>
      <c r="C127" s="323" t="s">
        <v>673</v>
      </c>
      <c r="D127" s="251" t="s">
        <v>3816</v>
      </c>
      <c r="E127" s="251" t="s">
        <v>3868</v>
      </c>
      <c r="F127" s="388">
        <v>2021</v>
      </c>
      <c r="G127" s="251">
        <v>1000000</v>
      </c>
      <c r="H127" s="323" t="s">
        <v>3014</v>
      </c>
      <c r="I127" s="323" t="s">
        <v>3014</v>
      </c>
    </row>
    <row r="128" spans="1:9" x14ac:dyDescent="0.3">
      <c r="A128" s="251" t="s">
        <v>4</v>
      </c>
      <c r="B128" s="323" t="s">
        <v>673</v>
      </c>
      <c r="C128" s="323" t="s">
        <v>673</v>
      </c>
      <c r="D128" s="251" t="s">
        <v>3816</v>
      </c>
      <c r="E128" s="251" t="s">
        <v>3869</v>
      </c>
      <c r="F128" s="388">
        <v>2021</v>
      </c>
      <c r="G128" s="251">
        <v>1500000</v>
      </c>
      <c r="H128" s="323" t="s">
        <v>3014</v>
      </c>
      <c r="I128" s="323" t="s">
        <v>3014</v>
      </c>
    </row>
    <row r="129" spans="1:9" x14ac:dyDescent="0.3">
      <c r="A129" s="251" t="s">
        <v>4</v>
      </c>
      <c r="B129" s="323" t="s">
        <v>673</v>
      </c>
      <c r="C129" s="323" t="s">
        <v>673</v>
      </c>
      <c r="D129" s="251" t="s">
        <v>3816</v>
      </c>
      <c r="E129" s="251" t="s">
        <v>3870</v>
      </c>
      <c r="F129" s="388">
        <v>2021</v>
      </c>
      <c r="G129" s="251">
        <v>2000000</v>
      </c>
      <c r="H129" s="323" t="s">
        <v>3014</v>
      </c>
      <c r="I129" s="323" t="s">
        <v>3014</v>
      </c>
    </row>
    <row r="130" spans="1:9" x14ac:dyDescent="0.3">
      <c r="A130" s="251" t="s">
        <v>4</v>
      </c>
      <c r="B130" s="323" t="s">
        <v>673</v>
      </c>
      <c r="C130" s="323" t="s">
        <v>673</v>
      </c>
      <c r="D130" s="251" t="s">
        <v>3816</v>
      </c>
      <c r="E130" s="251" t="s">
        <v>3871</v>
      </c>
      <c r="F130" s="388">
        <v>2021</v>
      </c>
      <c r="G130" s="251">
        <v>2000000</v>
      </c>
      <c r="H130" s="323" t="s">
        <v>3014</v>
      </c>
      <c r="I130" s="323" t="s">
        <v>3014</v>
      </c>
    </row>
    <row r="131" spans="1:9" x14ac:dyDescent="0.3">
      <c r="A131" s="251" t="s">
        <v>4</v>
      </c>
      <c r="B131" s="323" t="s">
        <v>673</v>
      </c>
      <c r="C131" s="323" t="s">
        <v>673</v>
      </c>
      <c r="D131" s="251" t="s">
        <v>3816</v>
      </c>
      <c r="E131" s="251" t="s">
        <v>3872</v>
      </c>
      <c r="F131" s="388">
        <v>2021</v>
      </c>
      <c r="G131" s="251">
        <v>160000</v>
      </c>
      <c r="H131" s="323" t="s">
        <v>3014</v>
      </c>
      <c r="I131" s="323" t="s">
        <v>3014</v>
      </c>
    </row>
    <row r="132" spans="1:9" x14ac:dyDescent="0.3">
      <c r="A132" s="251" t="s">
        <v>4</v>
      </c>
      <c r="B132" s="323" t="s">
        <v>673</v>
      </c>
      <c r="C132" s="323" t="s">
        <v>673</v>
      </c>
      <c r="D132" s="251" t="s">
        <v>3816</v>
      </c>
      <c r="E132" s="251" t="s">
        <v>3872</v>
      </c>
      <c r="F132" s="388">
        <v>2021</v>
      </c>
      <c r="G132" s="251">
        <v>325000</v>
      </c>
      <c r="H132" s="323" t="s">
        <v>3014</v>
      </c>
      <c r="I132" s="323" t="s">
        <v>3014</v>
      </c>
    </row>
    <row r="133" spans="1:9" x14ac:dyDescent="0.3">
      <c r="A133" s="251" t="s">
        <v>4</v>
      </c>
      <c r="B133" s="323" t="s">
        <v>673</v>
      </c>
      <c r="C133" s="323" t="s">
        <v>673</v>
      </c>
      <c r="D133" s="251" t="s">
        <v>3816</v>
      </c>
      <c r="E133" s="251" t="s">
        <v>3872</v>
      </c>
      <c r="F133" s="388">
        <v>2021</v>
      </c>
      <c r="G133" s="251">
        <v>475000</v>
      </c>
      <c r="H133" s="323" t="s">
        <v>3014</v>
      </c>
      <c r="I133" s="323" t="s">
        <v>3014</v>
      </c>
    </row>
    <row r="134" spans="1:9" x14ac:dyDescent="0.3">
      <c r="A134" s="251" t="s">
        <v>4</v>
      </c>
      <c r="B134" s="323" t="s">
        <v>673</v>
      </c>
      <c r="C134" s="323" t="s">
        <v>673</v>
      </c>
      <c r="D134" s="251" t="s">
        <v>3816</v>
      </c>
      <c r="E134" s="251" t="s">
        <v>3872</v>
      </c>
      <c r="F134" s="388">
        <v>2021</v>
      </c>
      <c r="G134" s="251">
        <v>535000</v>
      </c>
      <c r="H134" s="323" t="s">
        <v>3014</v>
      </c>
      <c r="I134" s="323" t="s">
        <v>3014</v>
      </c>
    </row>
    <row r="135" spans="1:9" x14ac:dyDescent="0.3">
      <c r="A135" s="251" t="s">
        <v>4</v>
      </c>
      <c r="B135" s="323" t="s">
        <v>673</v>
      </c>
      <c r="C135" s="323" t="s">
        <v>673</v>
      </c>
      <c r="D135" s="251" t="s">
        <v>3816</v>
      </c>
      <c r="E135" s="251" t="s">
        <v>3872</v>
      </c>
      <c r="F135" s="388">
        <v>2021</v>
      </c>
      <c r="G135" s="251">
        <v>2000000</v>
      </c>
      <c r="H135" s="323" t="s">
        <v>3014</v>
      </c>
      <c r="I135" s="323" t="s">
        <v>3014</v>
      </c>
    </row>
    <row r="136" spans="1:9" x14ac:dyDescent="0.3">
      <c r="A136" s="251" t="s">
        <v>4</v>
      </c>
      <c r="B136" s="323" t="s">
        <v>673</v>
      </c>
      <c r="C136" s="323" t="s">
        <v>673</v>
      </c>
      <c r="D136" s="251" t="s">
        <v>3816</v>
      </c>
      <c r="E136" s="251" t="s">
        <v>3872</v>
      </c>
      <c r="F136" s="388">
        <v>2021</v>
      </c>
      <c r="G136" s="251">
        <v>504000</v>
      </c>
      <c r="H136" s="323" t="s">
        <v>3014</v>
      </c>
      <c r="I136" s="323" t="s">
        <v>3014</v>
      </c>
    </row>
    <row r="137" spans="1:9" x14ac:dyDescent="0.3">
      <c r="A137" s="251" t="s">
        <v>4</v>
      </c>
      <c r="B137" s="323" t="s">
        <v>673</v>
      </c>
      <c r="C137" s="323" t="s">
        <v>673</v>
      </c>
      <c r="D137" s="251" t="s">
        <v>3816</v>
      </c>
      <c r="E137" s="251" t="s">
        <v>3872</v>
      </c>
      <c r="F137" s="388">
        <v>2021</v>
      </c>
      <c r="G137" s="251">
        <v>305000</v>
      </c>
      <c r="H137" s="323" t="s">
        <v>3014</v>
      </c>
      <c r="I137" s="323" t="s">
        <v>3014</v>
      </c>
    </row>
    <row r="138" spans="1:9" x14ac:dyDescent="0.3">
      <c r="A138" s="251" t="s">
        <v>4</v>
      </c>
      <c r="B138" s="323" t="s">
        <v>673</v>
      </c>
      <c r="C138" s="323" t="s">
        <v>673</v>
      </c>
      <c r="D138" s="251" t="s">
        <v>3816</v>
      </c>
      <c r="E138" s="251" t="s">
        <v>3872</v>
      </c>
      <c r="F138" s="388">
        <v>2021</v>
      </c>
      <c r="G138" s="251">
        <v>670000</v>
      </c>
      <c r="H138" s="323" t="s">
        <v>3014</v>
      </c>
      <c r="I138" s="323" t="s">
        <v>3014</v>
      </c>
    </row>
    <row r="139" spans="1:9" x14ac:dyDescent="0.3">
      <c r="A139" s="251" t="s">
        <v>4</v>
      </c>
      <c r="B139" s="323" t="s">
        <v>673</v>
      </c>
      <c r="C139" s="323" t="s">
        <v>673</v>
      </c>
      <c r="D139" s="251" t="s">
        <v>3816</v>
      </c>
      <c r="E139" s="251" t="s">
        <v>3872</v>
      </c>
      <c r="F139" s="388">
        <v>2021</v>
      </c>
      <c r="G139" s="251">
        <v>325000</v>
      </c>
      <c r="H139" s="323" t="s">
        <v>3014</v>
      </c>
      <c r="I139" s="323" t="s">
        <v>3014</v>
      </c>
    </row>
    <row r="140" spans="1:9" x14ac:dyDescent="0.3">
      <c r="A140" s="251" t="s">
        <v>4</v>
      </c>
      <c r="B140" s="323" t="s">
        <v>673</v>
      </c>
      <c r="C140" s="323" t="s">
        <v>673</v>
      </c>
      <c r="D140" s="251" t="s">
        <v>3816</v>
      </c>
      <c r="E140" s="251" t="s">
        <v>3872</v>
      </c>
      <c r="F140" s="388">
        <v>2021</v>
      </c>
      <c r="G140" s="251">
        <v>684000</v>
      </c>
      <c r="H140" s="323" t="s">
        <v>3014</v>
      </c>
      <c r="I140" s="323" t="s">
        <v>3014</v>
      </c>
    </row>
    <row r="141" spans="1:9" x14ac:dyDescent="0.3">
      <c r="A141" s="251" t="s">
        <v>4</v>
      </c>
      <c r="B141" s="323" t="s">
        <v>673</v>
      </c>
      <c r="C141" s="323" t="s">
        <v>673</v>
      </c>
      <c r="D141" s="251" t="s">
        <v>3816</v>
      </c>
      <c r="E141" s="251" t="s">
        <v>3872</v>
      </c>
      <c r="F141" s="388">
        <v>2021</v>
      </c>
      <c r="G141" s="251">
        <v>305000</v>
      </c>
      <c r="H141" s="323" t="s">
        <v>3014</v>
      </c>
      <c r="I141" s="323" t="s">
        <v>3014</v>
      </c>
    </row>
    <row r="142" spans="1:9" x14ac:dyDescent="0.3">
      <c r="A142" s="251" t="s">
        <v>4</v>
      </c>
      <c r="B142" s="323" t="s">
        <v>673</v>
      </c>
      <c r="C142" s="323" t="s">
        <v>673</v>
      </c>
      <c r="D142" s="251" t="s">
        <v>3816</v>
      </c>
      <c r="E142" s="251" t="s">
        <v>3872</v>
      </c>
      <c r="F142" s="388">
        <v>2021</v>
      </c>
      <c r="G142" s="251">
        <v>423700</v>
      </c>
      <c r="H142" s="323" t="s">
        <v>3014</v>
      </c>
      <c r="I142" s="323" t="s">
        <v>3014</v>
      </c>
    </row>
    <row r="143" spans="1:9" x14ac:dyDescent="0.3">
      <c r="A143" s="251" t="s">
        <v>4</v>
      </c>
      <c r="B143" s="323" t="s">
        <v>673</v>
      </c>
      <c r="C143" s="323" t="s">
        <v>673</v>
      </c>
      <c r="D143" s="251" t="s">
        <v>3816</v>
      </c>
      <c r="E143" s="251" t="s">
        <v>3872</v>
      </c>
      <c r="F143" s="388">
        <v>2021</v>
      </c>
      <c r="G143" s="251">
        <v>305000</v>
      </c>
      <c r="H143" s="323" t="s">
        <v>3014</v>
      </c>
      <c r="I143" s="323" t="s">
        <v>3014</v>
      </c>
    </row>
    <row r="144" spans="1:9" x14ac:dyDescent="0.3">
      <c r="A144" s="251" t="s">
        <v>4</v>
      </c>
      <c r="B144" s="323" t="s">
        <v>673</v>
      </c>
      <c r="C144" s="323" t="s">
        <v>673</v>
      </c>
      <c r="D144" s="251" t="s">
        <v>3816</v>
      </c>
      <c r="E144" s="251" t="s">
        <v>3872</v>
      </c>
      <c r="F144" s="388">
        <v>2021</v>
      </c>
      <c r="G144" s="251">
        <v>400000</v>
      </c>
      <c r="H144" s="323" t="s">
        <v>3014</v>
      </c>
      <c r="I144" s="323" t="s">
        <v>3014</v>
      </c>
    </row>
    <row r="145" spans="1:9" x14ac:dyDescent="0.3">
      <c r="A145" s="251" t="s">
        <v>4</v>
      </c>
      <c r="B145" s="323" t="s">
        <v>673</v>
      </c>
      <c r="C145" s="323" t="s">
        <v>673</v>
      </c>
      <c r="D145" s="251" t="s">
        <v>3816</v>
      </c>
      <c r="E145" s="251" t="s">
        <v>3872</v>
      </c>
      <c r="F145" s="388">
        <v>2021</v>
      </c>
      <c r="G145" s="251">
        <v>200000</v>
      </c>
      <c r="H145" s="323" t="s">
        <v>3014</v>
      </c>
      <c r="I145" s="323" t="s">
        <v>3014</v>
      </c>
    </row>
    <row r="146" spans="1:9" x14ac:dyDescent="0.3">
      <c r="A146" s="251" t="s">
        <v>4</v>
      </c>
      <c r="B146" s="323" t="s">
        <v>673</v>
      </c>
      <c r="C146" s="323" t="s">
        <v>673</v>
      </c>
      <c r="D146" s="251" t="s">
        <v>3816</v>
      </c>
      <c r="E146" s="251" t="s">
        <v>3872</v>
      </c>
      <c r="F146" s="388">
        <v>2021</v>
      </c>
      <c r="G146" s="251">
        <v>437000</v>
      </c>
      <c r="H146" s="323" t="s">
        <v>3014</v>
      </c>
      <c r="I146" s="323" t="s">
        <v>3014</v>
      </c>
    </row>
    <row r="147" spans="1:9" x14ac:dyDescent="0.3">
      <c r="A147" s="251" t="s">
        <v>4</v>
      </c>
      <c r="B147" s="323" t="s">
        <v>673</v>
      </c>
      <c r="C147" s="323" t="s">
        <v>673</v>
      </c>
      <c r="D147" s="251" t="s">
        <v>3816</v>
      </c>
      <c r="E147" s="251" t="s">
        <v>3872</v>
      </c>
      <c r="F147" s="388">
        <v>2021</v>
      </c>
      <c r="G147" s="251">
        <v>420000</v>
      </c>
      <c r="H147" s="323" t="s">
        <v>3014</v>
      </c>
      <c r="I147" s="323" t="s">
        <v>3014</v>
      </c>
    </row>
    <row r="148" spans="1:9" x14ac:dyDescent="0.3">
      <c r="A148" s="251" t="s">
        <v>4</v>
      </c>
      <c r="B148" s="323" t="s">
        <v>673</v>
      </c>
      <c r="C148" s="323" t="s">
        <v>673</v>
      </c>
      <c r="D148" s="251" t="s">
        <v>3816</v>
      </c>
      <c r="E148" s="251" t="s">
        <v>3872</v>
      </c>
      <c r="F148" s="388">
        <v>2021</v>
      </c>
      <c r="G148" s="251">
        <v>1935000</v>
      </c>
      <c r="H148" s="323" t="s">
        <v>3014</v>
      </c>
      <c r="I148" s="323" t="s">
        <v>3014</v>
      </c>
    </row>
    <row r="149" spans="1:9" x14ac:dyDescent="0.3">
      <c r="A149" s="251" t="s">
        <v>4</v>
      </c>
      <c r="B149" s="323" t="s">
        <v>673</v>
      </c>
      <c r="C149" s="323" t="s">
        <v>673</v>
      </c>
      <c r="D149" s="251" t="s">
        <v>3816</v>
      </c>
      <c r="E149" s="251" t="s">
        <v>3872</v>
      </c>
      <c r="F149" s="388">
        <v>2021</v>
      </c>
      <c r="G149" s="251">
        <v>700000</v>
      </c>
      <c r="H149" s="323" t="s">
        <v>3014</v>
      </c>
      <c r="I149" s="323" t="s">
        <v>3014</v>
      </c>
    </row>
    <row r="150" spans="1:9" x14ac:dyDescent="0.3">
      <c r="A150" s="251" t="s">
        <v>4</v>
      </c>
      <c r="B150" s="323" t="s">
        <v>673</v>
      </c>
      <c r="C150" s="323" t="s">
        <v>673</v>
      </c>
      <c r="D150" s="251" t="s">
        <v>3816</v>
      </c>
      <c r="E150" s="251" t="s">
        <v>3872</v>
      </c>
      <c r="F150" s="388">
        <v>2021</v>
      </c>
      <c r="G150" s="251">
        <v>545000</v>
      </c>
      <c r="H150" s="323" t="s">
        <v>3014</v>
      </c>
      <c r="I150" s="323" t="s">
        <v>3014</v>
      </c>
    </row>
    <row r="151" spans="1:9" x14ac:dyDescent="0.3">
      <c r="A151" s="251" t="s">
        <v>4</v>
      </c>
      <c r="B151" s="323" t="s">
        <v>673</v>
      </c>
      <c r="C151" s="323" t="s">
        <v>673</v>
      </c>
      <c r="D151" s="251" t="s">
        <v>3816</v>
      </c>
      <c r="E151" s="251" t="s">
        <v>3872</v>
      </c>
      <c r="F151" s="388">
        <v>2021</v>
      </c>
      <c r="G151" s="251">
        <v>741000</v>
      </c>
      <c r="H151" s="323" t="s">
        <v>3014</v>
      </c>
      <c r="I151" s="323" t="s">
        <v>3014</v>
      </c>
    </row>
    <row r="152" spans="1:9" x14ac:dyDescent="0.3">
      <c r="A152" s="251" t="s">
        <v>4</v>
      </c>
      <c r="B152" s="323" t="s">
        <v>673</v>
      </c>
      <c r="C152" s="323" t="s">
        <v>673</v>
      </c>
      <c r="D152" s="251" t="s">
        <v>3816</v>
      </c>
      <c r="E152" s="251" t="s">
        <v>3872</v>
      </c>
      <c r="F152" s="388">
        <v>2021</v>
      </c>
      <c r="G152" s="251">
        <v>325000</v>
      </c>
      <c r="H152" s="323" t="s">
        <v>3014</v>
      </c>
      <c r="I152" s="323" t="s">
        <v>3014</v>
      </c>
    </row>
    <row r="153" spans="1:9" x14ac:dyDescent="0.3">
      <c r="A153" s="251" t="s">
        <v>4</v>
      </c>
      <c r="B153" s="323" t="s">
        <v>673</v>
      </c>
      <c r="C153" s="323" t="s">
        <v>673</v>
      </c>
      <c r="D153" s="251" t="s">
        <v>3816</v>
      </c>
      <c r="E153" s="251" t="s">
        <v>3872</v>
      </c>
      <c r="F153" s="388">
        <v>2021</v>
      </c>
      <c r="G153" s="251">
        <v>325000</v>
      </c>
      <c r="H153" s="323" t="s">
        <v>3014</v>
      </c>
      <c r="I153" s="323" t="s">
        <v>3014</v>
      </c>
    </row>
    <row r="154" spans="1:9" x14ac:dyDescent="0.3">
      <c r="A154" s="251" t="s">
        <v>4</v>
      </c>
      <c r="B154" s="323" t="s">
        <v>673</v>
      </c>
      <c r="C154" s="323" t="s">
        <v>673</v>
      </c>
      <c r="D154" s="251" t="s">
        <v>3816</v>
      </c>
      <c r="E154" s="251" t="s">
        <v>3873</v>
      </c>
      <c r="F154" s="388">
        <v>2021</v>
      </c>
      <c r="G154" s="251">
        <v>325000</v>
      </c>
      <c r="H154" s="323" t="s">
        <v>3014</v>
      </c>
      <c r="I154" s="323" t="s">
        <v>3014</v>
      </c>
    </row>
    <row r="155" spans="1:9" x14ac:dyDescent="0.3">
      <c r="A155" s="251" t="s">
        <v>4</v>
      </c>
      <c r="B155" s="323" t="s">
        <v>673</v>
      </c>
      <c r="C155" s="323" t="s">
        <v>673</v>
      </c>
      <c r="D155" s="251" t="s">
        <v>3816</v>
      </c>
      <c r="E155" s="251" t="s">
        <v>3873</v>
      </c>
      <c r="F155" s="388">
        <v>2021</v>
      </c>
      <c r="G155" s="251">
        <v>335000</v>
      </c>
      <c r="H155" s="323" t="s">
        <v>3014</v>
      </c>
      <c r="I155" s="323" t="s">
        <v>3014</v>
      </c>
    </row>
    <row r="156" spans="1:9" x14ac:dyDescent="0.3">
      <c r="A156" s="251" t="s">
        <v>4</v>
      </c>
      <c r="B156" s="323" t="s">
        <v>673</v>
      </c>
      <c r="C156" s="323" t="s">
        <v>673</v>
      </c>
      <c r="D156" s="251" t="s">
        <v>3816</v>
      </c>
      <c r="E156" s="251" t="s">
        <v>3873</v>
      </c>
      <c r="F156" s="388">
        <v>2021</v>
      </c>
      <c r="G156" s="251">
        <v>150000</v>
      </c>
      <c r="H156" s="323" t="s">
        <v>3014</v>
      </c>
      <c r="I156" s="323" t="s">
        <v>3014</v>
      </c>
    </row>
    <row r="157" spans="1:9" x14ac:dyDescent="0.3">
      <c r="A157" s="251" t="s">
        <v>4</v>
      </c>
      <c r="B157" s="323" t="s">
        <v>673</v>
      </c>
      <c r="C157" s="323" t="s">
        <v>673</v>
      </c>
      <c r="D157" s="251" t="s">
        <v>3816</v>
      </c>
      <c r="E157" s="251" t="s">
        <v>3873</v>
      </c>
      <c r="F157" s="388">
        <v>2021</v>
      </c>
      <c r="G157" s="251">
        <v>430000</v>
      </c>
      <c r="H157" s="323" t="s">
        <v>3014</v>
      </c>
      <c r="I157" s="323" t="s">
        <v>3014</v>
      </c>
    </row>
    <row r="158" spans="1:9" x14ac:dyDescent="0.3">
      <c r="A158" s="251" t="s">
        <v>4</v>
      </c>
      <c r="B158" s="323" t="s">
        <v>673</v>
      </c>
      <c r="C158" s="323" t="s">
        <v>673</v>
      </c>
      <c r="D158" s="251" t="s">
        <v>3816</v>
      </c>
      <c r="E158" s="251" t="s">
        <v>3873</v>
      </c>
      <c r="F158" s="388">
        <v>2021</v>
      </c>
      <c r="G158" s="251">
        <v>2000000</v>
      </c>
      <c r="H158" s="323" t="s">
        <v>3014</v>
      </c>
      <c r="I158" s="323" t="s">
        <v>3014</v>
      </c>
    </row>
    <row r="159" spans="1:9" x14ac:dyDescent="0.3">
      <c r="A159" s="251" t="s">
        <v>4</v>
      </c>
      <c r="B159" s="323" t="s">
        <v>673</v>
      </c>
      <c r="C159" s="323" t="s">
        <v>673</v>
      </c>
      <c r="D159" s="251" t="s">
        <v>3816</v>
      </c>
      <c r="E159" s="251" t="s">
        <v>3873</v>
      </c>
      <c r="F159" s="388">
        <v>2021</v>
      </c>
      <c r="G159" s="251">
        <v>334500</v>
      </c>
      <c r="H159" s="323" t="s">
        <v>3014</v>
      </c>
      <c r="I159" s="323" t="s">
        <v>3014</v>
      </c>
    </row>
    <row r="160" spans="1:9" x14ac:dyDescent="0.3">
      <c r="A160" s="251" t="s">
        <v>4</v>
      </c>
      <c r="B160" s="323" t="s">
        <v>673</v>
      </c>
      <c r="C160" s="323" t="s">
        <v>673</v>
      </c>
      <c r="D160" s="251" t="s">
        <v>3816</v>
      </c>
      <c r="E160" s="251" t="s">
        <v>3873</v>
      </c>
      <c r="F160" s="388">
        <v>2021</v>
      </c>
      <c r="G160" s="251">
        <v>500000</v>
      </c>
      <c r="H160" s="323" t="s">
        <v>3014</v>
      </c>
      <c r="I160" s="323" t="s">
        <v>3014</v>
      </c>
    </row>
    <row r="161" spans="1:9" x14ac:dyDescent="0.3">
      <c r="A161" s="251" t="s">
        <v>4</v>
      </c>
      <c r="B161" s="323" t="s">
        <v>673</v>
      </c>
      <c r="C161" s="323" t="s">
        <v>673</v>
      </c>
      <c r="D161" s="251" t="s">
        <v>3816</v>
      </c>
      <c r="E161" s="251" t="s">
        <v>3873</v>
      </c>
      <c r="F161" s="388">
        <v>2021</v>
      </c>
      <c r="G161" s="251">
        <v>410000</v>
      </c>
      <c r="H161" s="323" t="s">
        <v>3014</v>
      </c>
      <c r="I161" s="323" t="s">
        <v>3014</v>
      </c>
    </row>
    <row r="162" spans="1:9" x14ac:dyDescent="0.3">
      <c r="A162" s="251" t="s">
        <v>4</v>
      </c>
      <c r="B162" s="323" t="s">
        <v>673</v>
      </c>
      <c r="C162" s="323" t="s">
        <v>673</v>
      </c>
      <c r="D162" s="251" t="s">
        <v>3816</v>
      </c>
      <c r="E162" s="251" t="s">
        <v>3873</v>
      </c>
      <c r="F162" s="388">
        <v>2021</v>
      </c>
      <c r="G162" s="251">
        <v>800000</v>
      </c>
      <c r="H162" s="323" t="s">
        <v>3014</v>
      </c>
      <c r="I162" s="323" t="s">
        <v>3014</v>
      </c>
    </row>
    <row r="163" spans="1:9" x14ac:dyDescent="0.3">
      <c r="A163" s="251" t="s">
        <v>4</v>
      </c>
      <c r="B163" s="323" t="s">
        <v>673</v>
      </c>
      <c r="C163" s="323" t="s">
        <v>673</v>
      </c>
      <c r="D163" s="251" t="s">
        <v>3816</v>
      </c>
      <c r="E163" s="251" t="s">
        <v>3873</v>
      </c>
      <c r="F163" s="388">
        <v>2021</v>
      </c>
      <c r="G163" s="251">
        <v>300000</v>
      </c>
      <c r="H163" s="323" t="s">
        <v>3014</v>
      </c>
      <c r="I163" s="323" t="s">
        <v>3014</v>
      </c>
    </row>
    <row r="164" spans="1:9" x14ac:dyDescent="0.3">
      <c r="A164" s="251" t="s">
        <v>4</v>
      </c>
      <c r="B164" s="323" t="s">
        <v>673</v>
      </c>
      <c r="C164" s="323" t="s">
        <v>673</v>
      </c>
      <c r="D164" s="251" t="s">
        <v>3816</v>
      </c>
      <c r="E164" s="251" t="s">
        <v>3873</v>
      </c>
      <c r="F164" s="388">
        <v>2021</v>
      </c>
      <c r="G164" s="251">
        <v>400000</v>
      </c>
      <c r="H164" s="323" t="s">
        <v>3014</v>
      </c>
      <c r="I164" s="323" t="s">
        <v>3014</v>
      </c>
    </row>
    <row r="165" spans="1:9" x14ac:dyDescent="0.3">
      <c r="A165" s="251" t="s">
        <v>4</v>
      </c>
      <c r="B165" s="323" t="s">
        <v>673</v>
      </c>
      <c r="C165" s="323" t="s">
        <v>673</v>
      </c>
      <c r="D165" s="251" t="s">
        <v>3816</v>
      </c>
      <c r="E165" s="251" t="s">
        <v>3873</v>
      </c>
      <c r="F165" s="388">
        <v>2021</v>
      </c>
      <c r="G165" s="251">
        <v>275000</v>
      </c>
      <c r="H165" s="323" t="s">
        <v>3014</v>
      </c>
      <c r="I165" s="323" t="s">
        <v>3014</v>
      </c>
    </row>
    <row r="166" spans="1:9" x14ac:dyDescent="0.3">
      <c r="A166" s="251" t="s">
        <v>4</v>
      </c>
      <c r="B166" s="323" t="s">
        <v>673</v>
      </c>
      <c r="C166" s="323" t="s">
        <v>673</v>
      </c>
      <c r="D166" s="251" t="s">
        <v>3816</v>
      </c>
      <c r="E166" s="251" t="s">
        <v>3873</v>
      </c>
      <c r="F166" s="388">
        <v>2021</v>
      </c>
      <c r="G166" s="251">
        <v>600000</v>
      </c>
      <c r="H166" s="323" t="s">
        <v>3014</v>
      </c>
      <c r="I166" s="323" t="s">
        <v>3014</v>
      </c>
    </row>
    <row r="167" spans="1:9" x14ac:dyDescent="0.3">
      <c r="A167" s="251" t="s">
        <v>4</v>
      </c>
      <c r="B167" s="323" t="s">
        <v>673</v>
      </c>
      <c r="C167" s="323" t="s">
        <v>673</v>
      </c>
      <c r="D167" s="251" t="s">
        <v>3816</v>
      </c>
      <c r="E167" s="251" t="s">
        <v>3873</v>
      </c>
      <c r="F167" s="388">
        <v>2021</v>
      </c>
      <c r="G167" s="251">
        <v>1125000</v>
      </c>
      <c r="H167" s="323" t="s">
        <v>3014</v>
      </c>
      <c r="I167" s="323" t="s">
        <v>3014</v>
      </c>
    </row>
    <row r="168" spans="1:9" x14ac:dyDescent="0.3">
      <c r="A168" s="251" t="s">
        <v>4</v>
      </c>
      <c r="B168" s="323" t="s">
        <v>673</v>
      </c>
      <c r="C168" s="323" t="s">
        <v>673</v>
      </c>
      <c r="D168" s="251" t="s">
        <v>3816</v>
      </c>
      <c r="E168" s="251" t="s">
        <v>3873</v>
      </c>
      <c r="F168" s="388">
        <v>2021</v>
      </c>
      <c r="G168" s="251">
        <v>250000</v>
      </c>
      <c r="H168" s="323" t="s">
        <v>3014</v>
      </c>
      <c r="I168" s="323" t="s">
        <v>3014</v>
      </c>
    </row>
    <row r="169" spans="1:9" x14ac:dyDescent="0.3">
      <c r="A169" s="251" t="s">
        <v>4</v>
      </c>
      <c r="B169" s="323" t="s">
        <v>673</v>
      </c>
      <c r="C169" s="323" t="s">
        <v>673</v>
      </c>
      <c r="D169" s="251" t="s">
        <v>3816</v>
      </c>
      <c r="E169" s="251" t="s">
        <v>3873</v>
      </c>
      <c r="F169" s="388">
        <v>2021</v>
      </c>
      <c r="G169" s="251">
        <v>575000</v>
      </c>
      <c r="H169" s="323" t="s">
        <v>3014</v>
      </c>
      <c r="I169" s="323" t="s">
        <v>3014</v>
      </c>
    </row>
    <row r="170" spans="1:9" x14ac:dyDescent="0.3">
      <c r="A170" s="251" t="s">
        <v>4</v>
      </c>
      <c r="B170" s="323" t="s">
        <v>673</v>
      </c>
      <c r="C170" s="323" t="s">
        <v>673</v>
      </c>
      <c r="D170" s="251" t="s">
        <v>3816</v>
      </c>
      <c r="E170" s="251" t="s">
        <v>3873</v>
      </c>
      <c r="F170" s="388">
        <v>2021</v>
      </c>
      <c r="G170" s="251">
        <v>398500</v>
      </c>
      <c r="H170" s="323" t="s">
        <v>3014</v>
      </c>
      <c r="I170" s="323" t="s">
        <v>3014</v>
      </c>
    </row>
    <row r="171" spans="1:9" x14ac:dyDescent="0.3">
      <c r="A171" s="251" t="s">
        <v>4</v>
      </c>
      <c r="B171" s="323" t="s">
        <v>673</v>
      </c>
      <c r="C171" s="323" t="s">
        <v>673</v>
      </c>
      <c r="D171" s="251" t="s">
        <v>3816</v>
      </c>
      <c r="E171" s="251" t="s">
        <v>3873</v>
      </c>
      <c r="F171" s="388">
        <v>2021</v>
      </c>
      <c r="G171" s="251">
        <v>425000</v>
      </c>
      <c r="H171" s="323" t="s">
        <v>3014</v>
      </c>
      <c r="I171" s="323" t="s">
        <v>3014</v>
      </c>
    </row>
    <row r="172" spans="1:9" x14ac:dyDescent="0.3">
      <c r="A172" s="251" t="s">
        <v>4</v>
      </c>
      <c r="B172" s="323" t="s">
        <v>673</v>
      </c>
      <c r="C172" s="323" t="s">
        <v>673</v>
      </c>
      <c r="D172" s="251" t="s">
        <v>3816</v>
      </c>
      <c r="E172" s="251" t="s">
        <v>3873</v>
      </c>
      <c r="F172" s="388">
        <v>2021</v>
      </c>
      <c r="G172" s="251">
        <v>468750</v>
      </c>
      <c r="H172" s="323" t="s">
        <v>3014</v>
      </c>
      <c r="I172" s="323" t="s">
        <v>3014</v>
      </c>
    </row>
    <row r="173" spans="1:9" x14ac:dyDescent="0.3">
      <c r="A173" s="251" t="s">
        <v>4</v>
      </c>
      <c r="B173" s="323" t="s">
        <v>673</v>
      </c>
      <c r="C173" s="323" t="s">
        <v>673</v>
      </c>
      <c r="D173" s="251" t="s">
        <v>3816</v>
      </c>
      <c r="E173" s="251" t="s">
        <v>3873</v>
      </c>
      <c r="F173" s="388">
        <v>2021</v>
      </c>
      <c r="G173" s="251">
        <v>315000</v>
      </c>
      <c r="H173" s="323" t="s">
        <v>3014</v>
      </c>
      <c r="I173" s="323" t="s">
        <v>3014</v>
      </c>
    </row>
    <row r="174" spans="1:9" x14ac:dyDescent="0.3">
      <c r="A174" s="251" t="s">
        <v>4</v>
      </c>
      <c r="B174" s="323" t="s">
        <v>673</v>
      </c>
      <c r="C174" s="323" t="s">
        <v>673</v>
      </c>
      <c r="D174" s="251" t="s">
        <v>3816</v>
      </c>
      <c r="E174" s="251" t="s">
        <v>3873</v>
      </c>
      <c r="F174" s="388">
        <v>2021</v>
      </c>
      <c r="G174" s="251">
        <v>500000</v>
      </c>
      <c r="H174" s="323" t="s">
        <v>3014</v>
      </c>
      <c r="I174" s="323" t="s">
        <v>3014</v>
      </c>
    </row>
    <row r="175" spans="1:9" x14ac:dyDescent="0.3">
      <c r="A175" s="251" t="s">
        <v>4</v>
      </c>
      <c r="B175" s="323" t="s">
        <v>673</v>
      </c>
      <c r="C175" s="323" t="s">
        <v>673</v>
      </c>
      <c r="D175" s="251" t="s">
        <v>3816</v>
      </c>
      <c r="E175" s="251" t="s">
        <v>3873</v>
      </c>
      <c r="F175" s="388">
        <v>2021</v>
      </c>
      <c r="G175" s="251">
        <v>1140000</v>
      </c>
      <c r="H175" s="323" t="s">
        <v>3014</v>
      </c>
      <c r="I175" s="323" t="s">
        <v>3014</v>
      </c>
    </row>
    <row r="176" spans="1:9" x14ac:dyDescent="0.3">
      <c r="A176" s="251" t="s">
        <v>4</v>
      </c>
      <c r="B176" s="323" t="s">
        <v>673</v>
      </c>
      <c r="C176" s="323" t="s">
        <v>673</v>
      </c>
      <c r="D176" s="251" t="s">
        <v>3816</v>
      </c>
      <c r="E176" s="251" t="s">
        <v>3873</v>
      </c>
      <c r="F176" s="388">
        <v>2021</v>
      </c>
      <c r="G176" s="251">
        <v>415000</v>
      </c>
      <c r="H176" s="323" t="s">
        <v>3014</v>
      </c>
      <c r="I176" s="323" t="s">
        <v>3014</v>
      </c>
    </row>
    <row r="177" spans="1:9" x14ac:dyDescent="0.3">
      <c r="A177" s="251" t="s">
        <v>4</v>
      </c>
      <c r="B177" s="323" t="s">
        <v>673</v>
      </c>
      <c r="C177" s="323" t="s">
        <v>673</v>
      </c>
      <c r="D177" s="251" t="s">
        <v>3816</v>
      </c>
      <c r="E177" s="251" t="s">
        <v>3874</v>
      </c>
      <c r="F177" s="388">
        <v>2021</v>
      </c>
      <c r="G177" s="251">
        <v>710000</v>
      </c>
      <c r="H177" s="323" t="s">
        <v>3014</v>
      </c>
      <c r="I177" s="323" t="s">
        <v>3014</v>
      </c>
    </row>
    <row r="178" spans="1:9" x14ac:dyDescent="0.3">
      <c r="A178" s="251" t="s">
        <v>4</v>
      </c>
      <c r="B178" s="323" t="s">
        <v>673</v>
      </c>
      <c r="C178" s="323" t="s">
        <v>673</v>
      </c>
      <c r="D178" s="251" t="s">
        <v>3816</v>
      </c>
      <c r="E178" s="251" t="s">
        <v>3875</v>
      </c>
      <c r="F178" s="388">
        <v>2021</v>
      </c>
      <c r="G178" s="251">
        <v>11149200</v>
      </c>
      <c r="H178" s="323" t="s">
        <v>3014</v>
      </c>
      <c r="I178" s="323" t="s">
        <v>3014</v>
      </c>
    </row>
    <row r="179" spans="1:9" x14ac:dyDescent="0.3">
      <c r="A179" s="251" t="s">
        <v>4</v>
      </c>
      <c r="B179" s="323" t="s">
        <v>673</v>
      </c>
      <c r="C179" s="323" t="s">
        <v>673</v>
      </c>
      <c r="D179" s="251" t="s">
        <v>3816</v>
      </c>
      <c r="E179" s="251" t="s">
        <v>3876</v>
      </c>
      <c r="F179" s="388">
        <v>2021</v>
      </c>
      <c r="G179" s="251">
        <v>2708500</v>
      </c>
      <c r="H179" s="323" t="s">
        <v>3014</v>
      </c>
      <c r="I179" s="323" t="s">
        <v>3014</v>
      </c>
    </row>
    <row r="180" spans="1:9" x14ac:dyDescent="0.3">
      <c r="A180" s="251" t="s">
        <v>4</v>
      </c>
      <c r="B180" s="323" t="s">
        <v>673</v>
      </c>
      <c r="C180" s="323" t="s">
        <v>673</v>
      </c>
      <c r="D180" s="251" t="s">
        <v>3816</v>
      </c>
      <c r="E180" s="251" t="s">
        <v>3876</v>
      </c>
      <c r="F180" s="388">
        <v>2021</v>
      </c>
      <c r="G180" s="251">
        <v>370000</v>
      </c>
      <c r="H180" s="323" t="s">
        <v>3014</v>
      </c>
      <c r="I180" s="323" t="s">
        <v>3014</v>
      </c>
    </row>
    <row r="181" spans="1:9" x14ac:dyDescent="0.3">
      <c r="A181" s="251" t="s">
        <v>4</v>
      </c>
      <c r="B181" s="323" t="s">
        <v>673</v>
      </c>
      <c r="C181" s="323" t="s">
        <v>673</v>
      </c>
      <c r="D181" s="251" t="s">
        <v>3816</v>
      </c>
      <c r="E181" s="251" t="s">
        <v>3876</v>
      </c>
      <c r="F181" s="388">
        <v>2021</v>
      </c>
      <c r="G181" s="251">
        <v>775000</v>
      </c>
      <c r="H181" s="323" t="s">
        <v>3014</v>
      </c>
      <c r="I181" s="323" t="s">
        <v>3014</v>
      </c>
    </row>
    <row r="182" spans="1:9" x14ac:dyDescent="0.3">
      <c r="A182" s="251" t="s">
        <v>4</v>
      </c>
      <c r="B182" s="323" t="s">
        <v>673</v>
      </c>
      <c r="C182" s="323" t="s">
        <v>673</v>
      </c>
      <c r="D182" s="251" t="s">
        <v>3816</v>
      </c>
      <c r="E182" s="251" t="s">
        <v>3876</v>
      </c>
      <c r="F182" s="388">
        <v>2021</v>
      </c>
      <c r="G182" s="251">
        <v>750000</v>
      </c>
      <c r="H182" s="323" t="s">
        <v>3014</v>
      </c>
      <c r="I182" s="323" t="s">
        <v>3014</v>
      </c>
    </row>
    <row r="183" spans="1:9" x14ac:dyDescent="0.3">
      <c r="A183" s="251" t="s">
        <v>4</v>
      </c>
      <c r="B183" s="323" t="s">
        <v>673</v>
      </c>
      <c r="C183" s="323" t="s">
        <v>673</v>
      </c>
      <c r="D183" s="251" t="s">
        <v>3816</v>
      </c>
      <c r="E183" s="251" t="s">
        <v>3876</v>
      </c>
      <c r="F183" s="388">
        <v>2021</v>
      </c>
      <c r="G183" s="251">
        <v>259000</v>
      </c>
      <c r="H183" s="323" t="s">
        <v>3014</v>
      </c>
      <c r="I183" s="323" t="s">
        <v>3014</v>
      </c>
    </row>
    <row r="184" spans="1:9" x14ac:dyDescent="0.3">
      <c r="A184" s="251" t="s">
        <v>4</v>
      </c>
      <c r="B184" s="323" t="s">
        <v>673</v>
      </c>
      <c r="C184" s="323" t="s">
        <v>673</v>
      </c>
      <c r="D184" s="251" t="s">
        <v>3816</v>
      </c>
      <c r="E184" s="251" t="s">
        <v>3876</v>
      </c>
      <c r="F184" s="388">
        <v>2021</v>
      </c>
      <c r="G184" s="251">
        <v>500000</v>
      </c>
      <c r="H184" s="323" t="s">
        <v>3014</v>
      </c>
      <c r="I184" s="323" t="s">
        <v>3014</v>
      </c>
    </row>
    <row r="185" spans="1:9" x14ac:dyDescent="0.3">
      <c r="A185" s="251" t="s">
        <v>4</v>
      </c>
      <c r="B185" s="323" t="s">
        <v>673</v>
      </c>
      <c r="C185" s="323" t="s">
        <v>673</v>
      </c>
      <c r="D185" s="251" t="s">
        <v>3816</v>
      </c>
      <c r="E185" s="251" t="s">
        <v>3876</v>
      </c>
      <c r="F185" s="388">
        <v>2021</v>
      </c>
      <c r="G185" s="251">
        <v>715000</v>
      </c>
      <c r="H185" s="323" t="s">
        <v>3014</v>
      </c>
      <c r="I185" s="323" t="s">
        <v>3014</v>
      </c>
    </row>
    <row r="186" spans="1:9" x14ac:dyDescent="0.3">
      <c r="A186" s="251" t="s">
        <v>4</v>
      </c>
      <c r="B186" s="323" t="s">
        <v>673</v>
      </c>
      <c r="C186" s="323" t="s">
        <v>673</v>
      </c>
      <c r="D186" s="251" t="s">
        <v>3816</v>
      </c>
      <c r="E186" s="251" t="s">
        <v>3876</v>
      </c>
      <c r="F186" s="388">
        <v>2021</v>
      </c>
      <c r="G186" s="251">
        <v>1250000</v>
      </c>
      <c r="H186" s="323" t="s">
        <v>3014</v>
      </c>
      <c r="I186" s="323" t="s">
        <v>3014</v>
      </c>
    </row>
    <row r="187" spans="1:9" x14ac:dyDescent="0.3">
      <c r="A187" s="251" t="s">
        <v>4</v>
      </c>
      <c r="B187" s="323" t="s">
        <v>673</v>
      </c>
      <c r="C187" s="323" t="s">
        <v>673</v>
      </c>
      <c r="D187" s="251" t="s">
        <v>3816</v>
      </c>
      <c r="E187" s="251" t="s">
        <v>3876</v>
      </c>
      <c r="F187" s="388">
        <v>2021</v>
      </c>
      <c r="G187" s="251">
        <v>600000</v>
      </c>
      <c r="H187" s="323" t="s">
        <v>3014</v>
      </c>
      <c r="I187" s="323" t="s">
        <v>3014</v>
      </c>
    </row>
    <row r="188" spans="1:9" x14ac:dyDescent="0.3">
      <c r="A188" s="251" t="s">
        <v>4</v>
      </c>
      <c r="B188" s="323" t="s">
        <v>673</v>
      </c>
      <c r="C188" s="323" t="s">
        <v>673</v>
      </c>
      <c r="D188" s="251" t="s">
        <v>3816</v>
      </c>
      <c r="E188" s="251" t="s">
        <v>3876</v>
      </c>
      <c r="F188" s="388">
        <v>2021</v>
      </c>
      <c r="G188" s="251">
        <v>194400</v>
      </c>
      <c r="H188" s="323" t="s">
        <v>3014</v>
      </c>
      <c r="I188" s="323" t="s">
        <v>3014</v>
      </c>
    </row>
    <row r="189" spans="1:9" x14ac:dyDescent="0.3">
      <c r="A189" s="251" t="s">
        <v>4</v>
      </c>
      <c r="B189" s="323" t="s">
        <v>673</v>
      </c>
      <c r="C189" s="323" t="s">
        <v>673</v>
      </c>
      <c r="D189" s="251" t="s">
        <v>3816</v>
      </c>
      <c r="E189" s="251" t="s">
        <v>3876</v>
      </c>
      <c r="F189" s="388">
        <v>2021</v>
      </c>
      <c r="G189" s="251">
        <v>1453000</v>
      </c>
      <c r="H189" s="323" t="s">
        <v>3014</v>
      </c>
      <c r="I189" s="323" t="s">
        <v>3014</v>
      </c>
    </row>
    <row r="190" spans="1:9" x14ac:dyDescent="0.3">
      <c r="A190" s="251" t="s">
        <v>4</v>
      </c>
      <c r="B190" s="323" t="s">
        <v>673</v>
      </c>
      <c r="C190" s="323" t="s">
        <v>673</v>
      </c>
      <c r="D190" s="251" t="s">
        <v>3816</v>
      </c>
      <c r="E190" s="251" t="s">
        <v>3876</v>
      </c>
      <c r="F190" s="388">
        <v>2021</v>
      </c>
      <c r="G190" s="251">
        <v>684000</v>
      </c>
      <c r="H190" s="323" t="s">
        <v>3014</v>
      </c>
      <c r="I190" s="323" t="s">
        <v>3014</v>
      </c>
    </row>
    <row r="191" spans="1:9" x14ac:dyDescent="0.3">
      <c r="A191" s="251" t="s">
        <v>4</v>
      </c>
      <c r="B191" s="323" t="s">
        <v>673</v>
      </c>
      <c r="C191" s="323" t="s">
        <v>673</v>
      </c>
      <c r="D191" s="251" t="s">
        <v>3816</v>
      </c>
      <c r="E191" s="251" t="s">
        <v>3876</v>
      </c>
      <c r="F191" s="388">
        <v>2021</v>
      </c>
      <c r="G191" s="251">
        <v>934000</v>
      </c>
      <c r="H191" s="323" t="s">
        <v>3014</v>
      </c>
      <c r="I191" s="323" t="s">
        <v>3014</v>
      </c>
    </row>
    <row r="192" spans="1:9" x14ac:dyDescent="0.3">
      <c r="A192" s="251" t="s">
        <v>4</v>
      </c>
      <c r="B192" s="323" t="s">
        <v>673</v>
      </c>
      <c r="C192" s="323" t="s">
        <v>673</v>
      </c>
      <c r="D192" s="251" t="s">
        <v>3816</v>
      </c>
      <c r="E192" s="251" t="s">
        <v>3876</v>
      </c>
      <c r="F192" s="388">
        <v>2021</v>
      </c>
      <c r="G192" s="251">
        <v>515000</v>
      </c>
      <c r="H192" s="323" t="s">
        <v>3014</v>
      </c>
      <c r="I192" s="323" t="s">
        <v>3014</v>
      </c>
    </row>
    <row r="193" spans="1:9" x14ac:dyDescent="0.3">
      <c r="A193" s="251" t="s">
        <v>4</v>
      </c>
      <c r="B193" s="323" t="s">
        <v>673</v>
      </c>
      <c r="C193" s="323" t="s">
        <v>673</v>
      </c>
      <c r="D193" s="251" t="s">
        <v>3816</v>
      </c>
      <c r="E193" s="251" t="s">
        <v>3876</v>
      </c>
      <c r="F193" s="388">
        <v>2021</v>
      </c>
      <c r="G193" s="251">
        <v>250000</v>
      </c>
      <c r="H193" s="323" t="s">
        <v>3014</v>
      </c>
      <c r="I193" s="323" t="s">
        <v>3014</v>
      </c>
    </row>
    <row r="194" spans="1:9" x14ac:dyDescent="0.3">
      <c r="A194" s="251" t="s">
        <v>4</v>
      </c>
      <c r="B194" s="323" t="s">
        <v>673</v>
      </c>
      <c r="C194" s="323" t="s">
        <v>673</v>
      </c>
      <c r="D194" s="251" t="s">
        <v>3816</v>
      </c>
      <c r="E194" s="251" t="s">
        <v>3876</v>
      </c>
      <c r="F194" s="388">
        <v>2021</v>
      </c>
      <c r="G194" s="251">
        <v>777500</v>
      </c>
      <c r="H194" s="323" t="s">
        <v>3014</v>
      </c>
      <c r="I194" s="323" t="s">
        <v>3014</v>
      </c>
    </row>
    <row r="195" spans="1:9" x14ac:dyDescent="0.3">
      <c r="A195" s="251" t="s">
        <v>4</v>
      </c>
      <c r="B195" s="323" t="s">
        <v>673</v>
      </c>
      <c r="C195" s="323" t="s">
        <v>673</v>
      </c>
      <c r="D195" s="251" t="s">
        <v>3816</v>
      </c>
      <c r="E195" s="251" t="s">
        <v>3876</v>
      </c>
      <c r="F195" s="388">
        <v>2021</v>
      </c>
      <c r="G195" s="251">
        <v>300000</v>
      </c>
      <c r="H195" s="323" t="s">
        <v>3014</v>
      </c>
      <c r="I195" s="323" t="s">
        <v>3014</v>
      </c>
    </row>
    <row r="196" spans="1:9" x14ac:dyDescent="0.3">
      <c r="A196" s="251" t="s">
        <v>4</v>
      </c>
      <c r="B196" s="323" t="s">
        <v>673</v>
      </c>
      <c r="C196" s="323" t="s">
        <v>673</v>
      </c>
      <c r="D196" s="251" t="s">
        <v>3816</v>
      </c>
      <c r="E196" s="251" t="s">
        <v>3877</v>
      </c>
      <c r="F196" s="388">
        <v>2021</v>
      </c>
      <c r="G196" s="251">
        <v>437500</v>
      </c>
      <c r="H196" s="323" t="s">
        <v>3014</v>
      </c>
      <c r="I196" s="323" t="s">
        <v>3014</v>
      </c>
    </row>
    <row r="197" spans="1:9" x14ac:dyDescent="0.3">
      <c r="A197" s="251" t="s">
        <v>4</v>
      </c>
      <c r="B197" s="323" t="s">
        <v>673</v>
      </c>
      <c r="C197" s="323" t="s">
        <v>673</v>
      </c>
      <c r="D197" s="251" t="s">
        <v>3816</v>
      </c>
      <c r="E197" s="251" t="s">
        <v>3877</v>
      </c>
      <c r="F197" s="388">
        <v>2021</v>
      </c>
      <c r="G197" s="251">
        <v>850000</v>
      </c>
      <c r="H197" s="323" t="s">
        <v>3014</v>
      </c>
      <c r="I197" s="323" t="s">
        <v>3014</v>
      </c>
    </row>
    <row r="198" spans="1:9" x14ac:dyDescent="0.3">
      <c r="A198" s="251" t="s">
        <v>4</v>
      </c>
      <c r="B198" s="323" t="s">
        <v>673</v>
      </c>
      <c r="C198" s="323" t="s">
        <v>673</v>
      </c>
      <c r="D198" s="251" t="s">
        <v>3816</v>
      </c>
      <c r="E198" s="251" t="s">
        <v>3877</v>
      </c>
      <c r="F198" s="388">
        <v>2021</v>
      </c>
      <c r="G198" s="251">
        <v>685000</v>
      </c>
      <c r="H198" s="323" t="s">
        <v>3014</v>
      </c>
      <c r="I198" s="323" t="s">
        <v>3014</v>
      </c>
    </row>
    <row r="199" spans="1:9" x14ac:dyDescent="0.3">
      <c r="A199" s="251" t="s">
        <v>4</v>
      </c>
      <c r="B199" s="323" t="s">
        <v>673</v>
      </c>
      <c r="C199" s="323" t="s">
        <v>673</v>
      </c>
      <c r="D199" s="251" t="s">
        <v>3816</v>
      </c>
      <c r="E199" s="251" t="s">
        <v>3877</v>
      </c>
      <c r="F199" s="388">
        <v>2021</v>
      </c>
      <c r="G199" s="251">
        <v>150000</v>
      </c>
      <c r="H199" s="323" t="s">
        <v>3014</v>
      </c>
      <c r="I199" s="323" t="s">
        <v>3014</v>
      </c>
    </row>
    <row r="200" spans="1:9" x14ac:dyDescent="0.3">
      <c r="A200" s="251" t="s">
        <v>4</v>
      </c>
      <c r="B200" s="323" t="s">
        <v>673</v>
      </c>
      <c r="C200" s="323" t="s">
        <v>673</v>
      </c>
      <c r="D200" s="251" t="s">
        <v>3816</v>
      </c>
      <c r="E200" s="251" t="s">
        <v>3877</v>
      </c>
      <c r="F200" s="388">
        <v>2021</v>
      </c>
      <c r="G200" s="251">
        <v>4000000</v>
      </c>
      <c r="H200" s="323" t="s">
        <v>3014</v>
      </c>
      <c r="I200" s="323" t="s">
        <v>3014</v>
      </c>
    </row>
    <row r="201" spans="1:9" x14ac:dyDescent="0.3">
      <c r="A201" s="251" t="s">
        <v>4</v>
      </c>
      <c r="B201" s="323" t="s">
        <v>673</v>
      </c>
      <c r="C201" s="323" t="s">
        <v>673</v>
      </c>
      <c r="D201" s="251" t="s">
        <v>3816</v>
      </c>
      <c r="E201" s="251" t="s">
        <v>3877</v>
      </c>
      <c r="F201" s="388">
        <v>2021</v>
      </c>
      <c r="G201" s="251">
        <v>315000</v>
      </c>
      <c r="H201" s="323" t="s">
        <v>3014</v>
      </c>
      <c r="I201" s="323" t="s">
        <v>3014</v>
      </c>
    </row>
    <row r="202" spans="1:9" x14ac:dyDescent="0.3">
      <c r="A202" s="251" t="s">
        <v>4</v>
      </c>
      <c r="B202" s="323" t="s">
        <v>673</v>
      </c>
      <c r="C202" s="323" t="s">
        <v>673</v>
      </c>
      <c r="D202" s="251" t="s">
        <v>3816</v>
      </c>
      <c r="E202" s="251" t="s">
        <v>3877</v>
      </c>
      <c r="F202" s="388">
        <v>2021</v>
      </c>
      <c r="G202" s="251">
        <v>300000</v>
      </c>
      <c r="H202" s="323" t="s">
        <v>3014</v>
      </c>
      <c r="I202" s="323" t="s">
        <v>3014</v>
      </c>
    </row>
    <row r="203" spans="1:9" x14ac:dyDescent="0.3">
      <c r="A203" s="251" t="s">
        <v>4</v>
      </c>
      <c r="B203" s="323" t="s">
        <v>673</v>
      </c>
      <c r="C203" s="323" t="s">
        <v>673</v>
      </c>
      <c r="D203" s="251" t="s">
        <v>3816</v>
      </c>
      <c r="E203" s="251" t="s">
        <v>3877</v>
      </c>
      <c r="F203" s="388">
        <v>2021</v>
      </c>
      <c r="G203" s="251">
        <v>488750</v>
      </c>
      <c r="H203" s="323" t="s">
        <v>3014</v>
      </c>
      <c r="I203" s="323" t="s">
        <v>3014</v>
      </c>
    </row>
    <row r="204" spans="1:9" x14ac:dyDescent="0.3">
      <c r="A204" s="251" t="s">
        <v>4</v>
      </c>
      <c r="B204" s="323" t="s">
        <v>673</v>
      </c>
      <c r="C204" s="323" t="s">
        <v>673</v>
      </c>
      <c r="D204" s="251" t="s">
        <v>3816</v>
      </c>
      <c r="E204" s="251" t="s">
        <v>3877</v>
      </c>
      <c r="F204" s="388">
        <v>2021</v>
      </c>
      <c r="G204" s="251">
        <v>250000</v>
      </c>
      <c r="H204" s="323" t="s">
        <v>3014</v>
      </c>
      <c r="I204" s="323" t="s">
        <v>3014</v>
      </c>
    </row>
    <row r="205" spans="1:9" x14ac:dyDescent="0.3">
      <c r="A205" s="251" t="s">
        <v>4</v>
      </c>
      <c r="B205" s="323" t="s">
        <v>673</v>
      </c>
      <c r="C205" s="323" t="s">
        <v>673</v>
      </c>
      <c r="D205" s="251" t="s">
        <v>3816</v>
      </c>
      <c r="E205" s="251" t="s">
        <v>3877</v>
      </c>
      <c r="F205" s="388">
        <v>2021</v>
      </c>
      <c r="G205" s="251">
        <v>567500</v>
      </c>
      <c r="H205" s="323" t="s">
        <v>3014</v>
      </c>
      <c r="I205" s="323" t="s">
        <v>3014</v>
      </c>
    </row>
    <row r="206" spans="1:9" x14ac:dyDescent="0.3">
      <c r="A206" s="251" t="s">
        <v>4</v>
      </c>
      <c r="B206" s="323" t="s">
        <v>673</v>
      </c>
      <c r="C206" s="323" t="s">
        <v>673</v>
      </c>
      <c r="D206" s="251" t="s">
        <v>3816</v>
      </c>
      <c r="E206" s="251" t="s">
        <v>3877</v>
      </c>
      <c r="F206" s="388">
        <v>2021</v>
      </c>
      <c r="G206" s="251">
        <v>1000000</v>
      </c>
      <c r="H206" s="323" t="s">
        <v>3014</v>
      </c>
      <c r="I206" s="323" t="s">
        <v>3014</v>
      </c>
    </row>
    <row r="207" spans="1:9" x14ac:dyDescent="0.3">
      <c r="A207" s="251" t="s">
        <v>4</v>
      </c>
      <c r="B207" s="323" t="s">
        <v>673</v>
      </c>
      <c r="C207" s="323" t="s">
        <v>673</v>
      </c>
      <c r="D207" s="251" t="s">
        <v>3816</v>
      </c>
      <c r="E207" s="251" t="s">
        <v>3877</v>
      </c>
      <c r="F207" s="388">
        <v>2021</v>
      </c>
      <c r="G207" s="251">
        <v>700000</v>
      </c>
      <c r="H207" s="323" t="s">
        <v>3014</v>
      </c>
      <c r="I207" s="323" t="s">
        <v>3014</v>
      </c>
    </row>
    <row r="208" spans="1:9" x14ac:dyDescent="0.3">
      <c r="A208" s="251" t="s">
        <v>4</v>
      </c>
      <c r="B208" s="323" t="s">
        <v>673</v>
      </c>
      <c r="C208" s="323" t="s">
        <v>673</v>
      </c>
      <c r="D208" s="251" t="s">
        <v>3816</v>
      </c>
      <c r="E208" s="251" t="s">
        <v>3877</v>
      </c>
      <c r="F208" s="388">
        <v>2021</v>
      </c>
      <c r="G208" s="251">
        <v>400000</v>
      </c>
      <c r="H208" s="323" t="s">
        <v>3014</v>
      </c>
      <c r="I208" s="323" t="s">
        <v>3014</v>
      </c>
    </row>
    <row r="209" spans="1:11" x14ac:dyDescent="0.3">
      <c r="A209" s="251" t="s">
        <v>4</v>
      </c>
      <c r="B209" s="323" t="s">
        <v>673</v>
      </c>
      <c r="C209" s="323" t="s">
        <v>673</v>
      </c>
      <c r="D209" s="251" t="s">
        <v>3816</v>
      </c>
      <c r="E209" s="251" t="s">
        <v>3877</v>
      </c>
      <c r="F209" s="388">
        <v>2021</v>
      </c>
      <c r="G209" s="251">
        <v>475000</v>
      </c>
      <c r="H209" s="323" t="s">
        <v>3014</v>
      </c>
      <c r="I209" s="323" t="s">
        <v>3014</v>
      </c>
    </row>
    <row r="210" spans="1:11" x14ac:dyDescent="0.3">
      <c r="A210" s="251" t="s">
        <v>4</v>
      </c>
      <c r="B210" s="323" t="s">
        <v>673</v>
      </c>
      <c r="C210" s="323" t="s">
        <v>673</v>
      </c>
      <c r="D210" s="251" t="s">
        <v>3816</v>
      </c>
      <c r="E210" s="251" t="s">
        <v>3877</v>
      </c>
      <c r="F210" s="388">
        <v>2021</v>
      </c>
      <c r="G210" s="251">
        <v>790000</v>
      </c>
      <c r="H210" s="323" t="s">
        <v>3014</v>
      </c>
      <c r="I210" s="323" t="s">
        <v>3014</v>
      </c>
    </row>
    <row r="211" spans="1:11" x14ac:dyDescent="0.3">
      <c r="A211" s="251" t="s">
        <v>4</v>
      </c>
      <c r="B211" s="323" t="s">
        <v>673</v>
      </c>
      <c r="C211" s="323" t="s">
        <v>673</v>
      </c>
      <c r="D211" s="251" t="s">
        <v>3816</v>
      </c>
      <c r="E211" s="251" t="s">
        <v>3877</v>
      </c>
      <c r="F211" s="388">
        <v>2021</v>
      </c>
      <c r="G211" s="251">
        <v>1631500</v>
      </c>
      <c r="H211" s="323" t="s">
        <v>3014</v>
      </c>
      <c r="I211" s="323" t="s">
        <v>3014</v>
      </c>
    </row>
    <row r="212" spans="1:11" x14ac:dyDescent="0.3">
      <c r="A212" s="251" t="s">
        <v>4</v>
      </c>
      <c r="B212" s="323" t="s">
        <v>673</v>
      </c>
      <c r="C212" s="323" t="s">
        <v>673</v>
      </c>
      <c r="D212" s="251" t="s">
        <v>3816</v>
      </c>
      <c r="E212" s="251" t="s">
        <v>3877</v>
      </c>
      <c r="F212" s="388">
        <v>2021</v>
      </c>
      <c r="G212" s="251">
        <v>1990000</v>
      </c>
      <c r="H212" s="323" t="s">
        <v>3014</v>
      </c>
      <c r="I212" s="323" t="s">
        <v>3014</v>
      </c>
      <c r="K212" s="404"/>
    </row>
    <row r="213" spans="1:11" x14ac:dyDescent="0.3">
      <c r="A213" s="251" t="s">
        <v>4</v>
      </c>
      <c r="B213" s="323" t="s">
        <v>673</v>
      </c>
      <c r="C213" s="323" t="s">
        <v>673</v>
      </c>
      <c r="D213" s="251" t="s">
        <v>3816</v>
      </c>
      <c r="E213" s="251" t="s">
        <v>3877</v>
      </c>
      <c r="F213" s="388">
        <v>2021</v>
      </c>
      <c r="G213" s="251">
        <v>250000</v>
      </c>
      <c r="H213" s="323" t="s">
        <v>3014</v>
      </c>
      <c r="I213" s="323" t="s">
        <v>3014</v>
      </c>
    </row>
    <row r="214" spans="1:11" x14ac:dyDescent="0.3">
      <c r="A214" s="251" t="s">
        <v>4</v>
      </c>
      <c r="B214" s="323" t="s">
        <v>673</v>
      </c>
      <c r="C214" s="323" t="s">
        <v>673</v>
      </c>
      <c r="D214" s="251" t="s">
        <v>3816</v>
      </c>
      <c r="E214" s="251" t="s">
        <v>3877</v>
      </c>
      <c r="F214" s="388">
        <v>2021</v>
      </c>
      <c r="G214" s="251">
        <v>600000</v>
      </c>
      <c r="H214" s="323" t="s">
        <v>3014</v>
      </c>
      <c r="I214" s="323" t="s">
        <v>3014</v>
      </c>
    </row>
    <row r="215" spans="1:11" x14ac:dyDescent="0.3">
      <c r="A215" s="251" t="s">
        <v>4</v>
      </c>
      <c r="B215" s="323" t="s">
        <v>673</v>
      </c>
      <c r="C215" s="323" t="s">
        <v>673</v>
      </c>
      <c r="D215" s="251" t="s">
        <v>3816</v>
      </c>
      <c r="E215" s="251" t="s">
        <v>3877</v>
      </c>
      <c r="F215" s="388">
        <v>2021</v>
      </c>
      <c r="G215" s="251">
        <v>3658000</v>
      </c>
      <c r="H215" s="323" t="s">
        <v>3014</v>
      </c>
      <c r="I215" s="323" t="s">
        <v>3014</v>
      </c>
    </row>
    <row r="216" spans="1:11" x14ac:dyDescent="0.3">
      <c r="A216" s="251" t="s">
        <v>4</v>
      </c>
      <c r="B216" s="323" t="s">
        <v>673</v>
      </c>
      <c r="C216" s="323" t="s">
        <v>673</v>
      </c>
      <c r="D216" s="251" t="s">
        <v>3816</v>
      </c>
      <c r="E216" s="251" t="s">
        <v>3878</v>
      </c>
      <c r="F216" s="388">
        <v>2021</v>
      </c>
      <c r="G216" s="251">
        <v>20822034</v>
      </c>
      <c r="H216" s="323" t="s">
        <v>3014</v>
      </c>
      <c r="I216" s="323" t="s">
        <v>3014</v>
      </c>
    </row>
    <row r="217" spans="1:11" x14ac:dyDescent="0.3">
      <c r="A217" s="251" t="s">
        <v>4</v>
      </c>
      <c r="B217" s="323" t="s">
        <v>673</v>
      </c>
      <c r="C217" s="323" t="s">
        <v>673</v>
      </c>
      <c r="D217" s="251" t="s">
        <v>3816</v>
      </c>
      <c r="E217" s="251" t="s">
        <v>3879</v>
      </c>
      <c r="F217" s="388">
        <v>2021</v>
      </c>
      <c r="G217" s="251">
        <v>2500000</v>
      </c>
      <c r="H217" s="323" t="s">
        <v>3014</v>
      </c>
      <c r="I217" s="323" t="s">
        <v>3014</v>
      </c>
    </row>
    <row r="218" spans="1:11" x14ac:dyDescent="0.3">
      <c r="A218" s="251" t="s">
        <v>4</v>
      </c>
      <c r="B218" s="323" t="s">
        <v>673</v>
      </c>
      <c r="C218" s="323" t="s">
        <v>673</v>
      </c>
      <c r="D218" s="251" t="s">
        <v>3816</v>
      </c>
      <c r="E218" s="251" t="s">
        <v>3880</v>
      </c>
      <c r="F218" s="388">
        <v>2021</v>
      </c>
      <c r="G218" s="251">
        <v>2375000</v>
      </c>
      <c r="H218" s="323" t="s">
        <v>3014</v>
      </c>
      <c r="I218" s="323" t="s">
        <v>3014</v>
      </c>
    </row>
    <row r="219" spans="1:11" x14ac:dyDescent="0.3">
      <c r="A219" s="251" t="s">
        <v>4</v>
      </c>
      <c r="B219" s="323" t="s">
        <v>673</v>
      </c>
      <c r="C219" s="323" t="s">
        <v>673</v>
      </c>
      <c r="D219" s="251" t="s">
        <v>3816</v>
      </c>
      <c r="E219" s="251" t="s">
        <v>3881</v>
      </c>
      <c r="F219" s="388">
        <v>2021</v>
      </c>
      <c r="G219" s="251">
        <v>451250</v>
      </c>
      <c r="H219" s="323" t="s">
        <v>3014</v>
      </c>
      <c r="I219" s="323" t="s">
        <v>3014</v>
      </c>
    </row>
    <row r="220" spans="1:11" x14ac:dyDescent="0.3">
      <c r="A220" s="251" t="s">
        <v>4</v>
      </c>
      <c r="B220" s="323" t="s">
        <v>673</v>
      </c>
      <c r="C220" s="323" t="s">
        <v>673</v>
      </c>
      <c r="D220" s="251" t="s">
        <v>3816</v>
      </c>
      <c r="E220" s="251" t="s">
        <v>3882</v>
      </c>
      <c r="F220" s="388">
        <v>2021</v>
      </c>
      <c r="G220" s="251">
        <v>1200000</v>
      </c>
      <c r="H220" s="323" t="s">
        <v>3014</v>
      </c>
      <c r="I220" s="323" t="s">
        <v>3014</v>
      </c>
    </row>
    <row r="221" spans="1:11" x14ac:dyDescent="0.3">
      <c r="A221" s="395" t="s">
        <v>3884</v>
      </c>
      <c r="B221" s="396" t="s">
        <v>3885</v>
      </c>
      <c r="C221" s="396" t="s">
        <v>3923</v>
      </c>
      <c r="D221" s="395" t="s">
        <v>673</v>
      </c>
      <c r="E221" s="395" t="s">
        <v>673</v>
      </c>
      <c r="F221" s="389">
        <v>2021</v>
      </c>
      <c r="G221" s="397">
        <v>1691960</v>
      </c>
      <c r="H221" s="395" t="s">
        <v>3014</v>
      </c>
      <c r="I221" s="396" t="s">
        <v>3014</v>
      </c>
    </row>
    <row r="222" spans="1:11" x14ac:dyDescent="0.3">
      <c r="A222" s="395" t="s">
        <v>3884</v>
      </c>
      <c r="B222" s="396" t="s">
        <v>3885</v>
      </c>
      <c r="C222" s="396" t="s">
        <v>3923</v>
      </c>
      <c r="D222" s="395" t="s">
        <v>673</v>
      </c>
      <c r="E222" s="395" t="s">
        <v>673</v>
      </c>
      <c r="F222" s="389">
        <v>2021</v>
      </c>
      <c r="G222" s="397">
        <v>1744598</v>
      </c>
      <c r="H222" s="396" t="s">
        <v>3014</v>
      </c>
      <c r="I222" s="392" t="s">
        <v>673</v>
      </c>
    </row>
    <row r="223" spans="1:11" x14ac:dyDescent="0.3">
      <c r="A223" s="395" t="s">
        <v>3884</v>
      </c>
      <c r="B223" s="396" t="s">
        <v>3885</v>
      </c>
      <c r="C223" s="396" t="s">
        <v>3923</v>
      </c>
      <c r="D223" s="395" t="s">
        <v>673</v>
      </c>
      <c r="E223" s="395" t="s">
        <v>673</v>
      </c>
      <c r="F223" s="389">
        <v>2021</v>
      </c>
      <c r="G223" s="397">
        <v>1757369</v>
      </c>
      <c r="H223" s="396" t="s">
        <v>3014</v>
      </c>
      <c r="I223" s="392" t="s">
        <v>673</v>
      </c>
    </row>
    <row r="224" spans="1:11" x14ac:dyDescent="0.3">
      <c r="A224" s="395" t="s">
        <v>3884</v>
      </c>
      <c r="B224" s="396" t="s">
        <v>3885</v>
      </c>
      <c r="C224" s="396" t="s">
        <v>3923</v>
      </c>
      <c r="D224" s="395" t="s">
        <v>673</v>
      </c>
      <c r="E224" s="395" t="s">
        <v>673</v>
      </c>
      <c r="F224" s="389">
        <v>2021</v>
      </c>
      <c r="G224" s="397">
        <v>1971550</v>
      </c>
      <c r="H224" s="396" t="s">
        <v>3014</v>
      </c>
      <c r="I224" s="392" t="s">
        <v>673</v>
      </c>
    </row>
    <row r="225" spans="1:9" x14ac:dyDescent="0.3">
      <c r="A225" s="395" t="s">
        <v>3884</v>
      </c>
      <c r="B225" s="396" t="s">
        <v>3885</v>
      </c>
      <c r="C225" s="396" t="s">
        <v>3923</v>
      </c>
      <c r="D225" s="395" t="s">
        <v>673</v>
      </c>
      <c r="E225" s="395" t="s">
        <v>673</v>
      </c>
      <c r="F225" s="389">
        <v>2021</v>
      </c>
      <c r="G225" s="397">
        <v>1973943</v>
      </c>
      <c r="H225" s="396" t="s">
        <v>3014</v>
      </c>
      <c r="I225" s="392" t="s">
        <v>673</v>
      </c>
    </row>
    <row r="226" spans="1:9" x14ac:dyDescent="0.3">
      <c r="A226" s="395" t="s">
        <v>3884</v>
      </c>
      <c r="B226" s="396" t="s">
        <v>3885</v>
      </c>
      <c r="C226" s="396" t="s">
        <v>3923</v>
      </c>
      <c r="D226" s="395" t="s">
        <v>673</v>
      </c>
      <c r="E226" s="395" t="s">
        <v>673</v>
      </c>
      <c r="F226" s="389">
        <v>2021</v>
      </c>
      <c r="G226" s="397">
        <v>1787780</v>
      </c>
      <c r="H226" s="396" t="s">
        <v>3014</v>
      </c>
      <c r="I226" s="392" t="s">
        <v>673</v>
      </c>
    </row>
    <row r="227" spans="1:9" x14ac:dyDescent="0.3">
      <c r="A227" s="395" t="s">
        <v>3884</v>
      </c>
      <c r="B227" s="396" t="s">
        <v>3885</v>
      </c>
      <c r="C227" s="396" t="s">
        <v>3923</v>
      </c>
      <c r="D227" s="395" t="s">
        <v>673</v>
      </c>
      <c r="E227" s="395" t="s">
        <v>673</v>
      </c>
      <c r="F227" s="389">
        <v>2021</v>
      </c>
      <c r="G227" s="397">
        <v>1840030</v>
      </c>
      <c r="H227" s="396" t="s">
        <v>3014</v>
      </c>
      <c r="I227" s="392" t="s">
        <v>673</v>
      </c>
    </row>
    <row r="228" spans="1:9" x14ac:dyDescent="0.3">
      <c r="A228" s="395" t="s">
        <v>3884</v>
      </c>
      <c r="B228" s="396" t="s">
        <v>3885</v>
      </c>
      <c r="C228" s="396" t="s">
        <v>3923</v>
      </c>
      <c r="D228" s="395" t="s">
        <v>673</v>
      </c>
      <c r="E228" s="395" t="s">
        <v>673</v>
      </c>
      <c r="F228" s="389">
        <v>2021</v>
      </c>
      <c r="G228" s="397">
        <v>1141235</v>
      </c>
      <c r="H228" s="396" t="s">
        <v>3014</v>
      </c>
      <c r="I228" s="392" t="s">
        <v>673</v>
      </c>
    </row>
    <row r="229" spans="1:9" x14ac:dyDescent="0.3">
      <c r="A229" s="395" t="s">
        <v>3884</v>
      </c>
      <c r="B229" s="396" t="s">
        <v>3885</v>
      </c>
      <c r="C229" s="396" t="s">
        <v>3923</v>
      </c>
      <c r="D229" s="395" t="s">
        <v>673</v>
      </c>
      <c r="E229" s="395" t="s">
        <v>673</v>
      </c>
      <c r="F229" s="389">
        <v>2021</v>
      </c>
      <c r="G229" s="397">
        <v>1263683</v>
      </c>
      <c r="H229" s="396" t="s">
        <v>3014</v>
      </c>
      <c r="I229" s="392" t="s">
        <v>673</v>
      </c>
    </row>
    <row r="230" spans="1:9" x14ac:dyDescent="0.3">
      <c r="A230" s="395" t="s">
        <v>3884</v>
      </c>
      <c r="B230" s="396" t="s">
        <v>3885</v>
      </c>
      <c r="C230" s="396" t="s">
        <v>3923</v>
      </c>
      <c r="D230" s="395" t="s">
        <v>673</v>
      </c>
      <c r="E230" s="395" t="s">
        <v>673</v>
      </c>
      <c r="F230" s="389">
        <v>2021</v>
      </c>
      <c r="G230" s="397">
        <v>2363500</v>
      </c>
      <c r="H230" s="396" t="s">
        <v>3014</v>
      </c>
      <c r="I230" s="392" t="s">
        <v>673</v>
      </c>
    </row>
    <row r="231" spans="1:9" x14ac:dyDescent="0.3">
      <c r="A231" s="395" t="s">
        <v>3884</v>
      </c>
      <c r="B231" s="396" t="s">
        <v>3885</v>
      </c>
      <c r="C231" s="396" t="s">
        <v>3923</v>
      </c>
      <c r="D231" s="395" t="s">
        <v>673</v>
      </c>
      <c r="E231" s="395" t="s">
        <v>673</v>
      </c>
      <c r="F231" s="389">
        <v>2021</v>
      </c>
      <c r="G231" s="397">
        <v>1628896</v>
      </c>
      <c r="H231" s="396" t="s">
        <v>3014</v>
      </c>
      <c r="I231" s="392" t="s">
        <v>673</v>
      </c>
    </row>
    <row r="232" spans="1:9" x14ac:dyDescent="0.3">
      <c r="A232" s="395" t="s">
        <v>3884</v>
      </c>
      <c r="B232" s="396" t="s">
        <v>3885</v>
      </c>
      <c r="C232" s="396" t="s">
        <v>3923</v>
      </c>
      <c r="D232" s="395" t="s">
        <v>673</v>
      </c>
      <c r="E232" s="395" t="s">
        <v>673</v>
      </c>
      <c r="F232" s="389">
        <v>2021</v>
      </c>
      <c r="G232" s="397">
        <v>1799444</v>
      </c>
      <c r="H232" s="396" t="s">
        <v>3014</v>
      </c>
      <c r="I232" s="392" t="s">
        <v>673</v>
      </c>
    </row>
    <row r="233" spans="1:9" x14ac:dyDescent="0.3">
      <c r="A233" s="395" t="s">
        <v>3884</v>
      </c>
      <c r="B233" s="396" t="s">
        <v>3885</v>
      </c>
      <c r="C233" s="396" t="s">
        <v>3923</v>
      </c>
      <c r="D233" s="395" t="s">
        <v>673</v>
      </c>
      <c r="E233" s="395" t="s">
        <v>673</v>
      </c>
      <c r="F233" s="389">
        <v>2021</v>
      </c>
      <c r="G233" s="397">
        <v>1826437</v>
      </c>
      <c r="H233" s="396" t="s">
        <v>3014</v>
      </c>
      <c r="I233" s="392" t="s">
        <v>673</v>
      </c>
    </row>
    <row r="234" spans="1:9" x14ac:dyDescent="0.3">
      <c r="A234" s="395" t="s">
        <v>3884</v>
      </c>
      <c r="B234" s="396" t="s">
        <v>3885</v>
      </c>
      <c r="C234" s="396" t="s">
        <v>3923</v>
      </c>
      <c r="D234" s="395" t="s">
        <v>673</v>
      </c>
      <c r="E234" s="395" t="s">
        <v>673</v>
      </c>
      <c r="F234" s="389">
        <v>2021</v>
      </c>
      <c r="G234" s="397">
        <v>2047416</v>
      </c>
      <c r="H234" s="396" t="s">
        <v>3014</v>
      </c>
      <c r="I234" s="392" t="s">
        <v>673</v>
      </c>
    </row>
    <row r="235" spans="1:9" x14ac:dyDescent="0.3">
      <c r="A235" s="395" t="s">
        <v>3884</v>
      </c>
      <c r="B235" s="396" t="s">
        <v>3886</v>
      </c>
      <c r="C235" s="396" t="s">
        <v>3923</v>
      </c>
      <c r="D235" s="395" t="s">
        <v>673</v>
      </c>
      <c r="E235" s="395" t="s">
        <v>673</v>
      </c>
      <c r="F235" s="389">
        <v>2021</v>
      </c>
      <c r="G235" s="397">
        <v>1785000</v>
      </c>
      <c r="H235" s="396" t="s">
        <v>3014</v>
      </c>
      <c r="I235" s="392" t="s">
        <v>673</v>
      </c>
    </row>
    <row r="236" spans="1:9" x14ac:dyDescent="0.3">
      <c r="A236" s="395" t="s">
        <v>3884</v>
      </c>
      <c r="B236" s="396" t="s">
        <v>3886</v>
      </c>
      <c r="C236" s="396" t="s">
        <v>3923</v>
      </c>
      <c r="D236" s="395" t="s">
        <v>673</v>
      </c>
      <c r="E236" s="395" t="s">
        <v>673</v>
      </c>
      <c r="F236" s="389">
        <v>2021</v>
      </c>
      <c r="G236" s="397">
        <v>680000</v>
      </c>
      <c r="H236" s="396" t="s">
        <v>3014</v>
      </c>
      <c r="I236" s="392" t="s">
        <v>673</v>
      </c>
    </row>
    <row r="237" spans="1:9" x14ac:dyDescent="0.3">
      <c r="A237" s="395" t="s">
        <v>3884</v>
      </c>
      <c r="B237" s="396" t="s">
        <v>3886</v>
      </c>
      <c r="C237" s="396" t="s">
        <v>3923</v>
      </c>
      <c r="D237" s="395" t="s">
        <v>673</v>
      </c>
      <c r="E237" s="395" t="s">
        <v>673</v>
      </c>
      <c r="F237" s="389">
        <v>2021</v>
      </c>
      <c r="G237" s="397">
        <v>765000</v>
      </c>
      <c r="H237" s="396" t="s">
        <v>3014</v>
      </c>
      <c r="I237" s="392" t="s">
        <v>673</v>
      </c>
    </row>
    <row r="238" spans="1:9" x14ac:dyDescent="0.3">
      <c r="A238" s="395" t="s">
        <v>3884</v>
      </c>
      <c r="B238" s="396" t="s">
        <v>3886</v>
      </c>
      <c r="C238" s="396" t="s">
        <v>3923</v>
      </c>
      <c r="D238" s="395" t="s">
        <v>673</v>
      </c>
      <c r="E238" s="395" t="s">
        <v>673</v>
      </c>
      <c r="F238" s="389">
        <v>2021</v>
      </c>
      <c r="G238" s="397">
        <v>260000</v>
      </c>
      <c r="H238" s="396" t="s">
        <v>3014</v>
      </c>
      <c r="I238" s="392" t="s">
        <v>673</v>
      </c>
    </row>
    <row r="239" spans="1:9" x14ac:dyDescent="0.3">
      <c r="A239" s="395" t="s">
        <v>3884</v>
      </c>
      <c r="B239" s="396" t="s">
        <v>3887</v>
      </c>
      <c r="C239" s="396" t="s">
        <v>3924</v>
      </c>
      <c r="D239" s="395" t="s">
        <v>673</v>
      </c>
      <c r="E239" s="395" t="s">
        <v>673</v>
      </c>
      <c r="F239" s="389">
        <v>2021</v>
      </c>
      <c r="G239" s="397">
        <v>16340000</v>
      </c>
      <c r="H239" s="396" t="s">
        <v>3014</v>
      </c>
      <c r="I239" s="392" t="s">
        <v>673</v>
      </c>
    </row>
    <row r="240" spans="1:9" x14ac:dyDescent="0.3">
      <c r="A240" s="395" t="s">
        <v>3884</v>
      </c>
      <c r="B240" s="396" t="s">
        <v>3888</v>
      </c>
      <c r="C240" s="396" t="s">
        <v>673</v>
      </c>
      <c r="D240" s="395" t="s">
        <v>673</v>
      </c>
      <c r="E240" s="395" t="s">
        <v>673</v>
      </c>
      <c r="F240" s="389">
        <v>2021</v>
      </c>
      <c r="G240" s="397">
        <v>100000</v>
      </c>
      <c r="H240" s="396" t="s">
        <v>3014</v>
      </c>
      <c r="I240" s="392" t="s">
        <v>673</v>
      </c>
    </row>
    <row r="241" spans="1:9" x14ac:dyDescent="0.3">
      <c r="A241" s="395" t="s">
        <v>3884</v>
      </c>
      <c r="B241" s="396" t="s">
        <v>3889</v>
      </c>
      <c r="C241" s="396" t="s">
        <v>673</v>
      </c>
      <c r="D241" s="395" t="s">
        <v>673</v>
      </c>
      <c r="E241" s="395" t="s">
        <v>673</v>
      </c>
      <c r="F241" s="389">
        <v>2021</v>
      </c>
      <c r="G241" s="397">
        <v>1590000</v>
      </c>
      <c r="H241" s="396" t="s">
        <v>3014</v>
      </c>
      <c r="I241" s="392" t="s">
        <v>673</v>
      </c>
    </row>
    <row r="242" spans="1:9" x14ac:dyDescent="0.3">
      <c r="A242" s="395" t="s">
        <v>3884</v>
      </c>
      <c r="B242" s="396" t="s">
        <v>3890</v>
      </c>
      <c r="C242" s="396" t="s">
        <v>673</v>
      </c>
      <c r="D242" s="395" t="s">
        <v>673</v>
      </c>
      <c r="E242" s="395" t="s">
        <v>673</v>
      </c>
      <c r="F242" s="389">
        <v>2021</v>
      </c>
      <c r="G242" s="397">
        <v>750000</v>
      </c>
      <c r="H242" s="396" t="s">
        <v>3014</v>
      </c>
      <c r="I242" s="392" t="s">
        <v>673</v>
      </c>
    </row>
    <row r="243" spans="1:9" x14ac:dyDescent="0.3">
      <c r="A243" s="395" t="s">
        <v>3884</v>
      </c>
      <c r="B243" s="396" t="s">
        <v>3891</v>
      </c>
      <c r="C243" s="396" t="s">
        <v>673</v>
      </c>
      <c r="D243" s="395" t="s">
        <v>673</v>
      </c>
      <c r="E243" s="395" t="s">
        <v>673</v>
      </c>
      <c r="F243" s="389">
        <v>2021</v>
      </c>
      <c r="G243" s="397">
        <v>300000</v>
      </c>
      <c r="H243" s="396" t="s">
        <v>3014</v>
      </c>
      <c r="I243" s="392" t="s">
        <v>673</v>
      </c>
    </row>
    <row r="244" spans="1:9" x14ac:dyDescent="0.3">
      <c r="A244" s="395" t="s">
        <v>3884</v>
      </c>
      <c r="B244" s="396" t="s">
        <v>3892</v>
      </c>
      <c r="C244" s="396" t="s">
        <v>673</v>
      </c>
      <c r="D244" s="395" t="s">
        <v>673</v>
      </c>
      <c r="E244" s="395" t="s">
        <v>673</v>
      </c>
      <c r="F244" s="389">
        <v>2021</v>
      </c>
      <c r="G244" s="397">
        <v>2500000</v>
      </c>
      <c r="H244" s="396" t="s">
        <v>3014</v>
      </c>
      <c r="I244" s="392" t="s">
        <v>673</v>
      </c>
    </row>
    <row r="245" spans="1:9" x14ac:dyDescent="0.3">
      <c r="A245" s="395" t="s">
        <v>3884</v>
      </c>
      <c r="B245" s="396" t="s">
        <v>3893</v>
      </c>
      <c r="C245" s="396" t="s">
        <v>673</v>
      </c>
      <c r="D245" s="395" t="s">
        <v>673</v>
      </c>
      <c r="E245" s="395" t="s">
        <v>673</v>
      </c>
      <c r="F245" s="389">
        <v>2021</v>
      </c>
      <c r="G245" s="397">
        <v>531470</v>
      </c>
      <c r="H245" s="396" t="s">
        <v>3014</v>
      </c>
      <c r="I245" s="392" t="s">
        <v>673</v>
      </c>
    </row>
    <row r="246" spans="1:9" x14ac:dyDescent="0.3">
      <c r="A246" s="395" t="s">
        <v>3884</v>
      </c>
      <c r="B246" s="396" t="s">
        <v>3894</v>
      </c>
      <c r="C246" s="396" t="s">
        <v>673</v>
      </c>
      <c r="D246" s="395" t="s">
        <v>673</v>
      </c>
      <c r="E246" s="395" t="s">
        <v>673</v>
      </c>
      <c r="F246" s="389">
        <v>2021</v>
      </c>
      <c r="G246" s="397">
        <v>300000</v>
      </c>
      <c r="H246" s="396" t="s">
        <v>3014</v>
      </c>
      <c r="I246" s="392" t="s">
        <v>673</v>
      </c>
    </row>
    <row r="247" spans="1:9" x14ac:dyDescent="0.3">
      <c r="A247" s="395" t="s">
        <v>3884</v>
      </c>
      <c r="B247" s="396" t="s">
        <v>3895</v>
      </c>
      <c r="C247" s="396" t="s">
        <v>673</v>
      </c>
      <c r="D247" s="395" t="s">
        <v>673</v>
      </c>
      <c r="E247" s="395" t="s">
        <v>673</v>
      </c>
      <c r="F247" s="389">
        <v>2021</v>
      </c>
      <c r="G247" s="397">
        <v>600000</v>
      </c>
      <c r="H247" s="396" t="s">
        <v>3014</v>
      </c>
      <c r="I247" s="392" t="s">
        <v>673</v>
      </c>
    </row>
    <row r="248" spans="1:9" x14ac:dyDescent="0.3">
      <c r="A248" s="395" t="s">
        <v>3884</v>
      </c>
      <c r="B248" s="396" t="s">
        <v>3896</v>
      </c>
      <c r="C248" s="396" t="s">
        <v>673</v>
      </c>
      <c r="D248" s="395" t="s">
        <v>673</v>
      </c>
      <c r="E248" s="395" t="s">
        <v>673</v>
      </c>
      <c r="F248" s="389">
        <v>2021</v>
      </c>
      <c r="G248" s="397">
        <v>10000000</v>
      </c>
      <c r="H248" s="396" t="s">
        <v>3014</v>
      </c>
      <c r="I248" s="392" t="s">
        <v>673</v>
      </c>
    </row>
    <row r="249" spans="1:9" x14ac:dyDescent="0.3">
      <c r="A249" s="395" t="s">
        <v>3884</v>
      </c>
      <c r="B249" s="396" t="s">
        <v>3897</v>
      </c>
      <c r="C249" s="396" t="s">
        <v>673</v>
      </c>
      <c r="D249" s="395" t="s">
        <v>673</v>
      </c>
      <c r="E249" s="395" t="s">
        <v>673</v>
      </c>
      <c r="F249" s="389">
        <v>2021</v>
      </c>
      <c r="G249" s="397">
        <v>210500</v>
      </c>
      <c r="H249" s="396" t="s">
        <v>3014</v>
      </c>
      <c r="I249" s="392" t="s">
        <v>673</v>
      </c>
    </row>
    <row r="250" spans="1:9" x14ac:dyDescent="0.3">
      <c r="A250" s="395" t="s">
        <v>3884</v>
      </c>
      <c r="B250" s="396" t="s">
        <v>3898</v>
      </c>
      <c r="C250" s="396" t="s">
        <v>673</v>
      </c>
      <c r="D250" s="395" t="s">
        <v>673</v>
      </c>
      <c r="E250" s="395" t="s">
        <v>673</v>
      </c>
      <c r="F250" s="389">
        <v>2021</v>
      </c>
      <c r="G250" s="397">
        <v>500000</v>
      </c>
      <c r="H250" s="396" t="s">
        <v>3014</v>
      </c>
      <c r="I250" s="392" t="s">
        <v>673</v>
      </c>
    </row>
    <row r="251" spans="1:9" x14ac:dyDescent="0.3">
      <c r="A251" s="395" t="s">
        <v>3884</v>
      </c>
      <c r="B251" s="396" t="s">
        <v>3899</v>
      </c>
      <c r="C251" s="396" t="s">
        <v>673</v>
      </c>
      <c r="D251" s="395" t="s">
        <v>673</v>
      </c>
      <c r="E251" s="395" t="s">
        <v>673</v>
      </c>
      <c r="F251" s="389">
        <v>2021</v>
      </c>
      <c r="G251" s="397">
        <v>500000</v>
      </c>
      <c r="H251" s="396" t="s">
        <v>3014</v>
      </c>
      <c r="I251" s="392" t="s">
        <v>673</v>
      </c>
    </row>
    <row r="252" spans="1:9" x14ac:dyDescent="0.3">
      <c r="A252" s="395" t="s">
        <v>3884</v>
      </c>
      <c r="B252" s="396" t="s">
        <v>3900</v>
      </c>
      <c r="C252" s="396" t="s">
        <v>673</v>
      </c>
      <c r="D252" s="395" t="s">
        <v>673</v>
      </c>
      <c r="E252" s="395" t="s">
        <v>673</v>
      </c>
      <c r="F252" s="389">
        <v>2021</v>
      </c>
      <c r="G252" s="397">
        <v>275000</v>
      </c>
      <c r="H252" s="396" t="s">
        <v>3014</v>
      </c>
      <c r="I252" s="392" t="s">
        <v>673</v>
      </c>
    </row>
    <row r="253" spans="1:9" x14ac:dyDescent="0.3">
      <c r="A253" s="395" t="s">
        <v>3884</v>
      </c>
      <c r="B253" s="396" t="s">
        <v>3901</v>
      </c>
      <c r="C253" s="396" t="s">
        <v>673</v>
      </c>
      <c r="D253" s="395" t="s">
        <v>673</v>
      </c>
      <c r="E253" s="395" t="s">
        <v>673</v>
      </c>
      <c r="F253" s="389">
        <v>2021</v>
      </c>
      <c r="G253" s="397">
        <v>500000</v>
      </c>
      <c r="H253" s="396" t="s">
        <v>3014</v>
      </c>
      <c r="I253" s="392" t="s">
        <v>673</v>
      </c>
    </row>
    <row r="254" spans="1:9" x14ac:dyDescent="0.3">
      <c r="A254" s="395" t="s">
        <v>3884</v>
      </c>
      <c r="B254" s="396" t="s">
        <v>3902</v>
      </c>
      <c r="C254" s="396" t="s">
        <v>673</v>
      </c>
      <c r="D254" s="395" t="s">
        <v>673</v>
      </c>
      <c r="E254" s="395" t="s">
        <v>673</v>
      </c>
      <c r="F254" s="389">
        <v>2021</v>
      </c>
      <c r="G254" s="397">
        <v>2058000</v>
      </c>
      <c r="H254" s="396" t="s">
        <v>3014</v>
      </c>
      <c r="I254" s="392" t="s">
        <v>673</v>
      </c>
    </row>
    <row r="255" spans="1:9" x14ac:dyDescent="0.3">
      <c r="A255" s="395" t="s">
        <v>3884</v>
      </c>
      <c r="B255" s="396" t="s">
        <v>3903</v>
      </c>
      <c r="C255" s="396" t="s">
        <v>673</v>
      </c>
      <c r="D255" s="395" t="s">
        <v>673</v>
      </c>
      <c r="E255" s="395" t="s">
        <v>673</v>
      </c>
      <c r="F255" s="389">
        <v>2021</v>
      </c>
      <c r="G255" s="397">
        <v>300000</v>
      </c>
      <c r="H255" s="396" t="s">
        <v>3014</v>
      </c>
      <c r="I255" s="392" t="s">
        <v>673</v>
      </c>
    </row>
    <row r="256" spans="1:9" x14ac:dyDescent="0.3">
      <c r="A256" s="395" t="s">
        <v>3884</v>
      </c>
      <c r="B256" s="396" t="s">
        <v>3904</v>
      </c>
      <c r="C256" s="396" t="s">
        <v>673</v>
      </c>
      <c r="D256" s="395" t="s">
        <v>673</v>
      </c>
      <c r="E256" s="395" t="s">
        <v>673</v>
      </c>
      <c r="F256" s="389">
        <v>2021</v>
      </c>
      <c r="G256" s="397">
        <v>678000</v>
      </c>
      <c r="H256" s="396" t="s">
        <v>3014</v>
      </c>
      <c r="I256" s="392" t="s">
        <v>673</v>
      </c>
    </row>
    <row r="257" spans="1:9" x14ac:dyDescent="0.3">
      <c r="A257" s="395" t="s">
        <v>3884</v>
      </c>
      <c r="B257" s="396" t="s">
        <v>3905</v>
      </c>
      <c r="C257" s="396" t="s">
        <v>673</v>
      </c>
      <c r="D257" s="395" t="s">
        <v>673</v>
      </c>
      <c r="E257" s="395" t="s">
        <v>673</v>
      </c>
      <c r="F257" s="389">
        <v>2021</v>
      </c>
      <c r="G257" s="397">
        <v>300000</v>
      </c>
      <c r="H257" s="396" t="s">
        <v>3014</v>
      </c>
      <c r="I257" s="392" t="s">
        <v>673</v>
      </c>
    </row>
    <row r="258" spans="1:9" x14ac:dyDescent="0.3">
      <c r="A258" s="395" t="s">
        <v>3884</v>
      </c>
      <c r="B258" s="396" t="s">
        <v>3906</v>
      </c>
      <c r="C258" s="396" t="s">
        <v>673</v>
      </c>
      <c r="D258" s="395" t="s">
        <v>673</v>
      </c>
      <c r="E258" s="395" t="s">
        <v>673</v>
      </c>
      <c r="F258" s="389">
        <v>2021</v>
      </c>
      <c r="G258" s="397">
        <v>1000000</v>
      </c>
      <c r="H258" s="396" t="s">
        <v>3014</v>
      </c>
      <c r="I258" s="392" t="s">
        <v>673</v>
      </c>
    </row>
    <row r="259" spans="1:9" x14ac:dyDescent="0.3">
      <c r="A259" s="395" t="s">
        <v>3884</v>
      </c>
      <c r="B259" s="396" t="s">
        <v>3907</v>
      </c>
      <c r="C259" s="396" t="s">
        <v>673</v>
      </c>
      <c r="D259" s="395" t="s">
        <v>673</v>
      </c>
      <c r="E259" s="395" t="s">
        <v>673</v>
      </c>
      <c r="F259" s="389">
        <v>2021</v>
      </c>
      <c r="G259" s="397">
        <v>500000</v>
      </c>
      <c r="H259" s="396" t="s">
        <v>3014</v>
      </c>
      <c r="I259" s="392" t="s">
        <v>673</v>
      </c>
    </row>
    <row r="260" spans="1:9" x14ac:dyDescent="0.3">
      <c r="A260" s="395" t="s">
        <v>3884</v>
      </c>
      <c r="B260" s="396" t="s">
        <v>3908</v>
      </c>
      <c r="C260" s="396" t="s">
        <v>673</v>
      </c>
      <c r="D260" s="395" t="s">
        <v>673</v>
      </c>
      <c r="E260" s="395" t="s">
        <v>673</v>
      </c>
      <c r="F260" s="389">
        <v>2021</v>
      </c>
      <c r="G260" s="397">
        <v>1910000</v>
      </c>
      <c r="H260" s="396" t="s">
        <v>3014</v>
      </c>
      <c r="I260" s="392" t="s">
        <v>673</v>
      </c>
    </row>
    <row r="261" spans="1:9" x14ac:dyDescent="0.3">
      <c r="A261" s="395" t="s">
        <v>3884</v>
      </c>
      <c r="B261" s="396" t="s">
        <v>3909</v>
      </c>
      <c r="C261" s="396" t="s">
        <v>673</v>
      </c>
      <c r="D261" s="395" t="s">
        <v>673</v>
      </c>
      <c r="E261" s="395" t="s">
        <v>673</v>
      </c>
      <c r="F261" s="389">
        <v>2021</v>
      </c>
      <c r="G261" s="397">
        <v>46000</v>
      </c>
      <c r="H261" s="396" t="s">
        <v>3014</v>
      </c>
      <c r="I261" s="392" t="s">
        <v>673</v>
      </c>
    </row>
    <row r="262" spans="1:9" x14ac:dyDescent="0.3">
      <c r="A262" s="395" t="s">
        <v>3884</v>
      </c>
      <c r="B262" s="396" t="s">
        <v>3910</v>
      </c>
      <c r="C262" s="396" t="s">
        <v>673</v>
      </c>
      <c r="D262" s="395" t="s">
        <v>673</v>
      </c>
      <c r="E262" s="395" t="s">
        <v>673</v>
      </c>
      <c r="F262" s="389">
        <v>2021</v>
      </c>
      <c r="G262" s="397">
        <v>1870000</v>
      </c>
      <c r="H262" s="396" t="s">
        <v>3014</v>
      </c>
      <c r="I262" s="392" t="s">
        <v>673</v>
      </c>
    </row>
    <row r="263" spans="1:9" x14ac:dyDescent="0.3">
      <c r="A263" s="395" t="s">
        <v>3884</v>
      </c>
      <c r="B263" s="396" t="s">
        <v>3911</v>
      </c>
      <c r="C263" s="396" t="s">
        <v>673</v>
      </c>
      <c r="D263" s="395" t="s">
        <v>673</v>
      </c>
      <c r="E263" s="395" t="s">
        <v>673</v>
      </c>
      <c r="F263" s="389">
        <v>2021</v>
      </c>
      <c r="G263" s="397">
        <v>190000</v>
      </c>
      <c r="H263" s="396" t="s">
        <v>3014</v>
      </c>
      <c r="I263" s="392" t="s">
        <v>673</v>
      </c>
    </row>
    <row r="264" spans="1:9" x14ac:dyDescent="0.3">
      <c r="A264" s="395" t="s">
        <v>3884</v>
      </c>
      <c r="B264" s="396" t="s">
        <v>3911</v>
      </c>
      <c r="C264" s="396" t="s">
        <v>673</v>
      </c>
      <c r="D264" s="395" t="s">
        <v>673</v>
      </c>
      <c r="E264" s="395" t="s">
        <v>673</v>
      </c>
      <c r="F264" s="389">
        <v>2021</v>
      </c>
      <c r="G264" s="397">
        <v>190000</v>
      </c>
      <c r="H264" s="396" t="s">
        <v>3014</v>
      </c>
      <c r="I264" s="392" t="s">
        <v>673</v>
      </c>
    </row>
    <row r="265" spans="1:9" x14ac:dyDescent="0.3">
      <c r="A265" s="395" t="s">
        <v>3884</v>
      </c>
      <c r="B265" s="396" t="s">
        <v>3912</v>
      </c>
      <c r="C265" s="396" t="s">
        <v>673</v>
      </c>
      <c r="D265" s="395" t="s">
        <v>673</v>
      </c>
      <c r="E265" s="395" t="s">
        <v>673</v>
      </c>
      <c r="F265" s="389">
        <v>2021</v>
      </c>
      <c r="G265" s="397">
        <v>2916000</v>
      </c>
      <c r="H265" s="396" t="s">
        <v>3014</v>
      </c>
      <c r="I265" s="392" t="s">
        <v>673</v>
      </c>
    </row>
    <row r="266" spans="1:9" x14ac:dyDescent="0.3">
      <c r="A266" s="395" t="s">
        <v>3884</v>
      </c>
      <c r="B266" s="396" t="s">
        <v>3913</v>
      </c>
      <c r="C266" s="396" t="s">
        <v>673</v>
      </c>
      <c r="D266" s="395" t="s">
        <v>673</v>
      </c>
      <c r="E266" s="395" t="s">
        <v>673</v>
      </c>
      <c r="F266" s="389">
        <v>2021</v>
      </c>
      <c r="G266" s="397">
        <v>2212000</v>
      </c>
      <c r="H266" s="396" t="s">
        <v>3014</v>
      </c>
      <c r="I266" s="392" t="s">
        <v>673</v>
      </c>
    </row>
    <row r="267" spans="1:9" x14ac:dyDescent="0.3">
      <c r="A267" s="395" t="s">
        <v>3884</v>
      </c>
      <c r="B267" s="396" t="s">
        <v>3914</v>
      </c>
      <c r="C267" s="396" t="s">
        <v>673</v>
      </c>
      <c r="D267" s="395" t="s">
        <v>673</v>
      </c>
      <c r="E267" s="395" t="s">
        <v>673</v>
      </c>
      <c r="F267" s="389">
        <v>2021</v>
      </c>
      <c r="G267" s="397">
        <v>1552000</v>
      </c>
      <c r="H267" s="396" t="s">
        <v>3014</v>
      </c>
      <c r="I267" s="392" t="s">
        <v>673</v>
      </c>
    </row>
    <row r="268" spans="1:9" x14ac:dyDescent="0.3">
      <c r="A268" s="395" t="s">
        <v>3884</v>
      </c>
      <c r="B268" s="396" t="s">
        <v>3915</v>
      </c>
      <c r="C268" s="396" t="s">
        <v>673</v>
      </c>
      <c r="D268" s="395" t="s">
        <v>673</v>
      </c>
      <c r="E268" s="395" t="s">
        <v>673</v>
      </c>
      <c r="F268" s="389">
        <v>2021</v>
      </c>
      <c r="G268" s="397">
        <v>1660000</v>
      </c>
      <c r="H268" s="396" t="s">
        <v>3014</v>
      </c>
      <c r="I268" s="392" t="s">
        <v>673</v>
      </c>
    </row>
    <row r="269" spans="1:9" x14ac:dyDescent="0.3">
      <c r="A269" s="395" t="s">
        <v>3884</v>
      </c>
      <c r="B269" s="396" t="s">
        <v>3916</v>
      </c>
      <c r="C269" s="396" t="s">
        <v>673</v>
      </c>
      <c r="D269" s="395" t="s">
        <v>673</v>
      </c>
      <c r="E269" s="395" t="s">
        <v>673</v>
      </c>
      <c r="F269" s="389">
        <v>2021</v>
      </c>
      <c r="G269" s="397">
        <v>465000</v>
      </c>
      <c r="H269" s="396" t="s">
        <v>3014</v>
      </c>
      <c r="I269" s="392" t="s">
        <v>673</v>
      </c>
    </row>
    <row r="270" spans="1:9" x14ac:dyDescent="0.3">
      <c r="A270" s="395" t="s">
        <v>3884</v>
      </c>
      <c r="B270" s="396" t="s">
        <v>3917</v>
      </c>
      <c r="C270" s="396" t="s">
        <v>673</v>
      </c>
      <c r="D270" s="395" t="s">
        <v>673</v>
      </c>
      <c r="E270" s="395" t="s">
        <v>673</v>
      </c>
      <c r="F270" s="389">
        <v>2021</v>
      </c>
      <c r="G270" s="397">
        <v>600000</v>
      </c>
      <c r="H270" s="396" t="s">
        <v>3014</v>
      </c>
      <c r="I270" s="392" t="s">
        <v>673</v>
      </c>
    </row>
    <row r="271" spans="1:9" x14ac:dyDescent="0.3">
      <c r="A271" s="395" t="s">
        <v>3884</v>
      </c>
      <c r="B271" s="396" t="s">
        <v>3918</v>
      </c>
      <c r="C271" s="396" t="s">
        <v>673</v>
      </c>
      <c r="D271" s="395" t="s">
        <v>673</v>
      </c>
      <c r="E271" s="395" t="s">
        <v>673</v>
      </c>
      <c r="F271" s="389">
        <v>2021</v>
      </c>
      <c r="G271" s="397">
        <v>225000</v>
      </c>
      <c r="H271" s="396" t="s">
        <v>3014</v>
      </c>
      <c r="I271" s="392" t="s">
        <v>673</v>
      </c>
    </row>
    <row r="272" spans="1:9" x14ac:dyDescent="0.3">
      <c r="A272" s="395" t="s">
        <v>3884</v>
      </c>
      <c r="B272" s="396" t="s">
        <v>3919</v>
      </c>
      <c r="C272" s="396" t="s">
        <v>673</v>
      </c>
      <c r="D272" s="395" t="s">
        <v>673</v>
      </c>
      <c r="E272" s="395" t="s">
        <v>673</v>
      </c>
      <c r="F272" s="389">
        <v>2021</v>
      </c>
      <c r="G272" s="397">
        <v>1225000</v>
      </c>
      <c r="H272" s="396" t="s">
        <v>3014</v>
      </c>
      <c r="I272" s="392" t="s">
        <v>673</v>
      </c>
    </row>
    <row r="273" spans="1:9" x14ac:dyDescent="0.3">
      <c r="A273" s="395" t="s">
        <v>3884</v>
      </c>
      <c r="B273" s="396" t="s">
        <v>3920</v>
      </c>
      <c r="C273" s="396" t="s">
        <v>673</v>
      </c>
      <c r="D273" s="395" t="s">
        <v>673</v>
      </c>
      <c r="E273" s="395" t="s">
        <v>673</v>
      </c>
      <c r="F273" s="389">
        <v>2021</v>
      </c>
      <c r="G273" s="397">
        <v>1770000</v>
      </c>
      <c r="H273" s="396" t="s">
        <v>3014</v>
      </c>
      <c r="I273" s="392" t="s">
        <v>673</v>
      </c>
    </row>
    <row r="274" spans="1:9" x14ac:dyDescent="0.3">
      <c r="A274" s="395" t="s">
        <v>3884</v>
      </c>
      <c r="B274" s="396" t="s">
        <v>3921</v>
      </c>
      <c r="C274" s="396" t="s">
        <v>673</v>
      </c>
      <c r="D274" s="395" t="s">
        <v>673</v>
      </c>
      <c r="E274" s="395" t="s">
        <v>673</v>
      </c>
      <c r="F274" s="389">
        <v>2021</v>
      </c>
      <c r="G274" s="397">
        <v>1000000</v>
      </c>
      <c r="H274" s="396" t="s">
        <v>3014</v>
      </c>
      <c r="I274" s="392" t="s">
        <v>673</v>
      </c>
    </row>
    <row r="275" spans="1:9" x14ac:dyDescent="0.3">
      <c r="A275" s="395" t="s">
        <v>3884</v>
      </c>
      <c r="B275" s="396" t="s">
        <v>3922</v>
      </c>
      <c r="C275" s="396" t="s">
        <v>673</v>
      </c>
      <c r="D275" s="395" t="s">
        <v>673</v>
      </c>
      <c r="E275" s="395" t="s">
        <v>673</v>
      </c>
      <c r="F275" s="389">
        <v>2021</v>
      </c>
      <c r="G275" s="397">
        <v>800000</v>
      </c>
      <c r="H275" s="396" t="s">
        <v>3014</v>
      </c>
      <c r="I275" s="392" t="s">
        <v>673</v>
      </c>
    </row>
    <row r="276" spans="1:9" x14ac:dyDescent="0.3">
      <c r="A276" s="251" t="s">
        <v>3932</v>
      </c>
      <c r="B276" s="251" t="s">
        <v>673</v>
      </c>
      <c r="C276" s="251" t="s">
        <v>673</v>
      </c>
      <c r="D276" s="251" t="s">
        <v>673</v>
      </c>
      <c r="E276" s="251" t="s">
        <v>3925</v>
      </c>
      <c r="F276" s="251">
        <v>2021</v>
      </c>
      <c r="G276" s="251">
        <v>48680000</v>
      </c>
      <c r="H276" s="251" t="s">
        <v>3014</v>
      </c>
      <c r="I276" s="251" t="s">
        <v>673</v>
      </c>
    </row>
    <row r="277" spans="1:9" x14ac:dyDescent="0.3">
      <c r="A277" s="251" t="s">
        <v>3932</v>
      </c>
      <c r="B277" s="251" t="s">
        <v>673</v>
      </c>
      <c r="C277" s="251" t="s">
        <v>673</v>
      </c>
      <c r="D277" s="251" t="s">
        <v>673</v>
      </c>
      <c r="E277" s="251" t="s">
        <v>3926</v>
      </c>
      <c r="F277" s="251">
        <v>2021</v>
      </c>
      <c r="G277" s="251">
        <v>20408070</v>
      </c>
      <c r="H277" s="251" t="s">
        <v>3014</v>
      </c>
      <c r="I277" s="251" t="s">
        <v>673</v>
      </c>
    </row>
    <row r="278" spans="1:9" x14ac:dyDescent="0.3">
      <c r="A278" s="251" t="s">
        <v>3932</v>
      </c>
      <c r="B278" s="251" t="s">
        <v>673</v>
      </c>
      <c r="C278" s="251" t="s">
        <v>673</v>
      </c>
      <c r="D278" s="251" t="s">
        <v>673</v>
      </c>
      <c r="E278" s="251" t="s">
        <v>3927</v>
      </c>
      <c r="F278" s="251">
        <v>2021</v>
      </c>
      <c r="G278" s="251">
        <v>20408070</v>
      </c>
      <c r="H278" s="251" t="s">
        <v>3014</v>
      </c>
      <c r="I278" s="251" t="s">
        <v>673</v>
      </c>
    </row>
    <row r="279" spans="1:9" x14ac:dyDescent="0.3">
      <c r="A279" s="251" t="s">
        <v>3932</v>
      </c>
      <c r="B279" s="251" t="s">
        <v>673</v>
      </c>
      <c r="C279" s="251" t="s">
        <v>673</v>
      </c>
      <c r="D279" s="251" t="s">
        <v>673</v>
      </c>
      <c r="E279" s="251" t="s">
        <v>3928</v>
      </c>
      <c r="F279" s="251">
        <v>2021</v>
      </c>
      <c r="G279" s="251">
        <v>4996000</v>
      </c>
      <c r="H279" s="251" t="s">
        <v>3014</v>
      </c>
      <c r="I279" s="251" t="s">
        <v>673</v>
      </c>
    </row>
    <row r="280" spans="1:9" x14ac:dyDescent="0.3">
      <c r="A280" s="251" t="s">
        <v>3932</v>
      </c>
      <c r="B280" s="251" t="s">
        <v>673</v>
      </c>
      <c r="C280" s="251" t="s">
        <v>673</v>
      </c>
      <c r="D280" s="251" t="s">
        <v>673</v>
      </c>
      <c r="E280" s="251" t="s">
        <v>3929</v>
      </c>
      <c r="F280" s="251">
        <v>2021</v>
      </c>
      <c r="G280" s="251">
        <v>5000000</v>
      </c>
      <c r="H280" s="251" t="s">
        <v>3014</v>
      </c>
      <c r="I280" s="251" t="s">
        <v>673</v>
      </c>
    </row>
    <row r="281" spans="1:9" x14ac:dyDescent="0.3">
      <c r="A281" s="251" t="s">
        <v>3932</v>
      </c>
      <c r="B281" s="251" t="s">
        <v>673</v>
      </c>
      <c r="C281" s="251" t="s">
        <v>673</v>
      </c>
      <c r="D281" s="251" t="s">
        <v>673</v>
      </c>
      <c r="E281" s="251" t="s">
        <v>3930</v>
      </c>
      <c r="F281" s="251">
        <v>2021</v>
      </c>
      <c r="G281" s="251">
        <v>200000</v>
      </c>
      <c r="H281" s="251" t="s">
        <v>3014</v>
      </c>
      <c r="I281" s="251" t="s">
        <v>673</v>
      </c>
    </row>
    <row r="282" spans="1:9" x14ac:dyDescent="0.3">
      <c r="A282" s="251" t="s">
        <v>3932</v>
      </c>
      <c r="B282" s="251" t="s">
        <v>673</v>
      </c>
      <c r="C282" s="251" t="s">
        <v>673</v>
      </c>
      <c r="D282" s="251" t="s">
        <v>673</v>
      </c>
      <c r="E282" s="251" t="s">
        <v>3931</v>
      </c>
      <c r="F282" s="251">
        <v>2021</v>
      </c>
      <c r="G282" s="251">
        <v>200000</v>
      </c>
      <c r="H282" s="251" t="s">
        <v>3014</v>
      </c>
      <c r="I282" s="251" t="s">
        <v>673</v>
      </c>
    </row>
    <row r="283" spans="1:9" x14ac:dyDescent="0.3">
      <c r="A283" s="395" t="s">
        <v>1834</v>
      </c>
      <c r="B283" s="396" t="s">
        <v>3933</v>
      </c>
      <c r="C283" s="396" t="s">
        <v>3943</v>
      </c>
      <c r="D283" s="397" t="s">
        <v>3948</v>
      </c>
      <c r="E283" s="395" t="s">
        <v>673</v>
      </c>
      <c r="F283" s="391">
        <v>2021</v>
      </c>
      <c r="G283" s="392">
        <v>435000</v>
      </c>
      <c r="H283" s="396" t="s">
        <v>3014</v>
      </c>
      <c r="I283" s="392" t="s">
        <v>673</v>
      </c>
    </row>
    <row r="284" spans="1:9" x14ac:dyDescent="0.3">
      <c r="A284" s="395" t="s">
        <v>1834</v>
      </c>
      <c r="B284" s="396" t="s">
        <v>3934</v>
      </c>
      <c r="C284" s="396" t="s">
        <v>3943</v>
      </c>
      <c r="D284" s="397" t="s">
        <v>3948</v>
      </c>
      <c r="E284" s="395" t="s">
        <v>673</v>
      </c>
      <c r="F284" s="391">
        <v>2021</v>
      </c>
      <c r="G284" s="392">
        <v>40309100</v>
      </c>
      <c r="H284" s="396" t="s">
        <v>3014</v>
      </c>
      <c r="I284" s="392" t="s">
        <v>673</v>
      </c>
    </row>
    <row r="285" spans="1:9" x14ac:dyDescent="0.3">
      <c r="A285" s="395" t="s">
        <v>1834</v>
      </c>
      <c r="B285" s="396" t="s">
        <v>3757</v>
      </c>
      <c r="C285" s="396" t="s">
        <v>3944</v>
      </c>
      <c r="D285" s="397" t="s">
        <v>3948</v>
      </c>
      <c r="E285" s="395" t="s">
        <v>673</v>
      </c>
      <c r="F285" s="391">
        <v>2021</v>
      </c>
      <c r="G285" s="392">
        <v>4218300</v>
      </c>
      <c r="H285" s="396" t="s">
        <v>3014</v>
      </c>
      <c r="I285" s="392" t="s">
        <v>673</v>
      </c>
    </row>
    <row r="286" spans="1:9" x14ac:dyDescent="0.3">
      <c r="A286" s="395" t="s">
        <v>1834</v>
      </c>
      <c r="B286" s="396" t="s">
        <v>3935</v>
      </c>
      <c r="C286" s="396" t="s">
        <v>1753</v>
      </c>
      <c r="D286" s="397" t="s">
        <v>3948</v>
      </c>
      <c r="E286" s="395" t="s">
        <v>673</v>
      </c>
      <c r="F286" s="391">
        <v>2021</v>
      </c>
      <c r="G286" s="392">
        <v>1170000</v>
      </c>
      <c r="H286" s="396" t="s">
        <v>3014</v>
      </c>
      <c r="I286" s="392" t="s">
        <v>673</v>
      </c>
    </row>
    <row r="287" spans="1:9" x14ac:dyDescent="0.3">
      <c r="A287" s="395" t="s">
        <v>1834</v>
      </c>
      <c r="B287" s="396" t="s">
        <v>3936</v>
      </c>
      <c r="C287" s="396" t="s">
        <v>1752</v>
      </c>
      <c r="D287" s="397" t="s">
        <v>3948</v>
      </c>
      <c r="E287" s="395" t="s">
        <v>673</v>
      </c>
      <c r="F287" s="391">
        <v>2021</v>
      </c>
      <c r="G287" s="392">
        <v>1993000</v>
      </c>
      <c r="H287" s="396" t="s">
        <v>3014</v>
      </c>
      <c r="I287" s="392" t="s">
        <v>673</v>
      </c>
    </row>
    <row r="288" spans="1:9" x14ac:dyDescent="0.3">
      <c r="A288" s="395" t="s">
        <v>1834</v>
      </c>
      <c r="B288" s="396" t="s">
        <v>3937</v>
      </c>
      <c r="C288" s="396" t="s">
        <v>3945</v>
      </c>
      <c r="D288" s="397" t="s">
        <v>3948</v>
      </c>
      <c r="E288" s="395" t="s">
        <v>673</v>
      </c>
      <c r="F288" s="391">
        <v>2021</v>
      </c>
      <c r="G288" s="392">
        <v>4920000</v>
      </c>
      <c r="H288" s="396" t="s">
        <v>3014</v>
      </c>
      <c r="I288" s="392" t="s">
        <v>673</v>
      </c>
    </row>
    <row r="289" spans="1:9" x14ac:dyDescent="0.3">
      <c r="A289" s="395" t="s">
        <v>1834</v>
      </c>
      <c r="B289" s="396" t="s">
        <v>3938</v>
      </c>
      <c r="C289" s="396" t="s">
        <v>3945</v>
      </c>
      <c r="D289" s="397" t="s">
        <v>3948</v>
      </c>
      <c r="E289" s="395" t="s">
        <v>673</v>
      </c>
      <c r="F289" s="391">
        <v>2021</v>
      </c>
      <c r="G289" s="392">
        <v>11252650</v>
      </c>
      <c r="H289" s="396" t="s">
        <v>3014</v>
      </c>
      <c r="I289" s="392" t="s">
        <v>673</v>
      </c>
    </row>
    <row r="290" spans="1:9" x14ac:dyDescent="0.3">
      <c r="A290" s="395" t="s">
        <v>1834</v>
      </c>
      <c r="B290" s="396" t="s">
        <v>3939</v>
      </c>
      <c r="C290" s="396" t="s">
        <v>3946</v>
      </c>
      <c r="D290" s="397" t="s">
        <v>3948</v>
      </c>
      <c r="E290" s="395" t="s">
        <v>673</v>
      </c>
      <c r="F290" s="391">
        <v>2021</v>
      </c>
      <c r="G290" s="392">
        <v>270000</v>
      </c>
      <c r="H290" s="396" t="s">
        <v>3014</v>
      </c>
      <c r="I290" s="392" t="s">
        <v>673</v>
      </c>
    </row>
    <row r="291" spans="1:9" x14ac:dyDescent="0.3">
      <c r="A291" s="395" t="s">
        <v>1834</v>
      </c>
      <c r="B291" s="396" t="s">
        <v>3940</v>
      </c>
      <c r="C291" s="396" t="s">
        <v>3946</v>
      </c>
      <c r="D291" s="397" t="s">
        <v>3948</v>
      </c>
      <c r="E291" s="395" t="s">
        <v>673</v>
      </c>
      <c r="F291" s="391">
        <v>2021</v>
      </c>
      <c r="G291" s="392">
        <v>26288700</v>
      </c>
      <c r="H291" s="396" t="s">
        <v>3014</v>
      </c>
      <c r="I291" s="392" t="s">
        <v>673</v>
      </c>
    </row>
    <row r="292" spans="1:9" x14ac:dyDescent="0.3">
      <c r="A292" s="395" t="s">
        <v>1834</v>
      </c>
      <c r="B292" s="396" t="s">
        <v>3941</v>
      </c>
      <c r="C292" s="396" t="s">
        <v>3943</v>
      </c>
      <c r="D292" s="397" t="s">
        <v>3948</v>
      </c>
      <c r="E292" s="395" t="s">
        <v>673</v>
      </c>
      <c r="F292" s="391">
        <v>2021</v>
      </c>
      <c r="G292" s="392">
        <v>4568000</v>
      </c>
      <c r="H292" s="396" t="s">
        <v>3014</v>
      </c>
      <c r="I292" s="392" t="s">
        <v>673</v>
      </c>
    </row>
    <row r="293" spans="1:9" ht="11.45" customHeight="1" x14ac:dyDescent="0.3">
      <c r="A293" s="395" t="s">
        <v>1834</v>
      </c>
      <c r="B293" s="396" t="s">
        <v>3942</v>
      </c>
      <c r="C293" s="396" t="s">
        <v>3947</v>
      </c>
      <c r="D293" s="397" t="s">
        <v>3948</v>
      </c>
      <c r="E293" s="395" t="s">
        <v>673</v>
      </c>
      <c r="F293" s="391">
        <v>2021</v>
      </c>
      <c r="G293" s="392">
        <v>30598800</v>
      </c>
      <c r="H293" s="396" t="s">
        <v>3014</v>
      </c>
      <c r="I293" s="392" t="s">
        <v>673</v>
      </c>
    </row>
    <row r="294" spans="1:9" ht="27" x14ac:dyDescent="0.3">
      <c r="A294" s="323" t="s">
        <v>3949</v>
      </c>
      <c r="B294" s="323" t="s">
        <v>3964</v>
      </c>
      <c r="C294" s="323" t="s">
        <v>673</v>
      </c>
      <c r="D294" s="323" t="s">
        <v>3980</v>
      </c>
      <c r="E294" s="323" t="s">
        <v>3981</v>
      </c>
      <c r="F294" s="408">
        <v>44215</v>
      </c>
      <c r="G294" s="323">
        <v>2100000</v>
      </c>
      <c r="H294" s="323" t="s">
        <v>3014</v>
      </c>
      <c r="I294" s="323" t="s">
        <v>3014</v>
      </c>
    </row>
    <row r="295" spans="1:9" x14ac:dyDescent="0.3">
      <c r="A295" s="323" t="s">
        <v>3949</v>
      </c>
      <c r="B295" s="323" t="s">
        <v>3965</v>
      </c>
      <c r="C295" s="323" t="s">
        <v>673</v>
      </c>
      <c r="D295" s="323" t="s">
        <v>3980</v>
      </c>
      <c r="E295" s="323" t="s">
        <v>3982</v>
      </c>
      <c r="F295" s="408">
        <v>44273</v>
      </c>
      <c r="G295" s="323">
        <v>8446266</v>
      </c>
      <c r="H295" s="323" t="s">
        <v>3014</v>
      </c>
      <c r="I295" s="323" t="s">
        <v>3014</v>
      </c>
    </row>
    <row r="296" spans="1:9" ht="27" x14ac:dyDescent="0.3">
      <c r="A296" s="323" t="s">
        <v>3949</v>
      </c>
      <c r="B296" s="323" t="s">
        <v>3966</v>
      </c>
      <c r="C296" s="323" t="s">
        <v>673</v>
      </c>
      <c r="D296" s="323" t="s">
        <v>3980</v>
      </c>
      <c r="E296" s="323" t="s">
        <v>3983</v>
      </c>
      <c r="F296" s="408">
        <v>44210</v>
      </c>
      <c r="G296" s="323">
        <v>300000</v>
      </c>
      <c r="H296" s="323" t="s">
        <v>3014</v>
      </c>
      <c r="I296" s="323" t="s">
        <v>3014</v>
      </c>
    </row>
    <row r="297" spans="1:9" ht="27" x14ac:dyDescent="0.3">
      <c r="A297" s="323" t="s">
        <v>3949</v>
      </c>
      <c r="B297" s="323" t="s">
        <v>3967</v>
      </c>
      <c r="C297" s="323" t="s">
        <v>673</v>
      </c>
      <c r="D297" s="323" t="s">
        <v>3980</v>
      </c>
      <c r="E297" s="323" t="s">
        <v>3984</v>
      </c>
      <c r="F297" s="408">
        <v>44252</v>
      </c>
      <c r="G297" s="323">
        <v>300000</v>
      </c>
      <c r="H297" s="323" t="s">
        <v>3014</v>
      </c>
      <c r="I297" s="323" t="s">
        <v>3014</v>
      </c>
    </row>
    <row r="298" spans="1:9" ht="27" x14ac:dyDescent="0.3">
      <c r="A298" s="323" t="s">
        <v>3949</v>
      </c>
      <c r="B298" s="323" t="s">
        <v>3965</v>
      </c>
      <c r="C298" s="323" t="s">
        <v>673</v>
      </c>
      <c r="D298" s="323" t="s">
        <v>3980</v>
      </c>
      <c r="E298" s="323" t="s">
        <v>3985</v>
      </c>
      <c r="F298" s="409">
        <v>44228</v>
      </c>
      <c r="G298" s="251">
        <v>300000</v>
      </c>
      <c r="H298" s="251" t="s">
        <v>3014</v>
      </c>
      <c r="I298" s="251" t="s">
        <v>3014</v>
      </c>
    </row>
    <row r="299" spans="1:9" ht="27" x14ac:dyDescent="0.3">
      <c r="A299" s="323" t="s">
        <v>3949</v>
      </c>
      <c r="B299" s="251" t="s">
        <v>3968</v>
      </c>
      <c r="C299" s="323" t="s">
        <v>673</v>
      </c>
      <c r="D299" s="323" t="s">
        <v>3980</v>
      </c>
      <c r="E299" s="323" t="s">
        <v>3986</v>
      </c>
      <c r="F299" s="409">
        <v>44280</v>
      </c>
      <c r="G299" s="251">
        <v>300000</v>
      </c>
      <c r="H299" s="251" t="s">
        <v>3014</v>
      </c>
      <c r="I299" s="251" t="s">
        <v>3014</v>
      </c>
    </row>
    <row r="300" spans="1:9" x14ac:dyDescent="0.3">
      <c r="A300" s="323" t="s">
        <v>3949</v>
      </c>
      <c r="B300" s="251" t="s">
        <v>3969</v>
      </c>
      <c r="C300" s="323" t="s">
        <v>673</v>
      </c>
      <c r="D300" s="323" t="s">
        <v>3980</v>
      </c>
      <c r="E300" s="323" t="s">
        <v>3987</v>
      </c>
      <c r="F300" s="409">
        <v>44284</v>
      </c>
      <c r="G300" s="251">
        <v>2502000</v>
      </c>
      <c r="H300" s="251" t="s">
        <v>3014</v>
      </c>
      <c r="I300" s="251" t="s">
        <v>3014</v>
      </c>
    </row>
    <row r="301" spans="1:9" ht="27" x14ac:dyDescent="0.3">
      <c r="A301" s="323" t="s">
        <v>3949</v>
      </c>
      <c r="B301" s="251" t="s">
        <v>3969</v>
      </c>
      <c r="C301" s="323" t="s">
        <v>673</v>
      </c>
      <c r="D301" s="323" t="s">
        <v>3980</v>
      </c>
      <c r="E301" s="323" t="s">
        <v>3988</v>
      </c>
      <c r="F301" s="409">
        <v>44285</v>
      </c>
      <c r="G301" s="251">
        <v>2502000</v>
      </c>
      <c r="H301" s="251" t="s">
        <v>3014</v>
      </c>
      <c r="I301" s="251" t="s">
        <v>3014</v>
      </c>
    </row>
    <row r="302" spans="1:9" ht="40.5" x14ac:dyDescent="0.3">
      <c r="A302" s="323" t="s">
        <v>3949</v>
      </c>
      <c r="B302" s="251" t="s">
        <v>3970</v>
      </c>
      <c r="C302" s="323" t="s">
        <v>673</v>
      </c>
      <c r="D302" s="323" t="s">
        <v>3980</v>
      </c>
      <c r="E302" s="323" t="s">
        <v>3989</v>
      </c>
      <c r="F302" s="409">
        <v>44287</v>
      </c>
      <c r="G302" s="251">
        <v>300000</v>
      </c>
      <c r="H302" s="251" t="s">
        <v>3014</v>
      </c>
      <c r="I302" s="251" t="s">
        <v>3014</v>
      </c>
    </row>
    <row r="303" spans="1:9" ht="40.5" x14ac:dyDescent="0.3">
      <c r="A303" s="323" t="s">
        <v>3949</v>
      </c>
      <c r="B303" s="251" t="s">
        <v>3971</v>
      </c>
      <c r="C303" s="323" t="s">
        <v>673</v>
      </c>
      <c r="D303" s="323" t="s">
        <v>3980</v>
      </c>
      <c r="E303" s="323" t="s">
        <v>3990</v>
      </c>
      <c r="F303" s="409">
        <v>44287</v>
      </c>
      <c r="G303" s="251">
        <v>300000</v>
      </c>
      <c r="H303" s="251" t="s">
        <v>3014</v>
      </c>
      <c r="I303" s="251" t="s">
        <v>3014</v>
      </c>
    </row>
    <row r="304" spans="1:9" x14ac:dyDescent="0.3">
      <c r="A304" s="323" t="s">
        <v>3949</v>
      </c>
      <c r="B304" s="251" t="s">
        <v>3972</v>
      </c>
      <c r="C304" s="323" t="s">
        <v>673</v>
      </c>
      <c r="D304" s="323" t="s">
        <v>3980</v>
      </c>
      <c r="E304" s="323" t="s">
        <v>3991</v>
      </c>
      <c r="F304" s="409">
        <v>44284</v>
      </c>
      <c r="G304" s="251">
        <v>5000000</v>
      </c>
      <c r="H304" s="251" t="s">
        <v>3014</v>
      </c>
      <c r="I304" s="251" t="s">
        <v>3014</v>
      </c>
    </row>
    <row r="305" spans="1:9" ht="40.5" x14ac:dyDescent="0.3">
      <c r="A305" s="323" t="s">
        <v>3949</v>
      </c>
      <c r="B305" s="251" t="s">
        <v>3973</v>
      </c>
      <c r="C305" s="323" t="s">
        <v>673</v>
      </c>
      <c r="D305" s="323" t="s">
        <v>3980</v>
      </c>
      <c r="E305" s="323" t="s">
        <v>3992</v>
      </c>
      <c r="F305" s="409">
        <v>44327</v>
      </c>
      <c r="G305" s="251">
        <v>1537500</v>
      </c>
      <c r="H305" s="251" t="s">
        <v>3014</v>
      </c>
      <c r="I305" s="251" t="s">
        <v>3014</v>
      </c>
    </row>
    <row r="306" spans="1:9" ht="40.5" x14ac:dyDescent="0.3">
      <c r="A306" s="323" t="s">
        <v>3949</v>
      </c>
      <c r="B306" s="251" t="s">
        <v>3974</v>
      </c>
      <c r="C306" s="323" t="s">
        <v>673</v>
      </c>
      <c r="D306" s="323" t="s">
        <v>3980</v>
      </c>
      <c r="E306" s="323" t="s">
        <v>3993</v>
      </c>
      <c r="F306" s="409">
        <v>44365</v>
      </c>
      <c r="G306" s="251">
        <v>1042260</v>
      </c>
      <c r="H306" s="251" t="s">
        <v>3014</v>
      </c>
      <c r="I306" s="251" t="s">
        <v>3014</v>
      </c>
    </row>
    <row r="307" spans="1:9" ht="40.5" x14ac:dyDescent="0.3">
      <c r="A307" s="323" t="s">
        <v>3949</v>
      </c>
      <c r="B307" s="251" t="s">
        <v>3975</v>
      </c>
      <c r="C307" s="323" t="s">
        <v>673</v>
      </c>
      <c r="D307" s="323" t="s">
        <v>3980</v>
      </c>
      <c r="E307" s="323" t="s">
        <v>3994</v>
      </c>
      <c r="F307" s="409">
        <v>44365</v>
      </c>
      <c r="G307" s="251">
        <v>1000000</v>
      </c>
      <c r="H307" s="251" t="s">
        <v>3014</v>
      </c>
      <c r="I307" s="251" t="s">
        <v>3014</v>
      </c>
    </row>
    <row r="308" spans="1:9" ht="27" x14ac:dyDescent="0.3">
      <c r="A308" s="323" t="s">
        <v>3949</v>
      </c>
      <c r="B308" s="251" t="s">
        <v>3976</v>
      </c>
      <c r="C308" s="323" t="s">
        <v>673</v>
      </c>
      <c r="D308" s="323" t="s">
        <v>3980</v>
      </c>
      <c r="E308" s="323" t="s">
        <v>3995</v>
      </c>
      <c r="F308" s="409">
        <v>44389</v>
      </c>
      <c r="G308" s="251">
        <v>3150000</v>
      </c>
      <c r="H308" s="251" t="s">
        <v>3014</v>
      </c>
      <c r="I308" s="251" t="s">
        <v>3014</v>
      </c>
    </row>
    <row r="309" spans="1:9" ht="27" x14ac:dyDescent="0.3">
      <c r="A309" s="323" t="s">
        <v>3949</v>
      </c>
      <c r="B309" s="251" t="s">
        <v>3977</v>
      </c>
      <c r="C309" s="323" t="s">
        <v>673</v>
      </c>
      <c r="D309" s="323" t="s">
        <v>3980</v>
      </c>
      <c r="E309" s="323" t="s">
        <v>3996</v>
      </c>
      <c r="F309" s="409">
        <v>44418</v>
      </c>
      <c r="G309" s="251">
        <v>675500</v>
      </c>
      <c r="H309" s="251" t="s">
        <v>3014</v>
      </c>
      <c r="I309" s="251" t="s">
        <v>3014</v>
      </c>
    </row>
    <row r="310" spans="1:9" ht="27" x14ac:dyDescent="0.3">
      <c r="A310" s="323" t="s">
        <v>3949</v>
      </c>
      <c r="B310" s="251" t="s">
        <v>3978</v>
      </c>
      <c r="C310" s="323" t="s">
        <v>673</v>
      </c>
      <c r="D310" s="323" t="s">
        <v>3980</v>
      </c>
      <c r="E310" s="323" t="s">
        <v>3978</v>
      </c>
      <c r="F310" s="409">
        <v>44418</v>
      </c>
      <c r="G310" s="251">
        <v>800000</v>
      </c>
      <c r="H310" s="251" t="s">
        <v>3014</v>
      </c>
      <c r="I310" s="251" t="s">
        <v>3014</v>
      </c>
    </row>
    <row r="311" spans="1:9" ht="27" x14ac:dyDescent="0.3">
      <c r="A311" s="323" t="s">
        <v>3949</v>
      </c>
      <c r="B311" s="251" t="s">
        <v>3979</v>
      </c>
      <c r="C311" s="323" t="s">
        <v>673</v>
      </c>
      <c r="D311" s="323" t="s">
        <v>3980</v>
      </c>
      <c r="E311" s="323" t="s">
        <v>3997</v>
      </c>
      <c r="F311" s="409">
        <v>44439</v>
      </c>
      <c r="G311" s="251">
        <v>8500000</v>
      </c>
      <c r="H311" s="251" t="s">
        <v>3014</v>
      </c>
      <c r="I311" s="251" t="s">
        <v>3014</v>
      </c>
    </row>
    <row r="312" spans="1:9" ht="27" x14ac:dyDescent="0.3">
      <c r="A312" s="323" t="s">
        <v>3949</v>
      </c>
      <c r="B312" s="251" t="s">
        <v>3979</v>
      </c>
      <c r="C312" s="323" t="s">
        <v>673</v>
      </c>
      <c r="D312" s="323" t="s">
        <v>3980</v>
      </c>
      <c r="E312" s="323" t="s">
        <v>3998</v>
      </c>
      <c r="F312" s="409">
        <v>44449</v>
      </c>
      <c r="G312" s="251">
        <v>8500000</v>
      </c>
      <c r="H312" s="251" t="s">
        <v>3014</v>
      </c>
      <c r="I312" s="251" t="s">
        <v>3014</v>
      </c>
    </row>
    <row r="313" spans="1:9" ht="27" x14ac:dyDescent="0.3">
      <c r="A313" s="325" t="s">
        <v>3999</v>
      </c>
      <c r="B313" s="252" t="s">
        <v>4000</v>
      </c>
      <c r="C313" s="252" t="s">
        <v>4018</v>
      </c>
      <c r="D313" s="410" t="s">
        <v>4025</v>
      </c>
      <c r="E313" s="325" t="s">
        <v>4030</v>
      </c>
      <c r="F313" s="252" t="s">
        <v>4063</v>
      </c>
      <c r="G313" s="252">
        <v>15702908</v>
      </c>
      <c r="H313" s="252" t="s">
        <v>3014</v>
      </c>
      <c r="I313" s="252" t="s">
        <v>3014</v>
      </c>
    </row>
    <row r="314" spans="1:9" ht="54" x14ac:dyDescent="0.3">
      <c r="A314" s="325" t="s">
        <v>3999</v>
      </c>
      <c r="B314" s="252" t="s">
        <v>4001</v>
      </c>
      <c r="C314" s="252" t="s">
        <v>4019</v>
      </c>
      <c r="D314" s="410" t="s">
        <v>4026</v>
      </c>
      <c r="E314" s="325" t="s">
        <v>4031</v>
      </c>
      <c r="F314" s="252" t="s">
        <v>4064</v>
      </c>
      <c r="G314" s="252">
        <v>8500000</v>
      </c>
      <c r="H314" s="252" t="s">
        <v>3014</v>
      </c>
      <c r="I314" s="252" t="s">
        <v>3014</v>
      </c>
    </row>
    <row r="315" spans="1:9" ht="40.5" x14ac:dyDescent="0.3">
      <c r="A315" s="325" t="s">
        <v>3999</v>
      </c>
      <c r="B315" s="252" t="s">
        <v>4002</v>
      </c>
      <c r="C315" s="252" t="s">
        <v>4020</v>
      </c>
      <c r="D315" s="410" t="s">
        <v>4026</v>
      </c>
      <c r="E315" s="325" t="s">
        <v>4032</v>
      </c>
      <c r="F315" s="252" t="s">
        <v>4065</v>
      </c>
      <c r="G315" s="252">
        <v>4145500</v>
      </c>
      <c r="H315" s="252" t="s">
        <v>3014</v>
      </c>
      <c r="I315" s="252" t="s">
        <v>3014</v>
      </c>
    </row>
    <row r="316" spans="1:9" ht="40.5" x14ac:dyDescent="0.3">
      <c r="A316" s="325" t="s">
        <v>3999</v>
      </c>
      <c r="B316" s="252" t="s">
        <v>4003</v>
      </c>
      <c r="C316" s="252" t="s">
        <v>4021</v>
      </c>
      <c r="D316" s="410" t="s">
        <v>4026</v>
      </c>
      <c r="E316" s="325" t="s">
        <v>4033</v>
      </c>
      <c r="F316" s="252" t="s">
        <v>4066</v>
      </c>
      <c r="G316" s="252">
        <v>1238500</v>
      </c>
      <c r="H316" s="252" t="s">
        <v>3014</v>
      </c>
      <c r="I316" s="252" t="s">
        <v>3014</v>
      </c>
    </row>
    <row r="317" spans="1:9" ht="40.5" x14ac:dyDescent="0.3">
      <c r="A317" s="325" t="s">
        <v>3999</v>
      </c>
      <c r="B317" s="252" t="s">
        <v>4004</v>
      </c>
      <c r="C317" s="252" t="s">
        <v>4019</v>
      </c>
      <c r="D317" s="410" t="s">
        <v>4026</v>
      </c>
      <c r="E317" s="325" t="s">
        <v>4034</v>
      </c>
      <c r="F317" s="252" t="s">
        <v>4065</v>
      </c>
      <c r="G317" s="252">
        <v>904800</v>
      </c>
      <c r="H317" s="252" t="s">
        <v>3014</v>
      </c>
      <c r="I317" s="252" t="s">
        <v>3014</v>
      </c>
    </row>
    <row r="318" spans="1:9" ht="40.5" x14ac:dyDescent="0.3">
      <c r="A318" s="325" t="s">
        <v>3999</v>
      </c>
      <c r="B318" s="252" t="s">
        <v>4005</v>
      </c>
      <c r="C318" s="252" t="s">
        <v>3944</v>
      </c>
      <c r="D318" s="410" t="s">
        <v>4027</v>
      </c>
      <c r="E318" s="325" t="s">
        <v>4035</v>
      </c>
      <c r="F318" s="252" t="s">
        <v>4063</v>
      </c>
      <c r="G318" s="252">
        <v>847000</v>
      </c>
      <c r="H318" s="252" t="s">
        <v>3014</v>
      </c>
      <c r="I318" s="252" t="s">
        <v>3014</v>
      </c>
    </row>
    <row r="319" spans="1:9" ht="54" x14ac:dyDescent="0.3">
      <c r="A319" s="325" t="s">
        <v>3999</v>
      </c>
      <c r="B319" s="252" t="s">
        <v>4006</v>
      </c>
      <c r="C319" s="252" t="s">
        <v>4018</v>
      </c>
      <c r="D319" s="410" t="s">
        <v>4028</v>
      </c>
      <c r="E319" s="325" t="s">
        <v>4036</v>
      </c>
      <c r="F319" s="252" t="s">
        <v>4063</v>
      </c>
      <c r="G319" s="252">
        <v>10783641</v>
      </c>
      <c r="H319" s="252" t="s">
        <v>3014</v>
      </c>
      <c r="I319" s="252" t="s">
        <v>3014</v>
      </c>
    </row>
    <row r="320" spans="1:9" ht="40.5" x14ac:dyDescent="0.3">
      <c r="A320" s="325" t="s">
        <v>3999</v>
      </c>
      <c r="B320" s="252" t="s">
        <v>4007</v>
      </c>
      <c r="C320" s="252" t="s">
        <v>4019</v>
      </c>
      <c r="D320" s="410" t="s">
        <v>4026</v>
      </c>
      <c r="E320" s="325" t="s">
        <v>4037</v>
      </c>
      <c r="F320" s="252" t="s">
        <v>4063</v>
      </c>
      <c r="G320" s="252">
        <v>7993665</v>
      </c>
      <c r="H320" s="252" t="s">
        <v>3014</v>
      </c>
      <c r="I320" s="252" t="s">
        <v>3014</v>
      </c>
    </row>
    <row r="321" spans="1:9" ht="54" x14ac:dyDescent="0.3">
      <c r="A321" s="325" t="s">
        <v>3999</v>
      </c>
      <c r="B321" s="252" t="s">
        <v>4007</v>
      </c>
      <c r="C321" s="252" t="s">
        <v>4019</v>
      </c>
      <c r="D321" s="410" t="s">
        <v>4026</v>
      </c>
      <c r="E321" s="325" t="s">
        <v>4038</v>
      </c>
      <c r="F321" s="252" t="s">
        <v>4063</v>
      </c>
      <c r="G321" s="252">
        <v>8400000</v>
      </c>
      <c r="H321" s="252" t="s">
        <v>3014</v>
      </c>
      <c r="I321" s="252" t="s">
        <v>3014</v>
      </c>
    </row>
    <row r="322" spans="1:9" ht="54" x14ac:dyDescent="0.3">
      <c r="A322" s="325" t="s">
        <v>3999</v>
      </c>
      <c r="B322" s="252" t="s">
        <v>4008</v>
      </c>
      <c r="C322" s="252" t="s">
        <v>1751</v>
      </c>
      <c r="D322" s="410" t="s">
        <v>4026</v>
      </c>
      <c r="E322" s="325" t="s">
        <v>4039</v>
      </c>
      <c r="F322" s="252" t="s">
        <v>4067</v>
      </c>
      <c r="G322" s="252">
        <v>1755000</v>
      </c>
      <c r="H322" s="252" t="s">
        <v>3014</v>
      </c>
      <c r="I322" s="252" t="s">
        <v>3014</v>
      </c>
    </row>
    <row r="323" spans="1:9" ht="54" x14ac:dyDescent="0.3">
      <c r="A323" s="325" t="s">
        <v>3999</v>
      </c>
      <c r="B323" s="252" t="s">
        <v>4009</v>
      </c>
      <c r="C323" s="252" t="s">
        <v>4019</v>
      </c>
      <c r="D323" s="410" t="s">
        <v>4028</v>
      </c>
      <c r="E323" s="325" t="s">
        <v>4040</v>
      </c>
      <c r="F323" s="252" t="s">
        <v>4067</v>
      </c>
      <c r="G323" s="252">
        <v>855000</v>
      </c>
      <c r="H323" s="252" t="s">
        <v>3014</v>
      </c>
      <c r="I323" s="252" t="s">
        <v>3014</v>
      </c>
    </row>
    <row r="324" spans="1:9" ht="40.5" x14ac:dyDescent="0.3">
      <c r="A324" s="325" t="s">
        <v>3999</v>
      </c>
      <c r="B324" s="252" t="s">
        <v>4010</v>
      </c>
      <c r="C324" s="252" t="s">
        <v>4019</v>
      </c>
      <c r="D324" s="410" t="s">
        <v>4026</v>
      </c>
      <c r="E324" s="325" t="s">
        <v>4041</v>
      </c>
      <c r="F324" s="252" t="s">
        <v>4065</v>
      </c>
      <c r="G324" s="252">
        <v>4500000</v>
      </c>
      <c r="H324" s="252" t="s">
        <v>3014</v>
      </c>
      <c r="I324" s="252" t="s">
        <v>3014</v>
      </c>
    </row>
    <row r="325" spans="1:9" ht="40.5" x14ac:dyDescent="0.3">
      <c r="A325" s="325" t="s">
        <v>3999</v>
      </c>
      <c r="B325" s="252" t="s">
        <v>4011</v>
      </c>
      <c r="C325" s="252" t="s">
        <v>4019</v>
      </c>
      <c r="D325" s="410" t="s">
        <v>4026</v>
      </c>
      <c r="E325" s="325" t="s">
        <v>4042</v>
      </c>
      <c r="F325" s="252" t="s">
        <v>4063</v>
      </c>
      <c r="G325" s="252">
        <v>7980000</v>
      </c>
      <c r="H325" s="252" t="s">
        <v>3014</v>
      </c>
      <c r="I325" s="252" t="s">
        <v>3014</v>
      </c>
    </row>
    <row r="326" spans="1:9" ht="54" x14ac:dyDescent="0.3">
      <c r="A326" s="325" t="s">
        <v>3999</v>
      </c>
      <c r="B326" s="252" t="s">
        <v>4011</v>
      </c>
      <c r="C326" s="252" t="s">
        <v>4020</v>
      </c>
      <c r="D326" s="410" t="s">
        <v>4026</v>
      </c>
      <c r="E326" s="325" t="s">
        <v>4043</v>
      </c>
      <c r="F326" s="252" t="s">
        <v>4063</v>
      </c>
      <c r="G326" s="252">
        <v>8000000</v>
      </c>
      <c r="H326" s="252" t="s">
        <v>3014</v>
      </c>
      <c r="I326" s="252" t="s">
        <v>3014</v>
      </c>
    </row>
    <row r="327" spans="1:9" ht="40.5" x14ac:dyDescent="0.3">
      <c r="A327" s="325" t="s">
        <v>3999</v>
      </c>
      <c r="B327" s="252" t="s">
        <v>4009</v>
      </c>
      <c r="C327" s="252" t="s">
        <v>4020</v>
      </c>
      <c r="D327" s="410" t="s">
        <v>4028</v>
      </c>
      <c r="E327" s="325" t="s">
        <v>4044</v>
      </c>
      <c r="F327" s="252" t="s">
        <v>4063</v>
      </c>
      <c r="G327" s="252">
        <v>5400000</v>
      </c>
      <c r="H327" s="252" t="s">
        <v>3014</v>
      </c>
      <c r="I327" s="252" t="s">
        <v>3014</v>
      </c>
    </row>
    <row r="328" spans="1:9" ht="40.5" x14ac:dyDescent="0.3">
      <c r="A328" s="325" t="s">
        <v>3999</v>
      </c>
      <c r="B328" s="252" t="s">
        <v>4012</v>
      </c>
      <c r="C328" s="252" t="s">
        <v>4019</v>
      </c>
      <c r="D328" s="410" t="s">
        <v>4029</v>
      </c>
      <c r="E328" s="325" t="s">
        <v>4045</v>
      </c>
      <c r="F328" s="252" t="s">
        <v>4063</v>
      </c>
      <c r="G328" s="252">
        <v>23183705</v>
      </c>
      <c r="H328" s="252" t="s">
        <v>3014</v>
      </c>
      <c r="I328" s="252" t="s">
        <v>3014</v>
      </c>
    </row>
    <row r="329" spans="1:9" ht="81" x14ac:dyDescent="0.3">
      <c r="A329" s="325" t="s">
        <v>3999</v>
      </c>
      <c r="B329" s="252" t="s">
        <v>4013</v>
      </c>
      <c r="C329" s="252" t="s">
        <v>4018</v>
      </c>
      <c r="D329" s="410" t="s">
        <v>4026</v>
      </c>
      <c r="E329" s="325" t="s">
        <v>4046</v>
      </c>
      <c r="F329" s="252" t="s">
        <v>4067</v>
      </c>
      <c r="G329" s="252">
        <v>1488690</v>
      </c>
      <c r="H329" s="252" t="s">
        <v>3014</v>
      </c>
      <c r="I329" s="252" t="s">
        <v>3014</v>
      </c>
    </row>
    <row r="330" spans="1:9" ht="67.5" x14ac:dyDescent="0.3">
      <c r="A330" s="325" t="s">
        <v>3999</v>
      </c>
      <c r="B330" s="252" t="s">
        <v>4013</v>
      </c>
      <c r="C330" s="252" t="s">
        <v>4019</v>
      </c>
      <c r="D330" s="410" t="s">
        <v>4026</v>
      </c>
      <c r="E330" s="325" t="s">
        <v>4047</v>
      </c>
      <c r="F330" s="252" t="s">
        <v>4063</v>
      </c>
      <c r="G330" s="252">
        <v>1201867</v>
      </c>
      <c r="H330" s="252" t="s">
        <v>3014</v>
      </c>
      <c r="I330" s="252" t="s">
        <v>3014</v>
      </c>
    </row>
    <row r="331" spans="1:9" ht="40.5" x14ac:dyDescent="0.3">
      <c r="A331" s="325" t="s">
        <v>3999</v>
      </c>
      <c r="B331" s="252" t="s">
        <v>4014</v>
      </c>
      <c r="C331" s="252" t="s">
        <v>4020</v>
      </c>
      <c r="D331" s="410" t="s">
        <v>4026</v>
      </c>
      <c r="E331" s="325" t="s">
        <v>4048</v>
      </c>
      <c r="F331" s="252" t="s">
        <v>4067</v>
      </c>
      <c r="G331" s="252">
        <v>1830000</v>
      </c>
      <c r="H331" s="252" t="s">
        <v>3014</v>
      </c>
      <c r="I331" s="252" t="s">
        <v>3014</v>
      </c>
    </row>
    <row r="332" spans="1:9" ht="40.5" x14ac:dyDescent="0.3">
      <c r="A332" s="325" t="s">
        <v>3999</v>
      </c>
      <c r="B332" s="252" t="s">
        <v>4015</v>
      </c>
      <c r="C332" s="252" t="s">
        <v>4022</v>
      </c>
      <c r="D332" s="410" t="s">
        <v>4026</v>
      </c>
      <c r="E332" s="325" t="s">
        <v>4049</v>
      </c>
      <c r="F332" s="252" t="s">
        <v>4068</v>
      </c>
      <c r="G332" s="252">
        <v>1000750</v>
      </c>
      <c r="H332" s="252" t="s">
        <v>3014</v>
      </c>
      <c r="I332" s="252" t="s">
        <v>3014</v>
      </c>
    </row>
    <row r="333" spans="1:9" ht="40.5" x14ac:dyDescent="0.3">
      <c r="A333" s="325" t="s">
        <v>3999</v>
      </c>
      <c r="B333" s="252" t="s">
        <v>4008</v>
      </c>
      <c r="C333" s="252" t="s">
        <v>4020</v>
      </c>
      <c r="D333" s="410" t="s">
        <v>4026</v>
      </c>
      <c r="E333" s="325" t="s">
        <v>4050</v>
      </c>
      <c r="F333" s="252" t="s">
        <v>4065</v>
      </c>
      <c r="G333" s="252">
        <v>2948000</v>
      </c>
      <c r="H333" s="252" t="s">
        <v>3014</v>
      </c>
      <c r="I333" s="252" t="s">
        <v>3014</v>
      </c>
    </row>
    <row r="334" spans="1:9" ht="67.5" x14ac:dyDescent="0.3">
      <c r="A334" s="325" t="s">
        <v>3999</v>
      </c>
      <c r="B334" s="405" t="s">
        <v>4014</v>
      </c>
      <c r="C334" s="405" t="s">
        <v>1751</v>
      </c>
      <c r="D334" s="399" t="s">
        <v>4028</v>
      </c>
      <c r="E334" s="405" t="s">
        <v>4051</v>
      </c>
      <c r="F334" s="405" t="s">
        <v>4063</v>
      </c>
      <c r="G334" s="392">
        <v>2925700</v>
      </c>
      <c r="H334" s="392" t="s">
        <v>3014</v>
      </c>
      <c r="I334" s="392" t="s">
        <v>3014</v>
      </c>
    </row>
    <row r="335" spans="1:9" ht="94.5" x14ac:dyDescent="0.3">
      <c r="A335" s="325" t="s">
        <v>3999</v>
      </c>
      <c r="B335" s="405" t="s">
        <v>4012</v>
      </c>
      <c r="C335" s="405" t="s">
        <v>1751</v>
      </c>
      <c r="D335" s="399" t="s">
        <v>2153</v>
      </c>
      <c r="E335" s="405" t="s">
        <v>4052</v>
      </c>
      <c r="F335" s="405" t="s">
        <v>4063</v>
      </c>
      <c r="G335" s="392">
        <v>23477536</v>
      </c>
      <c r="H335" s="392" t="s">
        <v>3014</v>
      </c>
      <c r="I335" s="392" t="s">
        <v>3014</v>
      </c>
    </row>
    <row r="336" spans="1:9" ht="27" x14ac:dyDescent="0.3">
      <c r="A336" s="405" t="s">
        <v>3999</v>
      </c>
      <c r="B336" s="405" t="s">
        <v>4014</v>
      </c>
      <c r="C336" s="405" t="s">
        <v>4023</v>
      </c>
      <c r="D336" s="405" t="s">
        <v>4026</v>
      </c>
      <c r="E336" s="405" t="s">
        <v>4053</v>
      </c>
      <c r="F336" s="405" t="s">
        <v>4063</v>
      </c>
      <c r="G336" s="405">
        <v>5565602</v>
      </c>
      <c r="H336" s="405" t="s">
        <v>3014</v>
      </c>
      <c r="I336" s="405" t="s">
        <v>3014</v>
      </c>
    </row>
    <row r="337" spans="1:10" ht="81" x14ac:dyDescent="0.3">
      <c r="A337" s="405" t="s">
        <v>3999</v>
      </c>
      <c r="B337" s="405" t="s">
        <v>4012</v>
      </c>
      <c r="C337" s="405" t="s">
        <v>4018</v>
      </c>
      <c r="D337" s="405" t="s">
        <v>4026</v>
      </c>
      <c r="E337" s="405" t="s">
        <v>4054</v>
      </c>
      <c r="F337" s="405" t="s">
        <v>4063</v>
      </c>
      <c r="G337" s="405">
        <v>3887000</v>
      </c>
      <c r="H337" s="405" t="s">
        <v>3014</v>
      </c>
      <c r="I337" s="405" t="s">
        <v>3014</v>
      </c>
    </row>
    <row r="338" spans="1:10" ht="54" x14ac:dyDescent="0.3">
      <c r="A338" s="405" t="s">
        <v>3999</v>
      </c>
      <c r="B338" s="405" t="s">
        <v>4016</v>
      </c>
      <c r="C338" s="405" t="s">
        <v>4019</v>
      </c>
      <c r="D338" s="405" t="s">
        <v>4028</v>
      </c>
      <c r="E338" s="405" t="s">
        <v>4055</v>
      </c>
      <c r="F338" s="405" t="s">
        <v>4063</v>
      </c>
      <c r="G338" s="405">
        <v>2189791</v>
      </c>
      <c r="H338" s="405" t="s">
        <v>3014</v>
      </c>
      <c r="I338" s="405" t="s">
        <v>3014</v>
      </c>
    </row>
    <row r="339" spans="1:10" ht="40.5" x14ac:dyDescent="0.3">
      <c r="A339" s="405" t="s">
        <v>3999</v>
      </c>
      <c r="B339" s="405" t="s">
        <v>4007</v>
      </c>
      <c r="C339" s="405" t="s">
        <v>4019</v>
      </c>
      <c r="D339" s="405" t="s">
        <v>4026</v>
      </c>
      <c r="E339" s="405" t="s">
        <v>4056</v>
      </c>
      <c r="F339" s="405" t="s">
        <v>4063</v>
      </c>
      <c r="G339" s="405">
        <v>4839600</v>
      </c>
      <c r="H339" s="405" t="s">
        <v>3014</v>
      </c>
      <c r="I339" s="405" t="s">
        <v>3014</v>
      </c>
    </row>
    <row r="340" spans="1:10" ht="40.5" x14ac:dyDescent="0.3">
      <c r="A340" s="405" t="s">
        <v>3999</v>
      </c>
      <c r="B340" s="405" t="s">
        <v>4007</v>
      </c>
      <c r="C340" s="405" t="s">
        <v>4019</v>
      </c>
      <c r="D340" s="405" t="s">
        <v>2153</v>
      </c>
      <c r="E340" s="405" t="s">
        <v>4057</v>
      </c>
      <c r="F340" s="405" t="s">
        <v>4063</v>
      </c>
      <c r="G340" s="405">
        <v>71100628</v>
      </c>
      <c r="H340" s="405" t="s">
        <v>3014</v>
      </c>
      <c r="I340" s="405" t="s">
        <v>3014</v>
      </c>
    </row>
    <row r="341" spans="1:10" ht="27" x14ac:dyDescent="0.3">
      <c r="A341" s="405" t="s">
        <v>3999</v>
      </c>
      <c r="B341" s="405" t="s">
        <v>4009</v>
      </c>
      <c r="C341" s="405" t="s">
        <v>4021</v>
      </c>
      <c r="D341" s="405" t="s">
        <v>2153</v>
      </c>
      <c r="E341" s="405" t="s">
        <v>4058</v>
      </c>
      <c r="F341" s="405" t="s">
        <v>4063</v>
      </c>
      <c r="G341" s="405">
        <v>4282800</v>
      </c>
      <c r="H341" s="405" t="s">
        <v>3014</v>
      </c>
      <c r="I341" s="405" t="s">
        <v>3014</v>
      </c>
    </row>
    <row r="342" spans="1:10" ht="40.5" x14ac:dyDescent="0.3">
      <c r="A342" s="405" t="s">
        <v>3999</v>
      </c>
      <c r="B342" s="405" t="s">
        <v>4017</v>
      </c>
      <c r="C342" s="405" t="s">
        <v>4024</v>
      </c>
      <c r="D342" s="405" t="s">
        <v>2153</v>
      </c>
      <c r="E342" s="405" t="s">
        <v>4059</v>
      </c>
      <c r="F342" s="405" t="s">
        <v>4063</v>
      </c>
      <c r="G342" s="405">
        <v>3000000</v>
      </c>
      <c r="H342" s="405" t="s">
        <v>3014</v>
      </c>
      <c r="I342" s="405" t="s">
        <v>3014</v>
      </c>
    </row>
    <row r="343" spans="1:10" ht="54" x14ac:dyDescent="0.3">
      <c r="A343" s="405" t="s">
        <v>3999</v>
      </c>
      <c r="B343" s="405" t="s">
        <v>4014</v>
      </c>
      <c r="C343" s="405" t="s">
        <v>4021</v>
      </c>
      <c r="D343" s="405" t="s">
        <v>2153</v>
      </c>
      <c r="E343" s="405" t="s">
        <v>4060</v>
      </c>
      <c r="F343" s="405" t="s">
        <v>4069</v>
      </c>
      <c r="G343" s="405">
        <v>6056000</v>
      </c>
      <c r="H343" s="405" t="s">
        <v>3014</v>
      </c>
      <c r="I343" s="405" t="s">
        <v>3014</v>
      </c>
    </row>
    <row r="344" spans="1:10" ht="40.5" x14ac:dyDescent="0.3">
      <c r="A344" s="405" t="s">
        <v>3999</v>
      </c>
      <c r="B344" s="405" t="s">
        <v>4014</v>
      </c>
      <c r="C344" s="405" t="s">
        <v>4019</v>
      </c>
      <c r="D344" s="405" t="s">
        <v>2153</v>
      </c>
      <c r="E344" s="405" t="s">
        <v>4061</v>
      </c>
      <c r="F344" s="405" t="s">
        <v>4063</v>
      </c>
      <c r="G344" s="405">
        <v>1008000</v>
      </c>
      <c r="H344" s="405" t="s">
        <v>3014</v>
      </c>
      <c r="I344" s="405" t="s">
        <v>3014</v>
      </c>
    </row>
    <row r="345" spans="1:10" ht="27" x14ac:dyDescent="0.3">
      <c r="A345" s="405" t="s">
        <v>3999</v>
      </c>
      <c r="B345" s="405" t="s">
        <v>4009</v>
      </c>
      <c r="C345" s="405" t="s">
        <v>4019</v>
      </c>
      <c r="D345" s="405" t="s">
        <v>2153</v>
      </c>
      <c r="E345" s="405" t="s">
        <v>4062</v>
      </c>
      <c r="F345" s="405" t="s">
        <v>4063</v>
      </c>
      <c r="G345" s="405">
        <v>624450</v>
      </c>
      <c r="H345" s="405" t="s">
        <v>3014</v>
      </c>
      <c r="I345" s="405" t="s">
        <v>3014</v>
      </c>
    </row>
    <row r="346" spans="1:10" ht="27" x14ac:dyDescent="0.3">
      <c r="A346" s="323" t="s">
        <v>52</v>
      </c>
      <c r="B346" s="323" t="s">
        <v>4070</v>
      </c>
      <c r="C346" s="323" t="s">
        <v>4020</v>
      </c>
      <c r="D346" s="323" t="s">
        <v>2013</v>
      </c>
      <c r="E346" s="323" t="s">
        <v>4080</v>
      </c>
      <c r="F346" s="323"/>
      <c r="G346" s="323">
        <v>500000</v>
      </c>
      <c r="H346" s="323"/>
      <c r="I346" s="405"/>
    </row>
    <row r="347" spans="1:10" ht="27" x14ac:dyDescent="0.3">
      <c r="A347" s="323" t="s">
        <v>52</v>
      </c>
      <c r="B347" s="323" t="s">
        <v>4071</v>
      </c>
      <c r="C347" s="323" t="s">
        <v>1164</v>
      </c>
      <c r="D347" s="323" t="s">
        <v>1429</v>
      </c>
      <c r="E347" s="323" t="s">
        <v>4080</v>
      </c>
      <c r="F347" s="323"/>
      <c r="G347" s="323">
        <v>675000</v>
      </c>
      <c r="H347" s="323"/>
      <c r="I347" s="405"/>
    </row>
    <row r="348" spans="1:10" ht="27" x14ac:dyDescent="0.3">
      <c r="A348" s="323" t="s">
        <v>52</v>
      </c>
      <c r="B348" s="323" t="s">
        <v>4072</v>
      </c>
      <c r="C348" s="323" t="s">
        <v>4078</v>
      </c>
      <c r="D348" s="323" t="s">
        <v>1429</v>
      </c>
      <c r="E348" s="323" t="s">
        <v>4080</v>
      </c>
      <c r="F348" s="323"/>
      <c r="G348" s="323">
        <v>400000</v>
      </c>
      <c r="H348" s="323"/>
      <c r="I348" s="405"/>
    </row>
    <row r="349" spans="1:10" ht="27" x14ac:dyDescent="0.3">
      <c r="A349" s="323" t="s">
        <v>52</v>
      </c>
      <c r="B349" s="323" t="s">
        <v>4073</v>
      </c>
      <c r="C349" s="323" t="s">
        <v>1164</v>
      </c>
      <c r="D349" s="323" t="s">
        <v>1429</v>
      </c>
      <c r="E349" s="323" t="s">
        <v>4080</v>
      </c>
      <c r="F349" s="323"/>
      <c r="G349" s="323">
        <v>822923</v>
      </c>
      <c r="H349" s="323"/>
      <c r="I349" s="405"/>
    </row>
    <row r="350" spans="1:10" ht="27" x14ac:dyDescent="0.3">
      <c r="A350" s="323" t="s">
        <v>52</v>
      </c>
      <c r="B350" s="323" t="s">
        <v>4074</v>
      </c>
      <c r="C350" s="323"/>
      <c r="D350" s="323"/>
      <c r="E350" s="323" t="s">
        <v>4081</v>
      </c>
      <c r="F350" s="323"/>
      <c r="G350" s="323">
        <v>2951806</v>
      </c>
      <c r="H350" s="323"/>
      <c r="I350" s="405"/>
    </row>
    <row r="351" spans="1:10" ht="27" x14ac:dyDescent="0.3">
      <c r="A351" s="323" t="s">
        <v>52</v>
      </c>
      <c r="B351" s="323" t="s">
        <v>4075</v>
      </c>
      <c r="C351" s="323" t="s">
        <v>4079</v>
      </c>
      <c r="D351" s="323" t="s">
        <v>2013</v>
      </c>
      <c r="E351" s="323" t="s">
        <v>724</v>
      </c>
      <c r="F351" s="323"/>
      <c r="G351" s="323">
        <v>4800000</v>
      </c>
      <c r="H351" s="323"/>
      <c r="I351" s="405"/>
      <c r="J351" s="406"/>
    </row>
    <row r="352" spans="1:10" ht="67.5" x14ac:dyDescent="0.3">
      <c r="A352" s="323" t="s">
        <v>52</v>
      </c>
      <c r="B352" s="323" t="s">
        <v>4076</v>
      </c>
      <c r="C352" s="323" t="s">
        <v>4079</v>
      </c>
      <c r="D352" s="323" t="s">
        <v>4077</v>
      </c>
      <c r="E352" s="323" t="s">
        <v>724</v>
      </c>
      <c r="F352" s="323"/>
      <c r="G352" s="323">
        <v>30060000</v>
      </c>
      <c r="H352" s="323"/>
      <c r="I352" s="405"/>
      <c r="J352" s="406"/>
    </row>
    <row r="353" spans="1:9" ht="40.5" x14ac:dyDescent="0.3">
      <c r="A353" s="405" t="s">
        <v>4117</v>
      </c>
      <c r="B353" s="405"/>
      <c r="C353" s="405"/>
      <c r="D353" s="405"/>
      <c r="E353" s="405" t="s">
        <v>4082</v>
      </c>
      <c r="F353" s="405"/>
      <c r="G353" s="405">
        <v>600000</v>
      </c>
      <c r="H353" s="405"/>
      <c r="I353" s="405"/>
    </row>
    <row r="354" spans="1:9" x14ac:dyDescent="0.3">
      <c r="A354" s="405" t="s">
        <v>4117</v>
      </c>
      <c r="B354" s="405"/>
      <c r="C354" s="405"/>
      <c r="D354" s="405"/>
      <c r="E354" s="405" t="s">
        <v>4083</v>
      </c>
      <c r="F354" s="405"/>
      <c r="G354" s="405">
        <v>379500</v>
      </c>
      <c r="H354" s="405"/>
      <c r="I354" s="405"/>
    </row>
    <row r="355" spans="1:9" ht="54" x14ac:dyDescent="0.3">
      <c r="A355" s="405" t="s">
        <v>4117</v>
      </c>
      <c r="B355" s="405"/>
      <c r="C355" s="405"/>
      <c r="D355" s="405"/>
      <c r="E355" s="405" t="s">
        <v>4084</v>
      </c>
      <c r="F355" s="405"/>
      <c r="G355" s="405">
        <v>500000</v>
      </c>
      <c r="H355" s="405"/>
      <c r="I355" s="405"/>
    </row>
    <row r="356" spans="1:9" ht="27" x14ac:dyDescent="0.3">
      <c r="A356" s="405" t="s">
        <v>4117</v>
      </c>
      <c r="B356" s="405"/>
      <c r="C356" s="405"/>
      <c r="D356" s="405"/>
      <c r="E356" s="405" t="s">
        <v>4085</v>
      </c>
      <c r="F356" s="405"/>
      <c r="G356" s="405">
        <v>200000</v>
      </c>
      <c r="H356" s="405"/>
      <c r="I356" s="405"/>
    </row>
    <row r="357" spans="1:9" ht="27" x14ac:dyDescent="0.3">
      <c r="A357" s="405" t="s">
        <v>4117</v>
      </c>
      <c r="B357" s="405"/>
      <c r="C357" s="405"/>
      <c r="D357" s="405"/>
      <c r="E357" s="405" t="s">
        <v>4086</v>
      </c>
      <c r="F357" s="405"/>
      <c r="G357" s="405">
        <v>1000000</v>
      </c>
      <c r="H357" s="405"/>
      <c r="I357" s="405"/>
    </row>
    <row r="358" spans="1:9" ht="27" x14ac:dyDescent="0.3">
      <c r="A358" s="405" t="s">
        <v>4117</v>
      </c>
      <c r="B358" s="405"/>
      <c r="C358" s="405"/>
      <c r="D358" s="405"/>
      <c r="E358" s="405" t="s">
        <v>4087</v>
      </c>
      <c r="F358" s="405"/>
      <c r="G358" s="405">
        <v>75000</v>
      </c>
      <c r="H358" s="405"/>
      <c r="I358" s="405"/>
    </row>
    <row r="359" spans="1:9" ht="27" x14ac:dyDescent="0.3">
      <c r="A359" s="405" t="s">
        <v>4117</v>
      </c>
      <c r="B359" s="405"/>
      <c r="C359" s="405"/>
      <c r="D359" s="405"/>
      <c r="E359" s="405" t="s">
        <v>4088</v>
      </c>
      <c r="F359" s="405"/>
      <c r="G359" s="405">
        <v>75000</v>
      </c>
      <c r="H359" s="405"/>
      <c r="I359" s="405"/>
    </row>
    <row r="360" spans="1:9" ht="27" x14ac:dyDescent="0.3">
      <c r="A360" s="405" t="s">
        <v>4117</v>
      </c>
      <c r="B360" s="405"/>
      <c r="C360" s="405"/>
      <c r="D360" s="405"/>
      <c r="E360" s="405" t="s">
        <v>4089</v>
      </c>
      <c r="F360" s="405"/>
      <c r="G360" s="405">
        <v>950000</v>
      </c>
      <c r="H360" s="405"/>
      <c r="I360" s="405"/>
    </row>
    <row r="361" spans="1:9" ht="40.5" x14ac:dyDescent="0.3">
      <c r="A361" s="405" t="s">
        <v>4117</v>
      </c>
      <c r="B361" s="405"/>
      <c r="C361" s="405"/>
      <c r="D361" s="405"/>
      <c r="E361" s="405" t="s">
        <v>4090</v>
      </c>
      <c r="F361" s="405"/>
      <c r="G361" s="405">
        <v>95000</v>
      </c>
      <c r="H361" s="405"/>
      <c r="I361" s="405"/>
    </row>
    <row r="362" spans="1:9" x14ac:dyDescent="0.3">
      <c r="A362" s="405" t="s">
        <v>4117</v>
      </c>
      <c r="B362" s="405"/>
      <c r="C362" s="405"/>
      <c r="D362" s="405"/>
      <c r="E362" s="405" t="s">
        <v>4091</v>
      </c>
      <c r="F362" s="405"/>
      <c r="G362" s="405">
        <v>1470000</v>
      </c>
      <c r="H362" s="405"/>
      <c r="I362" s="405"/>
    </row>
    <row r="363" spans="1:9" ht="27" x14ac:dyDescent="0.3">
      <c r="A363" s="405" t="s">
        <v>4117</v>
      </c>
      <c r="B363" s="405"/>
      <c r="C363" s="405"/>
      <c r="D363" s="405"/>
      <c r="E363" s="405" t="s">
        <v>4092</v>
      </c>
      <c r="F363" s="405"/>
      <c r="G363" s="405">
        <v>940000</v>
      </c>
      <c r="H363" s="405"/>
      <c r="I363" s="405"/>
    </row>
    <row r="364" spans="1:9" ht="27" x14ac:dyDescent="0.3">
      <c r="A364" s="405" t="s">
        <v>4117</v>
      </c>
      <c r="B364" s="405"/>
      <c r="C364" s="405"/>
      <c r="D364" s="405"/>
      <c r="E364" s="405" t="s">
        <v>4093</v>
      </c>
      <c r="F364" s="405"/>
      <c r="G364" s="405">
        <v>2500000</v>
      </c>
      <c r="H364" s="405"/>
      <c r="I364" s="405"/>
    </row>
    <row r="365" spans="1:9" ht="27" x14ac:dyDescent="0.3">
      <c r="A365" s="405" t="s">
        <v>4117</v>
      </c>
      <c r="B365" s="405"/>
      <c r="C365" s="405"/>
      <c r="D365" s="405"/>
      <c r="E365" s="405" t="s">
        <v>4094</v>
      </c>
      <c r="F365" s="405"/>
      <c r="G365" s="405">
        <v>266000</v>
      </c>
      <c r="H365" s="405"/>
      <c r="I365" s="405"/>
    </row>
    <row r="366" spans="1:9" ht="27" x14ac:dyDescent="0.3">
      <c r="A366" s="405" t="s">
        <v>4117</v>
      </c>
      <c r="B366" s="405"/>
      <c r="C366" s="405"/>
      <c r="D366" s="405"/>
      <c r="E366" s="405" t="s">
        <v>4095</v>
      </c>
      <c r="F366" s="405"/>
      <c r="G366" s="405">
        <v>500000</v>
      </c>
      <c r="H366" s="405"/>
      <c r="I366" s="405"/>
    </row>
    <row r="367" spans="1:9" ht="27" x14ac:dyDescent="0.3">
      <c r="A367" s="405" t="s">
        <v>4117</v>
      </c>
      <c r="B367" s="405"/>
      <c r="C367" s="405"/>
      <c r="D367" s="405"/>
      <c r="E367" s="405" t="s">
        <v>4096</v>
      </c>
      <c r="F367" s="405"/>
      <c r="G367" s="405">
        <v>1473780</v>
      </c>
      <c r="H367" s="405"/>
      <c r="I367" s="405"/>
    </row>
    <row r="368" spans="1:9" ht="81" x14ac:dyDescent="0.3">
      <c r="A368" s="405" t="s">
        <v>4117</v>
      </c>
      <c r="B368" s="405"/>
      <c r="C368" s="405"/>
      <c r="D368" s="405"/>
      <c r="E368" s="405" t="s">
        <v>4097</v>
      </c>
      <c r="F368" s="405"/>
      <c r="G368" s="405">
        <v>500000</v>
      </c>
      <c r="H368" s="405"/>
      <c r="I368" s="405"/>
    </row>
    <row r="369" spans="1:9" ht="81" x14ac:dyDescent="0.3">
      <c r="A369" s="405" t="s">
        <v>4117</v>
      </c>
      <c r="B369" s="405"/>
      <c r="C369" s="405"/>
      <c r="D369" s="405"/>
      <c r="E369" s="405" t="s">
        <v>4098</v>
      </c>
      <c r="F369" s="405"/>
      <c r="G369" s="405">
        <v>325000</v>
      </c>
      <c r="H369" s="405"/>
      <c r="I369" s="405"/>
    </row>
    <row r="370" spans="1:9" ht="40.5" x14ac:dyDescent="0.3">
      <c r="A370" s="405" t="s">
        <v>4117</v>
      </c>
      <c r="B370" s="405"/>
      <c r="C370" s="405"/>
      <c r="D370" s="405"/>
      <c r="E370" s="405" t="s">
        <v>4099</v>
      </c>
      <c r="F370" s="405"/>
      <c r="G370" s="405">
        <v>770000</v>
      </c>
      <c r="H370" s="405"/>
      <c r="I370" s="405"/>
    </row>
    <row r="371" spans="1:9" ht="81" x14ac:dyDescent="0.3">
      <c r="A371" s="405" t="s">
        <v>4117</v>
      </c>
      <c r="B371" s="405"/>
      <c r="C371" s="405"/>
      <c r="D371" s="405"/>
      <c r="E371" s="405" t="s">
        <v>4100</v>
      </c>
      <c r="F371" s="405"/>
      <c r="G371" s="405">
        <v>20963420</v>
      </c>
      <c r="H371" s="405"/>
      <c r="I371" s="405"/>
    </row>
    <row r="372" spans="1:9" x14ac:dyDescent="0.3">
      <c r="A372" s="405" t="s">
        <v>4117</v>
      </c>
      <c r="E372" s="392" t="s">
        <v>4101</v>
      </c>
      <c r="G372" s="392">
        <v>19041355</v>
      </c>
    </row>
    <row r="373" spans="1:9" x14ac:dyDescent="0.3">
      <c r="A373" s="405" t="s">
        <v>4117</v>
      </c>
      <c r="E373" s="392" t="s">
        <v>4102</v>
      </c>
      <c r="G373" s="392">
        <v>319812</v>
      </c>
    </row>
    <row r="374" spans="1:9" x14ac:dyDescent="0.3">
      <c r="A374" s="405" t="s">
        <v>4117</v>
      </c>
      <c r="E374" s="392" t="s">
        <v>4103</v>
      </c>
      <c r="G374" s="392">
        <v>28898510</v>
      </c>
    </row>
    <row r="375" spans="1:9" x14ac:dyDescent="0.3">
      <c r="A375" s="405" t="s">
        <v>4117</v>
      </c>
      <c r="E375" s="392" t="s">
        <v>4104</v>
      </c>
      <c r="G375" s="392">
        <v>4397250</v>
      </c>
    </row>
    <row r="376" spans="1:9" x14ac:dyDescent="0.3">
      <c r="A376" s="405" t="s">
        <v>4117</v>
      </c>
      <c r="E376" s="392" t="s">
        <v>4105</v>
      </c>
      <c r="G376" s="392">
        <v>900000</v>
      </c>
    </row>
    <row r="377" spans="1:9" x14ac:dyDescent="0.3">
      <c r="A377" s="405" t="s">
        <v>4117</v>
      </c>
      <c r="E377" s="392" t="s">
        <v>4106</v>
      </c>
      <c r="G377" s="392">
        <v>1587142</v>
      </c>
    </row>
    <row r="378" spans="1:9" x14ac:dyDescent="0.3">
      <c r="A378" s="405" t="s">
        <v>4117</v>
      </c>
      <c r="E378" s="392" t="s">
        <v>4107</v>
      </c>
      <c r="G378" s="392">
        <v>1261155</v>
      </c>
    </row>
    <row r="379" spans="1:9" x14ac:dyDescent="0.3">
      <c r="A379" s="405" t="s">
        <v>4117</v>
      </c>
      <c r="E379" s="392" t="s">
        <v>4108</v>
      </c>
      <c r="G379" s="392">
        <v>175000</v>
      </c>
    </row>
    <row r="380" spans="1:9" x14ac:dyDescent="0.3">
      <c r="A380" s="405" t="s">
        <v>4117</v>
      </c>
      <c r="E380" s="392" t="s">
        <v>4109</v>
      </c>
      <c r="G380" s="392">
        <v>2112500</v>
      </c>
    </row>
    <row r="381" spans="1:9" x14ac:dyDescent="0.3">
      <c r="A381" s="405" t="s">
        <v>4117</v>
      </c>
      <c r="E381" s="392" t="s">
        <v>4110</v>
      </c>
      <c r="G381" s="392">
        <v>16025000</v>
      </c>
    </row>
    <row r="382" spans="1:9" x14ac:dyDescent="0.3">
      <c r="A382" s="405" t="s">
        <v>4117</v>
      </c>
      <c r="E382" s="392" t="s">
        <v>4111</v>
      </c>
      <c r="G382" s="392">
        <v>6657920</v>
      </c>
    </row>
    <row r="383" spans="1:9" x14ac:dyDescent="0.3">
      <c r="A383" s="405" t="s">
        <v>4117</v>
      </c>
      <c r="E383" s="392" t="s">
        <v>4112</v>
      </c>
      <c r="G383" s="392">
        <v>175000</v>
      </c>
    </row>
    <row r="384" spans="1:9" x14ac:dyDescent="0.3">
      <c r="A384" s="405" t="s">
        <v>4117</v>
      </c>
      <c r="E384" s="392" t="s">
        <v>4113</v>
      </c>
      <c r="G384" s="392">
        <v>175000</v>
      </c>
    </row>
    <row r="385" spans="1:9" x14ac:dyDescent="0.3">
      <c r="A385" s="405" t="s">
        <v>4117</v>
      </c>
      <c r="E385" s="392" t="s">
        <v>4114</v>
      </c>
      <c r="G385" s="392">
        <v>175000</v>
      </c>
    </row>
    <row r="386" spans="1:9" x14ac:dyDescent="0.3">
      <c r="A386" s="405" t="s">
        <v>4117</v>
      </c>
      <c r="E386" s="392" t="s">
        <v>4115</v>
      </c>
      <c r="G386" s="392">
        <v>1000000</v>
      </c>
    </row>
    <row r="387" spans="1:9" x14ac:dyDescent="0.3">
      <c r="A387" s="405" t="s">
        <v>4117</v>
      </c>
      <c r="E387" s="392" t="s">
        <v>4116</v>
      </c>
      <c r="G387" s="392">
        <v>4827500</v>
      </c>
    </row>
    <row r="388" spans="1:9" ht="27" x14ac:dyDescent="0.3">
      <c r="A388" s="323" t="s">
        <v>866</v>
      </c>
      <c r="B388" s="323"/>
      <c r="C388" s="323"/>
      <c r="D388" s="323" t="s">
        <v>4118</v>
      </c>
      <c r="E388" s="323" t="s">
        <v>4216</v>
      </c>
      <c r="F388" s="408">
        <v>44243</v>
      </c>
      <c r="G388" s="323">
        <v>200000</v>
      </c>
      <c r="H388" s="323"/>
      <c r="I388" s="325"/>
    </row>
    <row r="389" spans="1:9" ht="27" x14ac:dyDescent="0.3">
      <c r="A389" s="323" t="s">
        <v>866</v>
      </c>
      <c r="B389" s="323"/>
      <c r="C389" s="323"/>
      <c r="D389" s="323" t="s">
        <v>4118</v>
      </c>
      <c r="E389" s="323" t="s">
        <v>4217</v>
      </c>
      <c r="F389" s="408">
        <v>44341</v>
      </c>
      <c r="G389" s="323">
        <v>78948</v>
      </c>
      <c r="H389" s="323"/>
      <c r="I389" s="325"/>
    </row>
    <row r="390" spans="1:9" x14ac:dyDescent="0.3">
      <c r="A390" s="323"/>
      <c r="B390" s="323"/>
      <c r="C390" s="323"/>
      <c r="D390" s="323" t="s">
        <v>4118</v>
      </c>
      <c r="E390" s="323" t="s">
        <v>4218</v>
      </c>
      <c r="F390" s="408">
        <v>44227</v>
      </c>
      <c r="G390" s="323">
        <v>635000</v>
      </c>
      <c r="H390" s="323"/>
      <c r="I390" s="325"/>
    </row>
    <row r="391" spans="1:9" ht="27" x14ac:dyDescent="0.3">
      <c r="A391" s="323"/>
      <c r="B391" s="323"/>
      <c r="C391" s="323"/>
      <c r="D391" s="323" t="s">
        <v>4118</v>
      </c>
      <c r="E391" s="323" t="s">
        <v>4219</v>
      </c>
      <c r="F391" s="408">
        <v>44241</v>
      </c>
      <c r="G391" s="323">
        <v>10490375</v>
      </c>
      <c r="H391" s="323"/>
      <c r="I391" s="325"/>
    </row>
    <row r="392" spans="1:9" ht="27" x14ac:dyDescent="0.3">
      <c r="A392" s="323"/>
      <c r="B392" s="323"/>
      <c r="C392" s="323"/>
      <c r="D392" s="323" t="s">
        <v>4118</v>
      </c>
      <c r="E392" s="323" t="s">
        <v>4219</v>
      </c>
      <c r="F392" s="408">
        <v>44399</v>
      </c>
      <c r="G392" s="323">
        <v>10490375</v>
      </c>
      <c r="H392" s="323"/>
      <c r="I392" s="325"/>
    </row>
    <row r="393" spans="1:9" ht="27" x14ac:dyDescent="0.3">
      <c r="A393" s="323"/>
      <c r="B393" s="323"/>
      <c r="C393" s="323"/>
      <c r="D393" s="323" t="s">
        <v>4118</v>
      </c>
      <c r="E393" s="323" t="s">
        <v>4220</v>
      </c>
      <c r="F393" s="408">
        <v>44550</v>
      </c>
      <c r="G393" s="323">
        <v>14400</v>
      </c>
      <c r="H393" s="323"/>
      <c r="I393" s="325"/>
    </row>
    <row r="394" spans="1:9" x14ac:dyDescent="0.3">
      <c r="A394" s="323"/>
      <c r="B394" s="323"/>
      <c r="C394" s="323"/>
      <c r="D394" s="323" t="s">
        <v>4118</v>
      </c>
      <c r="E394" s="323" t="s">
        <v>4221</v>
      </c>
      <c r="F394" s="408">
        <v>44550</v>
      </c>
      <c r="G394" s="323">
        <v>117000</v>
      </c>
      <c r="H394" s="323"/>
      <c r="I394" s="325"/>
    </row>
    <row r="395" spans="1:9" x14ac:dyDescent="0.3">
      <c r="A395" s="323"/>
      <c r="B395" s="323"/>
      <c r="C395" s="323"/>
      <c r="D395" s="323" t="s">
        <v>4118</v>
      </c>
      <c r="E395" s="323" t="s">
        <v>4222</v>
      </c>
      <c r="F395" s="408">
        <v>44550</v>
      </c>
      <c r="G395" s="323">
        <v>18000</v>
      </c>
      <c r="H395" s="323"/>
      <c r="I395" s="325"/>
    </row>
    <row r="396" spans="1:9" x14ac:dyDescent="0.3">
      <c r="A396" s="323"/>
      <c r="B396" s="323"/>
      <c r="C396" s="323"/>
      <c r="D396" s="323" t="s">
        <v>4118</v>
      </c>
      <c r="E396" s="323" t="s">
        <v>4223</v>
      </c>
      <c r="F396" s="408">
        <v>44550</v>
      </c>
      <c r="G396" s="323">
        <v>300000</v>
      </c>
      <c r="H396" s="323"/>
      <c r="I396" s="325"/>
    </row>
    <row r="397" spans="1:9" x14ac:dyDescent="0.3">
      <c r="D397" s="392" t="s">
        <v>4118</v>
      </c>
      <c r="E397" s="392" t="s">
        <v>4224</v>
      </c>
      <c r="F397" s="411">
        <v>44550</v>
      </c>
      <c r="G397" s="392">
        <v>87500</v>
      </c>
    </row>
    <row r="398" spans="1:9" x14ac:dyDescent="0.3">
      <c r="D398" s="392" t="s">
        <v>4118</v>
      </c>
      <c r="E398" s="392" t="s">
        <v>4225</v>
      </c>
      <c r="F398" s="411">
        <v>44550</v>
      </c>
      <c r="G398" s="392">
        <v>160000</v>
      </c>
    </row>
    <row r="399" spans="1:9" x14ac:dyDescent="0.3">
      <c r="D399" s="392" t="s">
        <v>4118</v>
      </c>
      <c r="E399" s="392" t="s">
        <v>4226</v>
      </c>
      <c r="F399" s="411">
        <v>44550</v>
      </c>
      <c r="G399" s="392">
        <v>36000</v>
      </c>
    </row>
    <row r="400" spans="1:9" x14ac:dyDescent="0.3">
      <c r="D400" s="392" t="s">
        <v>4118</v>
      </c>
      <c r="E400" s="392" t="s">
        <v>4227</v>
      </c>
      <c r="F400" s="411">
        <v>44550</v>
      </c>
      <c r="G400" s="392">
        <v>370000</v>
      </c>
    </row>
    <row r="401" spans="4:7" x14ac:dyDescent="0.3">
      <c r="D401" s="392" t="s">
        <v>4118</v>
      </c>
      <c r="E401" s="392" t="s">
        <v>4228</v>
      </c>
      <c r="F401" s="411">
        <v>44550</v>
      </c>
      <c r="G401" s="392">
        <v>300</v>
      </c>
    </row>
    <row r="402" spans="4:7" x14ac:dyDescent="0.3">
      <c r="D402" s="392" t="s">
        <v>4118</v>
      </c>
      <c r="E402" s="392" t="s">
        <v>4229</v>
      </c>
      <c r="F402" s="411">
        <v>44550</v>
      </c>
      <c r="G402" s="392">
        <v>8400</v>
      </c>
    </row>
    <row r="403" spans="4:7" x14ac:dyDescent="0.3">
      <c r="D403" s="392" t="s">
        <v>4118</v>
      </c>
      <c r="E403" s="392" t="s">
        <v>4230</v>
      </c>
      <c r="F403" s="411">
        <v>44550</v>
      </c>
      <c r="G403" s="392">
        <v>162000</v>
      </c>
    </row>
    <row r="404" spans="4:7" x14ac:dyDescent="0.3">
      <c r="D404" s="392" t="s">
        <v>4118</v>
      </c>
      <c r="E404" s="392" t="s">
        <v>4231</v>
      </c>
      <c r="F404" s="411">
        <v>44550</v>
      </c>
      <c r="G404" s="392">
        <v>6000</v>
      </c>
    </row>
    <row r="405" spans="4:7" x14ac:dyDescent="0.3">
      <c r="D405" s="392" t="s">
        <v>4118</v>
      </c>
      <c r="E405" s="392" t="s">
        <v>4232</v>
      </c>
      <c r="F405" s="411">
        <v>44550</v>
      </c>
      <c r="G405" s="392">
        <v>42000</v>
      </c>
    </row>
    <row r="406" spans="4:7" x14ac:dyDescent="0.3">
      <c r="D406" s="392" t="s">
        <v>4118</v>
      </c>
      <c r="E406" s="392" t="s">
        <v>4233</v>
      </c>
      <c r="F406" s="411">
        <v>44550</v>
      </c>
      <c r="G406" s="392">
        <v>360000</v>
      </c>
    </row>
    <row r="407" spans="4:7" x14ac:dyDescent="0.3">
      <c r="D407" s="392" t="s">
        <v>4118</v>
      </c>
      <c r="E407" s="392" t="s">
        <v>4234</v>
      </c>
      <c r="F407" s="411">
        <v>44550</v>
      </c>
      <c r="G407" s="392">
        <v>117000</v>
      </c>
    </row>
    <row r="408" spans="4:7" x14ac:dyDescent="0.3">
      <c r="D408" s="392" t="s">
        <v>4118</v>
      </c>
      <c r="E408" s="392" t="s">
        <v>4235</v>
      </c>
      <c r="F408" s="411">
        <v>44550</v>
      </c>
      <c r="G408" s="392">
        <v>125000</v>
      </c>
    </row>
    <row r="409" spans="4:7" x14ac:dyDescent="0.3">
      <c r="D409" s="392" t="s">
        <v>4118</v>
      </c>
      <c r="E409" s="392" t="s">
        <v>4236</v>
      </c>
      <c r="F409" s="411">
        <v>44550</v>
      </c>
      <c r="G409" s="392">
        <v>7000</v>
      </c>
    </row>
    <row r="410" spans="4:7" x14ac:dyDescent="0.3">
      <c r="D410" s="392" t="s">
        <v>4118</v>
      </c>
      <c r="E410" s="392" t="s">
        <v>4237</v>
      </c>
      <c r="F410" s="411">
        <v>44550</v>
      </c>
      <c r="G410" s="392">
        <v>8000</v>
      </c>
    </row>
    <row r="411" spans="4:7" x14ac:dyDescent="0.3">
      <c r="D411" s="392" t="s">
        <v>4118</v>
      </c>
      <c r="E411" s="392" t="s">
        <v>4238</v>
      </c>
      <c r="F411" s="411">
        <v>44550</v>
      </c>
      <c r="G411" s="392">
        <v>80000</v>
      </c>
    </row>
    <row r="412" spans="4:7" x14ac:dyDescent="0.3">
      <c r="D412" s="392" t="s">
        <v>4118</v>
      </c>
      <c r="E412" s="392" t="s">
        <v>4239</v>
      </c>
      <c r="F412" s="411">
        <v>44550</v>
      </c>
      <c r="G412" s="392">
        <v>15000</v>
      </c>
    </row>
    <row r="413" spans="4:7" x14ac:dyDescent="0.3">
      <c r="D413" s="392" t="s">
        <v>4118</v>
      </c>
      <c r="E413" s="392" t="s">
        <v>4240</v>
      </c>
      <c r="F413" s="411">
        <v>44550</v>
      </c>
      <c r="G413" s="392">
        <v>370000</v>
      </c>
    </row>
    <row r="414" spans="4:7" x14ac:dyDescent="0.3">
      <c r="D414" s="392" t="s">
        <v>4118</v>
      </c>
      <c r="E414" s="392" t="s">
        <v>4241</v>
      </c>
      <c r="F414" s="411">
        <v>44550</v>
      </c>
      <c r="G414" s="392">
        <v>14400</v>
      </c>
    </row>
    <row r="415" spans="4:7" x14ac:dyDescent="0.3">
      <c r="D415" s="392" t="s">
        <v>4118</v>
      </c>
      <c r="E415" s="392" t="s">
        <v>4242</v>
      </c>
      <c r="F415" s="411">
        <v>44550</v>
      </c>
      <c r="G415" s="392">
        <v>1225000</v>
      </c>
    </row>
    <row r="416" spans="4:7" x14ac:dyDescent="0.3">
      <c r="D416" s="392" t="s">
        <v>4118</v>
      </c>
      <c r="E416" s="392" t="s">
        <v>4243</v>
      </c>
      <c r="F416" s="411">
        <v>44550</v>
      </c>
      <c r="G416" s="392">
        <v>2068000</v>
      </c>
    </row>
    <row r="417" spans="4:7" x14ac:dyDescent="0.3">
      <c r="D417" s="392" t="s">
        <v>4118</v>
      </c>
      <c r="E417" s="392" t="s">
        <v>4244</v>
      </c>
      <c r="F417" s="411">
        <v>44550</v>
      </c>
      <c r="G417" s="392">
        <v>160000</v>
      </c>
    </row>
    <row r="418" spans="4:7" x14ac:dyDescent="0.3">
      <c r="D418" s="392" t="s">
        <v>4118</v>
      </c>
      <c r="E418" s="392" t="s">
        <v>4245</v>
      </c>
      <c r="F418" s="411">
        <v>44279</v>
      </c>
      <c r="G418" s="392">
        <v>1602525</v>
      </c>
    </row>
    <row r="419" spans="4:7" x14ac:dyDescent="0.3">
      <c r="D419" s="392" t="s">
        <v>4118</v>
      </c>
      <c r="E419" s="392" t="s">
        <v>4246</v>
      </c>
      <c r="F419" s="411">
        <v>44316</v>
      </c>
      <c r="G419" s="392">
        <v>13765000</v>
      </c>
    </row>
    <row r="420" spans="4:7" x14ac:dyDescent="0.3">
      <c r="D420" s="392" t="s">
        <v>4118</v>
      </c>
      <c r="E420" s="392" t="s">
        <v>4247</v>
      </c>
      <c r="F420" s="411">
        <v>44271</v>
      </c>
      <c r="G420" s="392">
        <v>1354000</v>
      </c>
    </row>
    <row r="421" spans="4:7" x14ac:dyDescent="0.3">
      <c r="D421" s="392" t="s">
        <v>4118</v>
      </c>
      <c r="E421" s="392" t="s">
        <v>4248</v>
      </c>
      <c r="F421" s="411">
        <v>44271</v>
      </c>
      <c r="G421" s="392">
        <v>4575000</v>
      </c>
    </row>
    <row r="422" spans="4:7" x14ac:dyDescent="0.3">
      <c r="D422" s="392" t="s">
        <v>4118</v>
      </c>
      <c r="E422" s="392" t="s">
        <v>4249</v>
      </c>
      <c r="F422" s="411">
        <v>44315</v>
      </c>
      <c r="G422" s="392">
        <v>453500</v>
      </c>
    </row>
    <row r="423" spans="4:7" x14ac:dyDescent="0.3">
      <c r="D423" s="392" t="s">
        <v>4118</v>
      </c>
      <c r="E423" s="392" t="s">
        <v>4250</v>
      </c>
      <c r="F423" s="411">
        <v>44271</v>
      </c>
      <c r="G423" s="392">
        <v>20000</v>
      </c>
    </row>
    <row r="424" spans="4:7" x14ac:dyDescent="0.3">
      <c r="D424" s="392" t="s">
        <v>4118</v>
      </c>
      <c r="E424" s="392" t="s">
        <v>4251</v>
      </c>
      <c r="F424" s="411">
        <v>44271</v>
      </c>
      <c r="G424" s="392">
        <v>144000</v>
      </c>
    </row>
    <row r="425" spans="4:7" x14ac:dyDescent="0.3">
      <c r="D425" s="392" t="s">
        <v>4118</v>
      </c>
      <c r="E425" s="392" t="s">
        <v>4252</v>
      </c>
      <c r="F425" s="411">
        <v>44271</v>
      </c>
      <c r="G425" s="392">
        <v>260000</v>
      </c>
    </row>
    <row r="426" spans="4:7" x14ac:dyDescent="0.3">
      <c r="D426" s="392" t="s">
        <v>4118</v>
      </c>
      <c r="E426" s="392" t="s">
        <v>4253</v>
      </c>
      <c r="F426" s="411">
        <v>44271</v>
      </c>
      <c r="G426" s="392">
        <v>18000</v>
      </c>
    </row>
    <row r="427" spans="4:7" x14ac:dyDescent="0.3">
      <c r="D427" s="392" t="s">
        <v>4118</v>
      </c>
      <c r="E427" s="392" t="s">
        <v>4254</v>
      </c>
      <c r="F427" s="411">
        <v>44271</v>
      </c>
      <c r="G427" s="392">
        <v>16000</v>
      </c>
    </row>
    <row r="428" spans="4:7" x14ac:dyDescent="0.3">
      <c r="D428" s="392" t="s">
        <v>4118</v>
      </c>
      <c r="E428" s="392" t="s">
        <v>4255</v>
      </c>
      <c r="F428" s="411">
        <v>44271</v>
      </c>
      <c r="G428" s="392">
        <v>32000</v>
      </c>
    </row>
    <row r="429" spans="4:7" x14ac:dyDescent="0.3">
      <c r="D429" s="392" t="s">
        <v>4118</v>
      </c>
      <c r="E429" s="392" t="s">
        <v>4256</v>
      </c>
      <c r="F429" s="411">
        <v>44271</v>
      </c>
      <c r="G429" s="392">
        <v>216000</v>
      </c>
    </row>
    <row r="430" spans="4:7" x14ac:dyDescent="0.3">
      <c r="D430" s="392" t="s">
        <v>4118</v>
      </c>
      <c r="E430" s="392" t="s">
        <v>4257</v>
      </c>
      <c r="F430" s="411">
        <v>44271</v>
      </c>
      <c r="G430" s="392">
        <v>100000</v>
      </c>
    </row>
    <row r="431" spans="4:7" x14ac:dyDescent="0.3">
      <c r="D431" s="392" t="s">
        <v>4118</v>
      </c>
      <c r="E431" s="392" t="s">
        <v>4258</v>
      </c>
      <c r="F431" s="411">
        <v>44271</v>
      </c>
      <c r="G431" s="392">
        <v>125000</v>
      </c>
    </row>
    <row r="432" spans="4:7" x14ac:dyDescent="0.3">
      <c r="D432" s="392" t="s">
        <v>4118</v>
      </c>
      <c r="E432" s="392" t="s">
        <v>4259</v>
      </c>
      <c r="F432" s="411">
        <v>44271</v>
      </c>
      <c r="G432" s="392">
        <v>135000</v>
      </c>
    </row>
    <row r="433" spans="4:7" x14ac:dyDescent="0.3">
      <c r="D433" s="392" t="s">
        <v>4118</v>
      </c>
      <c r="E433" s="392" t="s">
        <v>4260</v>
      </c>
      <c r="F433" s="411">
        <v>44271</v>
      </c>
      <c r="G433" s="392">
        <v>25000</v>
      </c>
    </row>
    <row r="434" spans="4:7" x14ac:dyDescent="0.3">
      <c r="D434" s="392" t="s">
        <v>4118</v>
      </c>
      <c r="E434" s="392" t="s">
        <v>4261</v>
      </c>
      <c r="F434" s="411">
        <v>44271</v>
      </c>
      <c r="G434" s="392">
        <v>5000</v>
      </c>
    </row>
    <row r="435" spans="4:7" x14ac:dyDescent="0.3">
      <c r="D435" s="392" t="s">
        <v>4118</v>
      </c>
      <c r="E435" s="392" t="s">
        <v>4262</v>
      </c>
      <c r="F435" s="411">
        <v>44271</v>
      </c>
      <c r="G435" s="392">
        <v>100000</v>
      </c>
    </row>
    <row r="436" spans="4:7" x14ac:dyDescent="0.3">
      <c r="D436" s="392" t="s">
        <v>4118</v>
      </c>
      <c r="E436" s="392" t="s">
        <v>4263</v>
      </c>
      <c r="F436" s="411">
        <v>44271</v>
      </c>
      <c r="G436" s="392">
        <v>200000</v>
      </c>
    </row>
    <row r="437" spans="4:7" x14ac:dyDescent="0.3">
      <c r="D437" s="392" t="s">
        <v>4118</v>
      </c>
      <c r="E437" s="392" t="s">
        <v>4264</v>
      </c>
      <c r="F437" s="411">
        <v>44271</v>
      </c>
      <c r="G437" s="392">
        <v>50000</v>
      </c>
    </row>
    <row r="438" spans="4:7" x14ac:dyDescent="0.3">
      <c r="D438" s="392" t="s">
        <v>4118</v>
      </c>
      <c r="E438" s="392" t="s">
        <v>4265</v>
      </c>
      <c r="F438" s="411">
        <v>44271</v>
      </c>
      <c r="G438" s="392">
        <v>50000</v>
      </c>
    </row>
    <row r="439" spans="4:7" x14ac:dyDescent="0.3">
      <c r="D439" s="392" t="s">
        <v>4118</v>
      </c>
      <c r="E439" s="392" t="s">
        <v>4266</v>
      </c>
      <c r="F439" s="411">
        <v>44281</v>
      </c>
      <c r="G439" s="392">
        <v>1250000</v>
      </c>
    </row>
    <row r="440" spans="4:7" x14ac:dyDescent="0.3">
      <c r="D440" s="392" t="s">
        <v>4118</v>
      </c>
      <c r="E440" s="392" t="s">
        <v>4267</v>
      </c>
      <c r="F440" s="411">
        <v>44499</v>
      </c>
      <c r="G440" s="392">
        <v>5063350</v>
      </c>
    </row>
    <row r="441" spans="4:7" x14ac:dyDescent="0.3">
      <c r="D441" s="392" t="s">
        <v>4118</v>
      </c>
      <c r="E441" s="392" t="s">
        <v>4268</v>
      </c>
      <c r="F441" s="411">
        <v>44547</v>
      </c>
      <c r="G441" s="392">
        <v>4074500</v>
      </c>
    </row>
    <row r="442" spans="4:7" x14ac:dyDescent="0.3">
      <c r="D442" s="392" t="s">
        <v>4118</v>
      </c>
      <c r="E442" s="392" t="s">
        <v>4269</v>
      </c>
      <c r="F442" s="411">
        <v>44402</v>
      </c>
      <c r="G442" s="392">
        <v>3500000</v>
      </c>
    </row>
    <row r="443" spans="4:7" x14ac:dyDescent="0.3">
      <c r="D443" s="392" t="s">
        <v>4118</v>
      </c>
      <c r="E443" s="392" t="s">
        <v>4270</v>
      </c>
      <c r="F443" s="411">
        <v>44235</v>
      </c>
      <c r="G443" s="392">
        <v>50000</v>
      </c>
    </row>
    <row r="444" spans="4:7" x14ac:dyDescent="0.3">
      <c r="D444" s="392" t="s">
        <v>4118</v>
      </c>
      <c r="E444" s="392" t="s">
        <v>4271</v>
      </c>
      <c r="F444" s="411">
        <v>44235</v>
      </c>
      <c r="G444" s="392">
        <v>3942000</v>
      </c>
    </row>
    <row r="445" spans="4:7" x14ac:dyDescent="0.3">
      <c r="D445" s="392" t="s">
        <v>4118</v>
      </c>
      <c r="E445" s="392" t="s">
        <v>4272</v>
      </c>
      <c r="F445" s="411">
        <v>44293</v>
      </c>
      <c r="G445" s="392">
        <v>280000</v>
      </c>
    </row>
    <row r="446" spans="4:7" x14ac:dyDescent="0.3">
      <c r="D446" s="392" t="s">
        <v>4118</v>
      </c>
      <c r="E446" s="392" t="s">
        <v>4273</v>
      </c>
      <c r="F446" s="411">
        <v>44408</v>
      </c>
      <c r="G446" s="392">
        <v>9788750</v>
      </c>
    </row>
    <row r="447" spans="4:7" x14ac:dyDescent="0.3">
      <c r="D447" s="392" t="s">
        <v>4118</v>
      </c>
      <c r="E447" s="392" t="s">
        <v>4274</v>
      </c>
      <c r="F447" s="411">
        <v>44348</v>
      </c>
      <c r="G447" s="392">
        <v>684000</v>
      </c>
    </row>
    <row r="448" spans="4:7" x14ac:dyDescent="0.3">
      <c r="D448" s="392" t="s">
        <v>4118</v>
      </c>
      <c r="E448" s="392" t="s">
        <v>4275</v>
      </c>
      <c r="F448" s="411">
        <v>44496</v>
      </c>
      <c r="G448" s="392">
        <v>6046100</v>
      </c>
    </row>
    <row r="449" spans="4:7" x14ac:dyDescent="0.3">
      <c r="D449" s="392" t="s">
        <v>4118</v>
      </c>
      <c r="E449" s="392" t="s">
        <v>4276</v>
      </c>
      <c r="F449" s="411">
        <v>44550</v>
      </c>
      <c r="G449" s="392">
        <v>382500</v>
      </c>
    </row>
    <row r="450" spans="4:7" x14ac:dyDescent="0.3">
      <c r="D450" s="392" t="s">
        <v>4118</v>
      </c>
      <c r="E450" s="392" t="s">
        <v>4139</v>
      </c>
      <c r="F450" s="411">
        <v>44309</v>
      </c>
      <c r="G450" s="392">
        <v>3083645</v>
      </c>
    </row>
    <row r="451" spans="4:7" x14ac:dyDescent="0.3">
      <c r="D451" s="392" t="s">
        <v>4118</v>
      </c>
      <c r="E451" s="392" t="s">
        <v>4277</v>
      </c>
      <c r="F451" s="411">
        <v>44274</v>
      </c>
      <c r="G451" s="392">
        <v>2636250</v>
      </c>
    </row>
    <row r="452" spans="4:7" x14ac:dyDescent="0.3">
      <c r="D452" s="392" t="s">
        <v>4118</v>
      </c>
      <c r="E452" s="392" t="s">
        <v>4278</v>
      </c>
      <c r="F452" s="411">
        <v>44323</v>
      </c>
      <c r="G452" s="392">
        <v>5000000</v>
      </c>
    </row>
    <row r="453" spans="4:7" x14ac:dyDescent="0.3">
      <c r="D453" s="392" t="s">
        <v>4118</v>
      </c>
      <c r="E453" s="392" t="s">
        <v>4279</v>
      </c>
      <c r="F453" s="411">
        <v>44439</v>
      </c>
      <c r="G453" s="392">
        <v>50000</v>
      </c>
    </row>
    <row r="454" spans="4:7" x14ac:dyDescent="0.3">
      <c r="D454" s="392" t="s">
        <v>4118</v>
      </c>
      <c r="E454" s="392" t="s">
        <v>4280</v>
      </c>
      <c r="F454" s="411">
        <v>44439</v>
      </c>
      <c r="G454" s="392">
        <v>250000</v>
      </c>
    </row>
    <row r="455" spans="4:7" x14ac:dyDescent="0.3">
      <c r="D455" s="392" t="s">
        <v>4118</v>
      </c>
      <c r="E455" s="392" t="s">
        <v>4281</v>
      </c>
      <c r="F455" s="411">
        <v>44461</v>
      </c>
      <c r="G455" s="392">
        <v>50000</v>
      </c>
    </row>
    <row r="456" spans="4:7" x14ac:dyDescent="0.3">
      <c r="D456" s="392" t="s">
        <v>4118</v>
      </c>
      <c r="E456" s="392" t="s">
        <v>4282</v>
      </c>
      <c r="F456" s="411">
        <v>44466</v>
      </c>
      <c r="G456" s="392">
        <v>200000</v>
      </c>
    </row>
    <row r="457" spans="4:7" x14ac:dyDescent="0.3">
      <c r="D457" s="392" t="s">
        <v>4118</v>
      </c>
      <c r="E457" s="392" t="s">
        <v>4283</v>
      </c>
      <c r="F457" s="411">
        <v>44500</v>
      </c>
      <c r="G457" s="392">
        <v>290000</v>
      </c>
    </row>
    <row r="458" spans="4:7" x14ac:dyDescent="0.3">
      <c r="D458" s="392" t="s">
        <v>4118</v>
      </c>
      <c r="E458" s="392" t="s">
        <v>4284</v>
      </c>
      <c r="F458" s="411">
        <v>44498</v>
      </c>
      <c r="G458" s="392">
        <v>1080000</v>
      </c>
    </row>
    <row r="459" spans="4:7" x14ac:dyDescent="0.3">
      <c r="D459" s="392" t="s">
        <v>4118</v>
      </c>
      <c r="E459" s="392" t="s">
        <v>4221</v>
      </c>
      <c r="F459" s="411">
        <v>44498</v>
      </c>
      <c r="G459" s="392">
        <v>126000</v>
      </c>
    </row>
    <row r="460" spans="4:7" x14ac:dyDescent="0.3">
      <c r="D460" s="392" t="s">
        <v>4118</v>
      </c>
      <c r="E460" s="392" t="s">
        <v>4285</v>
      </c>
      <c r="F460" s="411">
        <v>44498</v>
      </c>
      <c r="G460" s="392">
        <v>150000</v>
      </c>
    </row>
    <row r="461" spans="4:7" x14ac:dyDescent="0.3">
      <c r="D461" s="392" t="s">
        <v>4118</v>
      </c>
      <c r="E461" s="392" t="s">
        <v>4286</v>
      </c>
      <c r="F461" s="411">
        <v>44498</v>
      </c>
      <c r="G461" s="392">
        <v>168000</v>
      </c>
    </row>
    <row r="462" spans="4:7" x14ac:dyDescent="0.3">
      <c r="D462" s="392" t="s">
        <v>4118</v>
      </c>
      <c r="E462" s="392" t="s">
        <v>4287</v>
      </c>
      <c r="F462" s="411">
        <v>44498</v>
      </c>
      <c r="G462" s="392">
        <v>9000</v>
      </c>
    </row>
    <row r="463" spans="4:7" x14ac:dyDescent="0.3">
      <c r="D463" s="392" t="s">
        <v>4118</v>
      </c>
      <c r="E463" s="392" t="s">
        <v>4288</v>
      </c>
      <c r="F463" s="411">
        <v>44498</v>
      </c>
      <c r="G463" s="392">
        <v>57600</v>
      </c>
    </row>
    <row r="464" spans="4:7" x14ac:dyDescent="0.3">
      <c r="D464" s="392" t="s">
        <v>4118</v>
      </c>
      <c r="E464" s="392" t="s">
        <v>4289</v>
      </c>
      <c r="F464" s="411">
        <v>44498</v>
      </c>
      <c r="G464" s="392">
        <v>72000</v>
      </c>
    </row>
    <row r="465" spans="4:7" x14ac:dyDescent="0.3">
      <c r="D465" s="392" t="s">
        <v>4118</v>
      </c>
      <c r="E465" s="392" t="s">
        <v>4290</v>
      </c>
      <c r="F465" s="411">
        <v>44498</v>
      </c>
      <c r="G465" s="392">
        <v>48000</v>
      </c>
    </row>
    <row r="466" spans="4:7" x14ac:dyDescent="0.3">
      <c r="D466" s="392" t="s">
        <v>4118</v>
      </c>
      <c r="E466" s="392" t="s">
        <v>4291</v>
      </c>
      <c r="F466" s="411">
        <v>44498</v>
      </c>
      <c r="G466" s="392">
        <v>222000</v>
      </c>
    </row>
    <row r="467" spans="4:7" x14ac:dyDescent="0.3">
      <c r="D467" s="392" t="s">
        <v>4118</v>
      </c>
      <c r="E467" s="392" t="s">
        <v>4292</v>
      </c>
      <c r="F467" s="411">
        <v>44498</v>
      </c>
      <c r="G467" s="392">
        <v>108000</v>
      </c>
    </row>
    <row r="468" spans="4:7" x14ac:dyDescent="0.3">
      <c r="D468" s="392" t="s">
        <v>4118</v>
      </c>
      <c r="E468" s="392" t="s">
        <v>4293</v>
      </c>
      <c r="F468" s="411">
        <v>44498</v>
      </c>
      <c r="G468" s="392">
        <v>4800</v>
      </c>
    </row>
    <row r="469" spans="4:7" x14ac:dyDescent="0.3">
      <c r="D469" s="392" t="s">
        <v>4118</v>
      </c>
      <c r="E469" s="392" t="s">
        <v>4294</v>
      </c>
      <c r="F469" s="411">
        <v>44498</v>
      </c>
      <c r="G469" s="392">
        <v>324000</v>
      </c>
    </row>
    <row r="470" spans="4:7" x14ac:dyDescent="0.3">
      <c r="D470" s="392" t="s">
        <v>4118</v>
      </c>
      <c r="E470" s="392" t="s">
        <v>4295</v>
      </c>
      <c r="F470" s="411">
        <v>44498</v>
      </c>
      <c r="G470" s="392">
        <v>210000</v>
      </c>
    </row>
    <row r="471" spans="4:7" x14ac:dyDescent="0.3">
      <c r="D471" s="392" t="s">
        <v>4118</v>
      </c>
      <c r="E471" s="392" t="s">
        <v>4296</v>
      </c>
      <c r="F471" s="411">
        <v>44498</v>
      </c>
      <c r="G471" s="392">
        <v>444000</v>
      </c>
    </row>
    <row r="472" spans="4:7" x14ac:dyDescent="0.3">
      <c r="D472" s="392" t="s">
        <v>4118</v>
      </c>
      <c r="E472" s="392" t="s">
        <v>4297</v>
      </c>
      <c r="F472" s="411">
        <v>44498</v>
      </c>
      <c r="G472" s="392">
        <v>780000</v>
      </c>
    </row>
    <row r="473" spans="4:7" x14ac:dyDescent="0.3">
      <c r="D473" s="392" t="s">
        <v>4118</v>
      </c>
      <c r="E473" s="392" t="s">
        <v>4298</v>
      </c>
      <c r="F473" s="411">
        <v>44498</v>
      </c>
      <c r="G473" s="392">
        <v>3000</v>
      </c>
    </row>
    <row r="474" spans="4:7" x14ac:dyDescent="0.3">
      <c r="D474" s="392" t="s">
        <v>4118</v>
      </c>
      <c r="E474" s="392" t="s">
        <v>4299</v>
      </c>
      <c r="F474" s="411">
        <v>44498</v>
      </c>
      <c r="G474" s="392">
        <v>7200</v>
      </c>
    </row>
    <row r="475" spans="4:7" x14ac:dyDescent="0.3">
      <c r="D475" s="392" t="s">
        <v>4118</v>
      </c>
      <c r="E475" s="392" t="s">
        <v>4300</v>
      </c>
      <c r="F475" s="411">
        <v>44498</v>
      </c>
      <c r="G475" s="392">
        <v>150000</v>
      </c>
    </row>
    <row r="476" spans="4:7" x14ac:dyDescent="0.3">
      <c r="D476" s="392" t="s">
        <v>4118</v>
      </c>
      <c r="E476" s="392" t="s">
        <v>4301</v>
      </c>
      <c r="F476" s="411">
        <v>44498</v>
      </c>
      <c r="G476" s="392">
        <v>510000</v>
      </c>
    </row>
    <row r="477" spans="4:7" x14ac:dyDescent="0.3">
      <c r="D477" s="392" t="s">
        <v>4118</v>
      </c>
      <c r="E477" s="392" t="s">
        <v>4302</v>
      </c>
      <c r="F477" s="411">
        <v>44498</v>
      </c>
      <c r="G477" s="392">
        <v>24250</v>
      </c>
    </row>
    <row r="478" spans="4:7" x14ac:dyDescent="0.3">
      <c r="D478" s="392" t="s">
        <v>4118</v>
      </c>
      <c r="E478" s="392" t="s">
        <v>4303</v>
      </c>
      <c r="F478" s="411">
        <v>44498</v>
      </c>
      <c r="G478" s="392">
        <v>240300</v>
      </c>
    </row>
    <row r="479" spans="4:7" x14ac:dyDescent="0.3">
      <c r="D479" s="392" t="s">
        <v>4118</v>
      </c>
      <c r="E479" s="392" t="s">
        <v>4304</v>
      </c>
      <c r="F479" s="411">
        <v>44498</v>
      </c>
      <c r="G479" s="392">
        <v>30000</v>
      </c>
    </row>
    <row r="480" spans="4:7" x14ac:dyDescent="0.3">
      <c r="D480" s="392" t="s">
        <v>4118</v>
      </c>
      <c r="E480" s="392" t="s">
        <v>4305</v>
      </c>
      <c r="F480" s="411">
        <v>44498</v>
      </c>
      <c r="G480" s="392">
        <v>23400</v>
      </c>
    </row>
    <row r="481" spans="4:7" x14ac:dyDescent="0.3">
      <c r="D481" s="392" t="s">
        <v>4118</v>
      </c>
      <c r="E481" s="392" t="s">
        <v>4306</v>
      </c>
      <c r="F481" s="411">
        <v>44498</v>
      </c>
      <c r="G481" s="392">
        <v>24000</v>
      </c>
    </row>
    <row r="482" spans="4:7" x14ac:dyDescent="0.3">
      <c r="D482" s="392" t="s">
        <v>4118</v>
      </c>
      <c r="E482" s="392" t="s">
        <v>4307</v>
      </c>
      <c r="F482" s="411">
        <v>44498</v>
      </c>
      <c r="G482" s="392">
        <v>3000</v>
      </c>
    </row>
    <row r="483" spans="4:7" x14ac:dyDescent="0.3">
      <c r="D483" s="392" t="s">
        <v>4118</v>
      </c>
      <c r="E483" s="392" t="s">
        <v>4308</v>
      </c>
      <c r="F483" s="411">
        <v>44498</v>
      </c>
      <c r="G483" s="392">
        <v>19200</v>
      </c>
    </row>
    <row r="484" spans="4:7" x14ac:dyDescent="0.3">
      <c r="D484" s="392" t="s">
        <v>4118</v>
      </c>
      <c r="E484" s="392" t="s">
        <v>4309</v>
      </c>
      <c r="F484" s="411">
        <v>44498</v>
      </c>
      <c r="G484" s="392">
        <v>204000</v>
      </c>
    </row>
    <row r="485" spans="4:7" x14ac:dyDescent="0.3">
      <c r="D485" s="392" t="s">
        <v>4118</v>
      </c>
      <c r="E485" s="392" t="s">
        <v>4310</v>
      </c>
      <c r="F485" s="411">
        <v>44498</v>
      </c>
      <c r="G485" s="392">
        <v>576000</v>
      </c>
    </row>
    <row r="486" spans="4:7" x14ac:dyDescent="0.3">
      <c r="D486" s="392" t="s">
        <v>4118</v>
      </c>
      <c r="E486" s="392" t="s">
        <v>4311</v>
      </c>
      <c r="F486" s="411">
        <v>44498</v>
      </c>
      <c r="G486" s="392">
        <v>2400</v>
      </c>
    </row>
    <row r="487" spans="4:7" x14ac:dyDescent="0.3">
      <c r="D487" s="392" t="s">
        <v>4118</v>
      </c>
      <c r="E487" s="392" t="s">
        <v>4312</v>
      </c>
      <c r="F487" s="411">
        <v>44498</v>
      </c>
      <c r="G487" s="392">
        <v>48000</v>
      </c>
    </row>
    <row r="488" spans="4:7" x14ac:dyDescent="0.3">
      <c r="D488" s="392" t="s">
        <v>4118</v>
      </c>
      <c r="E488" s="392" t="s">
        <v>4313</v>
      </c>
      <c r="F488" s="411">
        <v>44498</v>
      </c>
      <c r="G488" s="392">
        <v>12000</v>
      </c>
    </row>
    <row r="489" spans="4:7" x14ac:dyDescent="0.3">
      <c r="D489" s="392" t="s">
        <v>4118</v>
      </c>
      <c r="E489" s="392" t="s">
        <v>4314</v>
      </c>
      <c r="F489" s="411">
        <v>44498</v>
      </c>
      <c r="G489" s="392">
        <v>348000</v>
      </c>
    </row>
    <row r="490" spans="4:7" x14ac:dyDescent="0.3">
      <c r="D490" s="392" t="s">
        <v>4118</v>
      </c>
      <c r="E490" s="392" t="s">
        <v>4315</v>
      </c>
      <c r="F490" s="411">
        <v>44498</v>
      </c>
      <c r="G490" s="392">
        <v>72000</v>
      </c>
    </row>
    <row r="491" spans="4:7" x14ac:dyDescent="0.3">
      <c r="D491" s="392" t="s">
        <v>4118</v>
      </c>
      <c r="E491" s="392" t="s">
        <v>4316</v>
      </c>
      <c r="F491" s="411">
        <v>44498</v>
      </c>
      <c r="G491" s="392">
        <v>168000</v>
      </c>
    </row>
    <row r="492" spans="4:7" x14ac:dyDescent="0.3">
      <c r="D492" s="392" t="s">
        <v>4118</v>
      </c>
      <c r="E492" s="392" t="s">
        <v>4317</v>
      </c>
      <c r="F492" s="411">
        <v>44498</v>
      </c>
      <c r="G492" s="392">
        <v>12000</v>
      </c>
    </row>
    <row r="493" spans="4:7" x14ac:dyDescent="0.3">
      <c r="D493" s="392" t="s">
        <v>4118</v>
      </c>
      <c r="E493" s="392" t="s">
        <v>4318</v>
      </c>
      <c r="F493" s="411">
        <v>44498</v>
      </c>
      <c r="G493" s="392">
        <v>72000</v>
      </c>
    </row>
    <row r="494" spans="4:7" x14ac:dyDescent="0.3">
      <c r="D494" s="392" t="s">
        <v>4118</v>
      </c>
      <c r="E494" s="392" t="s">
        <v>4319</v>
      </c>
      <c r="F494" s="411">
        <v>44498</v>
      </c>
      <c r="G494" s="392">
        <v>36000</v>
      </c>
    </row>
    <row r="495" spans="4:7" x14ac:dyDescent="0.3">
      <c r="D495" s="392" t="s">
        <v>4118</v>
      </c>
      <c r="E495" s="392" t="s">
        <v>4320</v>
      </c>
      <c r="F495" s="411">
        <v>44498</v>
      </c>
      <c r="G495" s="392">
        <v>36000</v>
      </c>
    </row>
    <row r="496" spans="4:7" x14ac:dyDescent="0.3">
      <c r="D496" s="392" t="s">
        <v>4118</v>
      </c>
      <c r="E496" s="392" t="s">
        <v>4321</v>
      </c>
      <c r="F496" s="411">
        <v>44498</v>
      </c>
      <c r="G496" s="392">
        <v>90000</v>
      </c>
    </row>
    <row r="497" spans="4:7" x14ac:dyDescent="0.3">
      <c r="D497" s="392" t="s">
        <v>4118</v>
      </c>
      <c r="E497" s="392" t="s">
        <v>4322</v>
      </c>
      <c r="F497" s="411">
        <v>44498</v>
      </c>
      <c r="G497" s="392">
        <v>24000</v>
      </c>
    </row>
    <row r="498" spans="4:7" x14ac:dyDescent="0.3">
      <c r="D498" s="392" t="s">
        <v>4118</v>
      </c>
      <c r="E498" s="392" t="s">
        <v>4323</v>
      </c>
      <c r="F498" s="411">
        <v>44498</v>
      </c>
      <c r="G498" s="392">
        <v>18000</v>
      </c>
    </row>
    <row r="499" spans="4:7" x14ac:dyDescent="0.3">
      <c r="D499" s="392" t="s">
        <v>4118</v>
      </c>
      <c r="E499" s="392" t="s">
        <v>4324</v>
      </c>
      <c r="F499" s="411">
        <v>44498</v>
      </c>
      <c r="G499" s="392">
        <v>7200</v>
      </c>
    </row>
    <row r="500" spans="4:7" x14ac:dyDescent="0.3">
      <c r="D500" s="392" t="s">
        <v>4118</v>
      </c>
      <c r="E500" s="392" t="s">
        <v>4325</v>
      </c>
      <c r="F500" s="411">
        <v>44498</v>
      </c>
      <c r="G500" s="392">
        <v>226800</v>
      </c>
    </row>
    <row r="501" spans="4:7" x14ac:dyDescent="0.3">
      <c r="D501" s="392" t="s">
        <v>4118</v>
      </c>
      <c r="E501" s="392" t="s">
        <v>4326</v>
      </c>
      <c r="F501" s="411">
        <v>44498</v>
      </c>
      <c r="G501" s="392">
        <v>516000</v>
      </c>
    </row>
    <row r="502" spans="4:7" x14ac:dyDescent="0.3">
      <c r="D502" s="392" t="s">
        <v>4118</v>
      </c>
      <c r="E502" s="392" t="s">
        <v>4327</v>
      </c>
      <c r="F502" s="411">
        <v>44498</v>
      </c>
      <c r="G502" s="392">
        <v>181200</v>
      </c>
    </row>
    <row r="503" spans="4:7" x14ac:dyDescent="0.3">
      <c r="D503" s="392" t="s">
        <v>4118</v>
      </c>
      <c r="E503" s="392" t="s">
        <v>4328</v>
      </c>
      <c r="F503" s="411">
        <v>44498</v>
      </c>
      <c r="G503" s="392">
        <v>131200</v>
      </c>
    </row>
    <row r="504" spans="4:7" x14ac:dyDescent="0.3">
      <c r="D504" s="392" t="s">
        <v>4118</v>
      </c>
      <c r="E504" s="392" t="s">
        <v>4329</v>
      </c>
      <c r="F504" s="411">
        <v>44498</v>
      </c>
      <c r="G504" s="392">
        <v>76800</v>
      </c>
    </row>
    <row r="505" spans="4:7" x14ac:dyDescent="0.3">
      <c r="D505" s="392" t="s">
        <v>4118</v>
      </c>
      <c r="E505" s="392" t="s">
        <v>4330</v>
      </c>
      <c r="F505" s="411">
        <v>44498</v>
      </c>
      <c r="G505" s="392">
        <v>76800</v>
      </c>
    </row>
    <row r="506" spans="4:7" x14ac:dyDescent="0.3">
      <c r="D506" s="392" t="s">
        <v>4118</v>
      </c>
      <c r="E506" s="392" t="s">
        <v>4331</v>
      </c>
      <c r="F506" s="411">
        <v>44498</v>
      </c>
      <c r="G506" s="392">
        <v>88800</v>
      </c>
    </row>
    <row r="507" spans="4:7" x14ac:dyDescent="0.3">
      <c r="D507" s="392" t="s">
        <v>4118</v>
      </c>
      <c r="E507" s="392" t="s">
        <v>4332</v>
      </c>
      <c r="F507" s="411">
        <v>44498</v>
      </c>
      <c r="G507" s="392">
        <v>48000</v>
      </c>
    </row>
    <row r="508" spans="4:7" x14ac:dyDescent="0.3">
      <c r="D508" s="392" t="s">
        <v>4118</v>
      </c>
      <c r="E508" s="392" t="s">
        <v>4333</v>
      </c>
      <c r="F508" s="411">
        <v>44498</v>
      </c>
      <c r="G508" s="392">
        <v>21600</v>
      </c>
    </row>
    <row r="509" spans="4:7" x14ac:dyDescent="0.3">
      <c r="D509" s="392" t="s">
        <v>4118</v>
      </c>
      <c r="E509" s="392" t="s">
        <v>4334</v>
      </c>
      <c r="F509" s="411">
        <v>44498</v>
      </c>
      <c r="G509" s="392">
        <v>4800</v>
      </c>
    </row>
    <row r="510" spans="4:7" x14ac:dyDescent="0.3">
      <c r="D510" s="392" t="s">
        <v>4118</v>
      </c>
      <c r="E510" s="392" t="s">
        <v>4335</v>
      </c>
      <c r="F510" s="411">
        <v>44498</v>
      </c>
      <c r="G510" s="392">
        <v>93600</v>
      </c>
    </row>
    <row r="511" spans="4:7" x14ac:dyDescent="0.3">
      <c r="D511" s="392" t="s">
        <v>4118</v>
      </c>
      <c r="E511" s="392" t="s">
        <v>4336</v>
      </c>
      <c r="F511" s="411">
        <v>44498</v>
      </c>
      <c r="G511" s="392">
        <v>12000</v>
      </c>
    </row>
    <row r="512" spans="4:7" x14ac:dyDescent="0.3">
      <c r="D512" s="392" t="s">
        <v>4118</v>
      </c>
      <c r="E512" s="392" t="s">
        <v>4337</v>
      </c>
      <c r="F512" s="411">
        <v>44498</v>
      </c>
      <c r="G512" s="392">
        <v>7200</v>
      </c>
    </row>
    <row r="513" spans="4:7" x14ac:dyDescent="0.3">
      <c r="D513" s="392" t="s">
        <v>4118</v>
      </c>
      <c r="E513" s="392" t="s">
        <v>4338</v>
      </c>
      <c r="F513" s="411">
        <v>44498</v>
      </c>
      <c r="G513" s="392">
        <v>50400</v>
      </c>
    </row>
    <row r="514" spans="4:7" x14ac:dyDescent="0.3">
      <c r="D514" s="392" t="s">
        <v>4118</v>
      </c>
      <c r="E514" s="392" t="s">
        <v>4339</v>
      </c>
      <c r="F514" s="411">
        <v>44498</v>
      </c>
      <c r="G514" s="392">
        <v>9600</v>
      </c>
    </row>
    <row r="515" spans="4:7" x14ac:dyDescent="0.3">
      <c r="D515" s="392" t="s">
        <v>4118</v>
      </c>
      <c r="E515" s="392" t="s">
        <v>4340</v>
      </c>
      <c r="F515" s="411">
        <v>44498</v>
      </c>
      <c r="G515" s="392">
        <v>348000</v>
      </c>
    </row>
    <row r="516" spans="4:7" x14ac:dyDescent="0.3">
      <c r="D516" s="392" t="s">
        <v>4118</v>
      </c>
      <c r="E516" s="392" t="s">
        <v>4341</v>
      </c>
      <c r="F516" s="411">
        <v>44498</v>
      </c>
      <c r="G516" s="392">
        <v>180000</v>
      </c>
    </row>
    <row r="517" spans="4:7" x14ac:dyDescent="0.3">
      <c r="D517" s="392" t="s">
        <v>4118</v>
      </c>
      <c r="E517" s="392" t="s">
        <v>4342</v>
      </c>
      <c r="F517" s="411">
        <v>44547</v>
      </c>
      <c r="G517" s="392">
        <v>360500</v>
      </c>
    </row>
    <row r="518" spans="4:7" x14ac:dyDescent="0.3">
      <c r="D518" s="392" t="s">
        <v>4118</v>
      </c>
      <c r="E518" s="392" t="s">
        <v>4343</v>
      </c>
      <c r="F518" s="411">
        <v>44269</v>
      </c>
      <c r="G518" s="392">
        <v>2085490</v>
      </c>
    </row>
    <row r="519" spans="4:7" x14ac:dyDescent="0.3">
      <c r="D519" s="392" t="s">
        <v>4118</v>
      </c>
      <c r="E519" s="392" t="s">
        <v>4344</v>
      </c>
      <c r="F519" s="411">
        <v>44515</v>
      </c>
      <c r="G519" s="392">
        <v>835200</v>
      </c>
    </row>
    <row r="520" spans="4:7" x14ac:dyDescent="0.3">
      <c r="D520" s="392" t="s">
        <v>4118</v>
      </c>
      <c r="E520" s="392" t="s">
        <v>4345</v>
      </c>
      <c r="F520" s="411">
        <v>44515</v>
      </c>
      <c r="G520" s="392">
        <v>36000</v>
      </c>
    </row>
    <row r="521" spans="4:7" x14ac:dyDescent="0.3">
      <c r="D521" s="392" t="s">
        <v>4118</v>
      </c>
      <c r="E521" s="392" t="s">
        <v>4346</v>
      </c>
      <c r="F521" s="411">
        <v>44515</v>
      </c>
      <c r="G521" s="392">
        <v>950000</v>
      </c>
    </row>
    <row r="522" spans="4:7" x14ac:dyDescent="0.3">
      <c r="D522" s="392" t="s">
        <v>4118</v>
      </c>
      <c r="E522" s="392" t="s">
        <v>4347</v>
      </c>
      <c r="F522" s="411">
        <v>44515</v>
      </c>
      <c r="G522" s="392">
        <v>960000</v>
      </c>
    </row>
    <row r="523" spans="4:7" x14ac:dyDescent="0.3">
      <c r="D523" s="392" t="s">
        <v>4118</v>
      </c>
      <c r="E523" s="392" t="s">
        <v>4348</v>
      </c>
      <c r="F523" s="411">
        <v>44515</v>
      </c>
      <c r="G523" s="392">
        <v>225000</v>
      </c>
    </row>
    <row r="524" spans="4:7" x14ac:dyDescent="0.3">
      <c r="D524" s="392" t="s">
        <v>4118</v>
      </c>
      <c r="E524" s="392" t="s">
        <v>4349</v>
      </c>
      <c r="F524" s="411">
        <v>44515</v>
      </c>
      <c r="G524" s="392">
        <v>330000</v>
      </c>
    </row>
    <row r="525" spans="4:7" x14ac:dyDescent="0.3">
      <c r="D525" s="392" t="s">
        <v>4118</v>
      </c>
      <c r="E525" s="392" t="s">
        <v>4350</v>
      </c>
      <c r="F525" s="411">
        <v>44515</v>
      </c>
      <c r="G525" s="392">
        <v>210000</v>
      </c>
    </row>
    <row r="526" spans="4:7" x14ac:dyDescent="0.3">
      <c r="D526" s="392" t="s">
        <v>4118</v>
      </c>
      <c r="E526" s="392" t="s">
        <v>4351</v>
      </c>
      <c r="F526" s="411">
        <v>44523</v>
      </c>
      <c r="G526" s="392">
        <v>189000</v>
      </c>
    </row>
    <row r="527" spans="4:7" x14ac:dyDescent="0.3">
      <c r="D527" s="392" t="s">
        <v>4118</v>
      </c>
      <c r="E527" s="392" t="s">
        <v>4352</v>
      </c>
      <c r="F527" s="411">
        <v>44561</v>
      </c>
      <c r="G527" s="392">
        <v>1630000</v>
      </c>
    </row>
    <row r="528" spans="4:7" x14ac:dyDescent="0.3">
      <c r="D528" s="392" t="s">
        <v>4118</v>
      </c>
      <c r="E528" s="392" t="s">
        <v>4353</v>
      </c>
      <c r="F528" s="411">
        <v>44324</v>
      </c>
      <c r="G528" s="392">
        <v>3600000</v>
      </c>
    </row>
    <row r="529" spans="4:7" x14ac:dyDescent="0.3">
      <c r="D529" s="392" t="s">
        <v>4118</v>
      </c>
      <c r="E529" s="392" t="s">
        <v>4354</v>
      </c>
      <c r="F529" s="411">
        <v>44371</v>
      </c>
      <c r="G529" s="392">
        <v>3600000</v>
      </c>
    </row>
    <row r="530" spans="4:7" x14ac:dyDescent="0.3">
      <c r="D530" s="392" t="s">
        <v>4118</v>
      </c>
      <c r="E530" s="392" t="s">
        <v>4355</v>
      </c>
      <c r="F530" s="411">
        <v>44271</v>
      </c>
      <c r="G530" s="392">
        <v>120360</v>
      </c>
    </row>
    <row r="531" spans="4:7" x14ac:dyDescent="0.3">
      <c r="D531" s="392" t="s">
        <v>4118</v>
      </c>
      <c r="E531" s="392" t="s">
        <v>4356</v>
      </c>
      <c r="F531" s="411">
        <v>44425</v>
      </c>
      <c r="G531" s="392">
        <v>15945100</v>
      </c>
    </row>
    <row r="532" spans="4:7" x14ac:dyDescent="0.3">
      <c r="D532" s="392" t="s">
        <v>4118</v>
      </c>
      <c r="E532" s="392" t="s">
        <v>4357</v>
      </c>
      <c r="F532" s="411">
        <v>44496</v>
      </c>
      <c r="G532" s="392">
        <v>2500</v>
      </c>
    </row>
    <row r="533" spans="4:7" x14ac:dyDescent="0.3">
      <c r="D533" s="392" t="s">
        <v>4118</v>
      </c>
      <c r="E533" s="392" t="s">
        <v>4358</v>
      </c>
      <c r="F533" s="411">
        <v>44496</v>
      </c>
      <c r="G533" s="392">
        <v>282150</v>
      </c>
    </row>
    <row r="534" spans="4:7" x14ac:dyDescent="0.3">
      <c r="D534" s="392" t="s">
        <v>4118</v>
      </c>
      <c r="E534" s="392" t="s">
        <v>4359</v>
      </c>
      <c r="F534" s="411">
        <v>44496</v>
      </c>
      <c r="G534" s="392">
        <v>72500</v>
      </c>
    </row>
    <row r="535" spans="4:7" x14ac:dyDescent="0.3">
      <c r="D535" s="392" t="s">
        <v>4118</v>
      </c>
      <c r="E535" s="392" t="s">
        <v>4360</v>
      </c>
      <c r="F535" s="411">
        <v>44496</v>
      </c>
      <c r="G535" s="392">
        <v>225287</v>
      </c>
    </row>
    <row r="536" spans="4:7" x14ac:dyDescent="0.3">
      <c r="D536" s="392" t="s">
        <v>4118</v>
      </c>
      <c r="E536" s="392" t="s">
        <v>4361</v>
      </c>
      <c r="F536" s="411">
        <v>44496</v>
      </c>
      <c r="G536" s="392">
        <v>87000</v>
      </c>
    </row>
    <row r="537" spans="4:7" x14ac:dyDescent="0.3">
      <c r="D537" s="392" t="s">
        <v>4118</v>
      </c>
      <c r="E537" s="392" t="s">
        <v>4362</v>
      </c>
      <c r="F537" s="411">
        <v>44496</v>
      </c>
      <c r="G537" s="392">
        <v>5075</v>
      </c>
    </row>
    <row r="538" spans="4:7" x14ac:dyDescent="0.3">
      <c r="D538" s="392" t="s">
        <v>4118</v>
      </c>
      <c r="E538" s="392" t="s">
        <v>4363</v>
      </c>
      <c r="F538" s="411">
        <v>44496</v>
      </c>
      <c r="G538" s="392">
        <v>23598</v>
      </c>
    </row>
    <row r="539" spans="4:7" x14ac:dyDescent="0.3">
      <c r="D539" s="392" t="s">
        <v>4118</v>
      </c>
      <c r="E539" s="392" t="s">
        <v>4364</v>
      </c>
      <c r="F539" s="411">
        <v>44496</v>
      </c>
      <c r="G539" s="392">
        <v>62000</v>
      </c>
    </row>
    <row r="540" spans="4:7" x14ac:dyDescent="0.3">
      <c r="D540" s="392" t="s">
        <v>4118</v>
      </c>
      <c r="E540" s="392" t="s">
        <v>4365</v>
      </c>
      <c r="F540" s="411">
        <v>44496</v>
      </c>
      <c r="G540" s="392">
        <v>66085</v>
      </c>
    </row>
    <row r="541" spans="4:7" x14ac:dyDescent="0.3">
      <c r="D541" s="392" t="s">
        <v>4118</v>
      </c>
      <c r="E541" s="392" t="s">
        <v>4366</v>
      </c>
      <c r="F541" s="411">
        <v>44315</v>
      </c>
      <c r="G541" s="392">
        <v>2660000</v>
      </c>
    </row>
    <row r="542" spans="4:7" x14ac:dyDescent="0.3">
      <c r="D542" s="392" t="s">
        <v>4118</v>
      </c>
      <c r="E542" s="392" t="s">
        <v>4367</v>
      </c>
      <c r="F542" s="411">
        <v>44315</v>
      </c>
      <c r="G542" s="392">
        <v>511500</v>
      </c>
    </row>
    <row r="543" spans="4:7" x14ac:dyDescent="0.3">
      <c r="D543" s="392" t="s">
        <v>4118</v>
      </c>
      <c r="E543" s="392" t="s">
        <v>4368</v>
      </c>
      <c r="F543" s="411">
        <v>44264</v>
      </c>
      <c r="G543" s="392">
        <v>3965500</v>
      </c>
    </row>
    <row r="544" spans="4:7" x14ac:dyDescent="0.3">
      <c r="D544" s="392" t="s">
        <v>4118</v>
      </c>
      <c r="E544" s="392" t="s">
        <v>4369</v>
      </c>
      <c r="F544" s="411">
        <v>44325</v>
      </c>
      <c r="G544" s="392">
        <v>528000</v>
      </c>
    </row>
    <row r="545" spans="1:8" x14ac:dyDescent="0.3">
      <c r="D545" s="392" t="s">
        <v>4118</v>
      </c>
      <c r="E545" s="392" t="s">
        <v>4370</v>
      </c>
      <c r="F545" s="411">
        <v>44408</v>
      </c>
      <c r="G545" s="392">
        <v>60000</v>
      </c>
    </row>
    <row r="546" spans="1:8" x14ac:dyDescent="0.3">
      <c r="D546" s="392" t="s">
        <v>4118</v>
      </c>
      <c r="E546" s="392" t="s">
        <v>4371</v>
      </c>
      <c r="F546" s="411">
        <v>44546</v>
      </c>
      <c r="G546" s="392">
        <v>110000</v>
      </c>
    </row>
    <row r="547" spans="1:8" x14ac:dyDescent="0.3">
      <c r="D547" s="392" t="s">
        <v>4118</v>
      </c>
      <c r="E547" s="392" t="s">
        <v>4371</v>
      </c>
      <c r="F547" s="411">
        <v>44546</v>
      </c>
      <c r="G547" s="392">
        <v>55000</v>
      </c>
    </row>
    <row r="548" spans="1:8" ht="46.15" customHeight="1" x14ac:dyDescent="0.3">
      <c r="A548" s="446" t="s">
        <v>0</v>
      </c>
      <c r="B548" s="447"/>
      <c r="C548" s="447"/>
      <c r="D548" s="447"/>
      <c r="E548" s="447"/>
      <c r="F548" s="447"/>
      <c r="G548" s="415">
        <f>SUM(G5:G547)</f>
        <v>1754150787.4099998</v>
      </c>
      <c r="H548" s="414"/>
    </row>
  </sheetData>
  <mergeCells count="1">
    <mergeCell ref="A548:F54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H703"/>
  <sheetViews>
    <sheetView zoomScale="85" zoomScaleNormal="85" workbookViewId="0">
      <selection activeCell="A3" sqref="A3"/>
    </sheetView>
  </sheetViews>
  <sheetFormatPr baseColWidth="10" defaultColWidth="11.5703125" defaultRowHeight="13.5" x14ac:dyDescent="0.25"/>
  <cols>
    <col min="1" max="1" width="4.85546875" style="43" bestFit="1" customWidth="1"/>
    <col min="2" max="2" width="9" style="43" customWidth="1"/>
    <col min="3" max="3" width="21.28515625" style="43" bestFit="1" customWidth="1"/>
    <col min="4" max="4" width="52.42578125" style="43" bestFit="1" customWidth="1"/>
    <col min="5" max="5" width="9.42578125" style="43" bestFit="1" customWidth="1"/>
    <col min="6" max="6" width="63.5703125" style="43" bestFit="1" customWidth="1"/>
    <col min="7" max="7" width="18.140625" style="43" bestFit="1" customWidth="1"/>
    <col min="8" max="8" width="16" style="43" customWidth="1"/>
    <col min="9" max="16384" width="11.5703125" style="43"/>
  </cols>
  <sheetData>
    <row r="1" spans="1:8" ht="15" x14ac:dyDescent="0.25">
      <c r="A1" s="2" t="s">
        <v>901</v>
      </c>
    </row>
    <row r="2" spans="1:8" x14ac:dyDescent="0.25">
      <c r="A2" s="21"/>
    </row>
    <row r="3" spans="1:8" ht="14.25" thickBot="1" x14ac:dyDescent="0.3">
      <c r="A3" s="11" t="s">
        <v>25</v>
      </c>
      <c r="B3" s="11" t="s">
        <v>1861</v>
      </c>
      <c r="C3" s="11" t="s">
        <v>1862</v>
      </c>
      <c r="D3" s="11" t="s">
        <v>869</v>
      </c>
      <c r="E3" s="332" t="s">
        <v>702</v>
      </c>
      <c r="F3" s="11" t="s">
        <v>1863</v>
      </c>
      <c r="G3" s="11" t="s">
        <v>870</v>
      </c>
      <c r="H3" s="331" t="s">
        <v>871</v>
      </c>
    </row>
    <row r="4" spans="1:8" x14ac:dyDescent="0.25">
      <c r="A4" s="327">
        <v>1</v>
      </c>
      <c r="B4" s="327">
        <v>1451</v>
      </c>
      <c r="C4" s="327" t="s">
        <v>2176</v>
      </c>
      <c r="D4" s="327" t="s">
        <v>2177</v>
      </c>
      <c r="E4" s="327" t="s">
        <v>2178</v>
      </c>
      <c r="F4" s="327" t="s">
        <v>2179</v>
      </c>
      <c r="G4" s="328">
        <v>43364</v>
      </c>
      <c r="H4" s="328">
        <v>44094</v>
      </c>
    </row>
    <row r="5" spans="1:8" x14ac:dyDescent="0.25">
      <c r="A5" s="43">
        <v>2</v>
      </c>
      <c r="B5" s="43">
        <v>1314</v>
      </c>
      <c r="C5" s="43" t="s">
        <v>2180</v>
      </c>
      <c r="D5" s="43" t="s">
        <v>2177</v>
      </c>
      <c r="E5" s="43" t="s">
        <v>2178</v>
      </c>
      <c r="F5" s="43" t="s">
        <v>2181</v>
      </c>
      <c r="G5" s="329">
        <v>42424</v>
      </c>
      <c r="H5" s="329">
        <v>43885</v>
      </c>
    </row>
    <row r="6" spans="1:8" x14ac:dyDescent="0.25">
      <c r="A6" s="327">
        <v>3</v>
      </c>
      <c r="B6" s="327">
        <v>2413</v>
      </c>
      <c r="C6" s="327" t="s">
        <v>2182</v>
      </c>
      <c r="D6" s="327" t="s">
        <v>2177</v>
      </c>
      <c r="E6" s="327" t="s">
        <v>2178</v>
      </c>
      <c r="F6" s="327" t="s">
        <v>2183</v>
      </c>
      <c r="G6" s="328">
        <v>43147</v>
      </c>
      <c r="H6" s="328">
        <v>43877</v>
      </c>
    </row>
    <row r="7" spans="1:8" x14ac:dyDescent="0.25">
      <c r="A7" s="43">
        <v>4</v>
      </c>
      <c r="B7" s="43">
        <v>2234</v>
      </c>
      <c r="C7" s="43" t="s">
        <v>2184</v>
      </c>
      <c r="D7" s="43" t="s">
        <v>2177</v>
      </c>
      <c r="E7" s="43" t="s">
        <v>2178</v>
      </c>
      <c r="F7" s="43" t="s">
        <v>2185</v>
      </c>
      <c r="G7" s="329">
        <v>43349</v>
      </c>
      <c r="H7" s="329">
        <v>44079</v>
      </c>
    </row>
    <row r="8" spans="1:8" x14ac:dyDescent="0.25">
      <c r="A8" s="327">
        <v>5</v>
      </c>
      <c r="B8" s="327">
        <v>2344</v>
      </c>
      <c r="C8" s="327" t="s">
        <v>2186</v>
      </c>
      <c r="D8" s="327" t="s">
        <v>2177</v>
      </c>
      <c r="E8" s="327" t="s">
        <v>2178</v>
      </c>
      <c r="F8" s="327" t="s">
        <v>2187</v>
      </c>
      <c r="G8" s="328">
        <v>43616</v>
      </c>
      <c r="H8" s="328">
        <v>44346</v>
      </c>
    </row>
    <row r="9" spans="1:8" x14ac:dyDescent="0.25">
      <c r="A9" s="43">
        <v>6</v>
      </c>
      <c r="B9" s="43">
        <v>2182</v>
      </c>
      <c r="C9" s="43" t="s">
        <v>2188</v>
      </c>
      <c r="D9" s="43" t="s">
        <v>2177</v>
      </c>
      <c r="E9" s="43" t="s">
        <v>2178</v>
      </c>
      <c r="F9" s="43" t="s">
        <v>2189</v>
      </c>
      <c r="G9" s="329">
        <v>43607</v>
      </c>
      <c r="H9" s="329">
        <v>44337</v>
      </c>
    </row>
    <row r="10" spans="1:8" x14ac:dyDescent="0.25">
      <c r="A10" s="327">
        <v>7</v>
      </c>
      <c r="B10" s="327">
        <v>1317</v>
      </c>
      <c r="C10" s="327" t="s">
        <v>2190</v>
      </c>
      <c r="D10" s="327" t="s">
        <v>2177</v>
      </c>
      <c r="E10" s="327" t="s">
        <v>2178</v>
      </c>
      <c r="F10" s="327" t="s">
        <v>2191</v>
      </c>
      <c r="G10" s="328">
        <v>43257</v>
      </c>
      <c r="H10" s="328">
        <v>43987</v>
      </c>
    </row>
    <row r="11" spans="1:8" x14ac:dyDescent="0.25">
      <c r="A11" s="43">
        <v>8</v>
      </c>
      <c r="B11" s="43">
        <v>2425</v>
      </c>
      <c r="C11" s="43" t="s">
        <v>2192</v>
      </c>
      <c r="D11" s="43" t="s">
        <v>2177</v>
      </c>
      <c r="E11" s="43" t="s">
        <v>2160</v>
      </c>
      <c r="F11" s="43" t="s">
        <v>2193</v>
      </c>
      <c r="G11" s="329">
        <v>43609</v>
      </c>
      <c r="H11" s="329">
        <v>44339</v>
      </c>
    </row>
    <row r="12" spans="1:8" x14ac:dyDescent="0.25">
      <c r="A12" s="327">
        <v>9</v>
      </c>
      <c r="B12" s="327">
        <v>2280</v>
      </c>
      <c r="C12" s="327" t="s">
        <v>2194</v>
      </c>
      <c r="D12" s="327" t="s">
        <v>2177</v>
      </c>
      <c r="E12" s="327" t="s">
        <v>2178</v>
      </c>
      <c r="F12" s="327" t="s">
        <v>2195</v>
      </c>
      <c r="G12" s="328">
        <v>43465</v>
      </c>
      <c r="H12" s="328">
        <v>44195</v>
      </c>
    </row>
    <row r="13" spans="1:8" x14ac:dyDescent="0.25">
      <c r="A13" s="43">
        <v>10</v>
      </c>
      <c r="B13" s="43">
        <v>2199</v>
      </c>
      <c r="C13" s="43" t="s">
        <v>2196</v>
      </c>
      <c r="D13" s="43" t="s">
        <v>2177</v>
      </c>
      <c r="E13" s="43" t="s">
        <v>2160</v>
      </c>
      <c r="F13" s="43" t="s">
        <v>2197</v>
      </c>
      <c r="G13" s="329">
        <v>43342</v>
      </c>
      <c r="H13" s="329">
        <v>44072</v>
      </c>
    </row>
    <row r="14" spans="1:8" x14ac:dyDescent="0.25">
      <c r="A14" s="327">
        <v>11</v>
      </c>
      <c r="B14" s="327">
        <v>2331</v>
      </c>
      <c r="C14" s="327" t="s">
        <v>2155</v>
      </c>
      <c r="D14" s="327" t="s">
        <v>2177</v>
      </c>
      <c r="E14" s="327" t="s">
        <v>2160</v>
      </c>
      <c r="F14" s="327" t="s">
        <v>567</v>
      </c>
      <c r="G14" s="328">
        <v>43874</v>
      </c>
      <c r="H14" s="328">
        <v>44604</v>
      </c>
    </row>
    <row r="15" spans="1:8" x14ac:dyDescent="0.25">
      <c r="A15" s="43">
        <v>12</v>
      </c>
      <c r="B15" s="43">
        <v>1204</v>
      </c>
      <c r="C15" s="43" t="s">
        <v>2198</v>
      </c>
      <c r="D15" s="43" t="s">
        <v>2177</v>
      </c>
      <c r="E15" s="43" t="s">
        <v>2160</v>
      </c>
      <c r="F15" s="43" t="s">
        <v>2199</v>
      </c>
      <c r="G15" s="329">
        <v>43341</v>
      </c>
      <c r="H15" s="329">
        <v>45227</v>
      </c>
    </row>
    <row r="16" spans="1:8" x14ac:dyDescent="0.25">
      <c r="A16" s="327">
        <v>13</v>
      </c>
      <c r="B16" s="327">
        <v>3550</v>
      </c>
      <c r="C16" s="327" t="s">
        <v>2200</v>
      </c>
      <c r="D16" s="327" t="s">
        <v>2177</v>
      </c>
      <c r="E16" s="327" t="s">
        <v>2160</v>
      </c>
      <c r="F16" s="327" t="s">
        <v>2201</v>
      </c>
      <c r="G16" s="328">
        <v>44012</v>
      </c>
      <c r="H16" s="328">
        <v>44741</v>
      </c>
    </row>
    <row r="17" spans="1:8" x14ac:dyDescent="0.25">
      <c r="A17" s="43">
        <v>14</v>
      </c>
      <c r="B17" s="43">
        <v>3422</v>
      </c>
      <c r="C17" s="43" t="s">
        <v>2202</v>
      </c>
      <c r="D17" s="43" t="s">
        <v>2177</v>
      </c>
      <c r="E17" s="43" t="s">
        <v>2160</v>
      </c>
      <c r="F17" s="43" t="s">
        <v>1913</v>
      </c>
      <c r="G17" s="329">
        <v>43874</v>
      </c>
      <c r="H17" s="329">
        <v>44604</v>
      </c>
    </row>
    <row r="18" spans="1:8" x14ac:dyDescent="0.25">
      <c r="A18" s="327">
        <v>15</v>
      </c>
      <c r="B18" s="327">
        <v>3400</v>
      </c>
      <c r="C18" s="327" t="s">
        <v>2161</v>
      </c>
      <c r="D18" s="327" t="s">
        <v>2177</v>
      </c>
      <c r="E18" s="327" t="s">
        <v>2160</v>
      </c>
      <c r="F18" s="327" t="s">
        <v>2203</v>
      </c>
      <c r="G18" s="328">
        <v>43986</v>
      </c>
      <c r="H18" s="328">
        <v>44715</v>
      </c>
    </row>
    <row r="19" spans="1:8" x14ac:dyDescent="0.25">
      <c r="A19" s="43">
        <v>16</v>
      </c>
      <c r="B19" s="43">
        <v>2336</v>
      </c>
      <c r="C19" s="43" t="s">
        <v>2204</v>
      </c>
      <c r="D19" s="43" t="s">
        <v>2177</v>
      </c>
      <c r="E19" s="43" t="s">
        <v>2160</v>
      </c>
      <c r="F19" s="43" t="s">
        <v>2205</v>
      </c>
      <c r="G19" s="329">
        <v>43383</v>
      </c>
      <c r="H19" s="329">
        <v>44113</v>
      </c>
    </row>
    <row r="20" spans="1:8" x14ac:dyDescent="0.25">
      <c r="A20" s="327">
        <v>17</v>
      </c>
      <c r="B20" s="327">
        <v>1489</v>
      </c>
      <c r="C20" s="327" t="s">
        <v>1833</v>
      </c>
      <c r="D20" s="327" t="s">
        <v>2127</v>
      </c>
      <c r="E20" s="327" t="s">
        <v>2160</v>
      </c>
      <c r="F20" s="327" t="s">
        <v>93</v>
      </c>
      <c r="G20" s="328">
        <v>42709</v>
      </c>
      <c r="H20" s="328">
        <v>44534</v>
      </c>
    </row>
    <row r="21" spans="1:8" x14ac:dyDescent="0.25">
      <c r="A21" s="43">
        <v>18</v>
      </c>
      <c r="B21" s="43">
        <v>841</v>
      </c>
      <c r="C21" s="43" t="s">
        <v>2206</v>
      </c>
      <c r="D21" s="43" t="s">
        <v>2127</v>
      </c>
      <c r="E21" s="43" t="s">
        <v>2178</v>
      </c>
      <c r="F21" s="43" t="s">
        <v>2207</v>
      </c>
      <c r="G21" s="329">
        <v>42020</v>
      </c>
      <c r="H21" s="329">
        <v>44212</v>
      </c>
    </row>
    <row r="22" spans="1:8" x14ac:dyDescent="0.25">
      <c r="A22" s="327">
        <v>19</v>
      </c>
      <c r="B22" s="327">
        <v>818</v>
      </c>
      <c r="C22" s="327" t="s">
        <v>2208</v>
      </c>
      <c r="D22" s="327" t="s">
        <v>2127</v>
      </c>
      <c r="E22" s="327" t="s">
        <v>2178</v>
      </c>
      <c r="F22" s="327" t="s">
        <v>2209</v>
      </c>
      <c r="G22" s="328">
        <v>42250</v>
      </c>
      <c r="H22" s="328">
        <v>44077</v>
      </c>
    </row>
    <row r="23" spans="1:8" x14ac:dyDescent="0.25">
      <c r="A23" s="43">
        <v>20</v>
      </c>
      <c r="B23" s="43">
        <v>1490</v>
      </c>
      <c r="C23" s="43" t="s">
        <v>2210</v>
      </c>
      <c r="D23" s="43" t="s">
        <v>2127</v>
      </c>
      <c r="E23" s="43" t="s">
        <v>2178</v>
      </c>
      <c r="F23" s="43" t="s">
        <v>2211</v>
      </c>
      <c r="G23" s="329">
        <v>42355</v>
      </c>
      <c r="H23" s="329">
        <v>44182</v>
      </c>
    </row>
    <row r="24" spans="1:8" x14ac:dyDescent="0.25">
      <c r="A24" s="327">
        <v>21</v>
      </c>
      <c r="B24" s="327">
        <v>927</v>
      </c>
      <c r="C24" s="327" t="s">
        <v>2212</v>
      </c>
      <c r="D24" s="327" t="s">
        <v>2127</v>
      </c>
      <c r="E24" s="327" t="s">
        <v>2178</v>
      </c>
      <c r="F24" s="327" t="s">
        <v>2213</v>
      </c>
      <c r="G24" s="328">
        <v>42188</v>
      </c>
      <c r="H24" s="328">
        <v>44015</v>
      </c>
    </row>
    <row r="25" spans="1:8" x14ac:dyDescent="0.25">
      <c r="A25" s="43">
        <v>22</v>
      </c>
      <c r="B25" s="43">
        <v>926</v>
      </c>
      <c r="C25" s="43" t="s">
        <v>2214</v>
      </c>
      <c r="D25" s="43" t="s">
        <v>2127</v>
      </c>
      <c r="E25" s="43" t="s">
        <v>2178</v>
      </c>
      <c r="F25" s="43" t="s">
        <v>2213</v>
      </c>
      <c r="G25" s="329">
        <v>42188</v>
      </c>
      <c r="H25" s="329">
        <v>44015</v>
      </c>
    </row>
    <row r="26" spans="1:8" x14ac:dyDescent="0.25">
      <c r="A26" s="327">
        <v>23</v>
      </c>
      <c r="B26" s="327">
        <v>3183</v>
      </c>
      <c r="C26" s="327" t="s">
        <v>2215</v>
      </c>
      <c r="D26" s="327" t="s">
        <v>2127</v>
      </c>
      <c r="E26" s="327" t="s">
        <v>2160</v>
      </c>
      <c r="F26" s="327" t="s">
        <v>339</v>
      </c>
      <c r="G26" s="328">
        <v>44195</v>
      </c>
      <c r="H26" s="328">
        <v>46020</v>
      </c>
    </row>
    <row r="27" spans="1:8" x14ac:dyDescent="0.25">
      <c r="A27" s="43">
        <v>24</v>
      </c>
      <c r="B27" s="43">
        <v>1496</v>
      </c>
      <c r="C27" s="43" t="s">
        <v>2216</v>
      </c>
      <c r="D27" s="43" t="s">
        <v>2127</v>
      </c>
      <c r="E27" s="43" t="s">
        <v>2160</v>
      </c>
      <c r="F27" s="43" t="s">
        <v>93</v>
      </c>
      <c r="G27" s="329">
        <v>42369</v>
      </c>
      <c r="H27" s="329">
        <v>44196</v>
      </c>
    </row>
    <row r="28" spans="1:8" x14ac:dyDescent="0.25">
      <c r="A28" s="327">
        <v>25</v>
      </c>
      <c r="B28" s="327">
        <v>3069</v>
      </c>
      <c r="C28" s="327" t="s">
        <v>2141</v>
      </c>
      <c r="D28" s="327" t="s">
        <v>2127</v>
      </c>
      <c r="E28" s="327" t="s">
        <v>2160</v>
      </c>
      <c r="F28" s="327" t="s">
        <v>306</v>
      </c>
      <c r="G28" s="328">
        <v>44152</v>
      </c>
      <c r="H28" s="328">
        <v>45977</v>
      </c>
    </row>
    <row r="29" spans="1:8" x14ac:dyDescent="0.25">
      <c r="A29" s="43">
        <v>26</v>
      </c>
      <c r="B29" s="43">
        <v>1509</v>
      </c>
      <c r="C29" s="43" t="s">
        <v>2217</v>
      </c>
      <c r="D29" s="43" t="s">
        <v>2127</v>
      </c>
      <c r="E29" s="43" t="s">
        <v>2178</v>
      </c>
      <c r="F29" s="43" t="s">
        <v>559</v>
      </c>
      <c r="G29" s="329">
        <v>42559</v>
      </c>
      <c r="H29" s="329">
        <v>44384</v>
      </c>
    </row>
    <row r="30" spans="1:8" x14ac:dyDescent="0.25">
      <c r="A30" s="327">
        <v>27</v>
      </c>
      <c r="B30" s="327">
        <v>1468</v>
      </c>
      <c r="C30" s="327" t="s">
        <v>2218</v>
      </c>
      <c r="D30" s="327" t="s">
        <v>2127</v>
      </c>
      <c r="E30" s="327" t="s">
        <v>2160</v>
      </c>
      <c r="F30" s="327" t="s">
        <v>75</v>
      </c>
      <c r="G30" s="328">
        <v>42366</v>
      </c>
      <c r="H30" s="328">
        <v>44193</v>
      </c>
    </row>
    <row r="31" spans="1:8" x14ac:dyDescent="0.25">
      <c r="A31" s="43">
        <v>28</v>
      </c>
      <c r="B31" s="43">
        <v>1000</v>
      </c>
      <c r="C31" s="43" t="s">
        <v>1858</v>
      </c>
      <c r="D31" s="43" t="s">
        <v>2127</v>
      </c>
      <c r="E31" s="43" t="s">
        <v>2160</v>
      </c>
      <c r="F31" s="43" t="s">
        <v>97</v>
      </c>
      <c r="G31" s="329">
        <v>41143</v>
      </c>
      <c r="H31" s="329">
        <v>44065</v>
      </c>
    </row>
    <row r="32" spans="1:8" x14ac:dyDescent="0.25">
      <c r="A32" s="327">
        <v>29</v>
      </c>
      <c r="B32" s="327">
        <v>1476</v>
      </c>
      <c r="C32" s="327" t="s">
        <v>2219</v>
      </c>
      <c r="D32" s="327" t="s">
        <v>2127</v>
      </c>
      <c r="E32" s="327" t="s">
        <v>2160</v>
      </c>
      <c r="F32" s="327" t="s">
        <v>495</v>
      </c>
      <c r="G32" s="328">
        <v>42740</v>
      </c>
      <c r="H32" s="328">
        <v>44565</v>
      </c>
    </row>
    <row r="33" spans="1:8" x14ac:dyDescent="0.25">
      <c r="A33" s="43">
        <v>30</v>
      </c>
      <c r="B33" s="43">
        <v>3192</v>
      </c>
      <c r="C33" s="43" t="s">
        <v>2140</v>
      </c>
      <c r="D33" s="43" t="s">
        <v>2127</v>
      </c>
      <c r="E33" s="43" t="s">
        <v>2160</v>
      </c>
      <c r="F33" s="43" t="s">
        <v>356</v>
      </c>
      <c r="G33" s="329">
        <v>44042</v>
      </c>
      <c r="H33" s="329">
        <v>45867</v>
      </c>
    </row>
    <row r="34" spans="1:8" x14ac:dyDescent="0.25">
      <c r="A34" s="327">
        <v>31</v>
      </c>
      <c r="B34" s="327">
        <v>3656</v>
      </c>
      <c r="C34" s="327" t="s">
        <v>2134</v>
      </c>
      <c r="D34" s="327" t="s">
        <v>2127</v>
      </c>
      <c r="E34" s="327" t="s">
        <v>2160</v>
      </c>
      <c r="F34" s="327" t="s">
        <v>2135</v>
      </c>
      <c r="G34" s="328">
        <v>44053</v>
      </c>
      <c r="H34" s="328">
        <v>45878</v>
      </c>
    </row>
    <row r="35" spans="1:8" x14ac:dyDescent="0.25">
      <c r="A35" s="43">
        <v>32</v>
      </c>
      <c r="B35" s="43">
        <v>1480</v>
      </c>
      <c r="C35" s="43" t="s">
        <v>2220</v>
      </c>
      <c r="D35" s="43" t="s">
        <v>2127</v>
      </c>
      <c r="E35" s="43" t="s">
        <v>2160</v>
      </c>
      <c r="F35" s="43" t="s">
        <v>109</v>
      </c>
      <c r="G35" s="329">
        <v>42366</v>
      </c>
      <c r="H35" s="329">
        <v>44193</v>
      </c>
    </row>
    <row r="36" spans="1:8" x14ac:dyDescent="0.25">
      <c r="A36" s="327">
        <v>33</v>
      </c>
      <c r="B36" s="327">
        <v>1481</v>
      </c>
      <c r="C36" s="327" t="s">
        <v>2221</v>
      </c>
      <c r="D36" s="327" t="s">
        <v>2127</v>
      </c>
      <c r="E36" s="327" t="s">
        <v>2160</v>
      </c>
      <c r="F36" s="327" t="s">
        <v>109</v>
      </c>
      <c r="G36" s="328">
        <v>42366</v>
      </c>
      <c r="H36" s="328">
        <v>44192</v>
      </c>
    </row>
    <row r="37" spans="1:8" x14ac:dyDescent="0.25">
      <c r="A37" s="43">
        <v>34</v>
      </c>
      <c r="B37" s="43">
        <v>1479</v>
      </c>
      <c r="C37" s="43" t="s">
        <v>2222</v>
      </c>
      <c r="D37" s="43" t="s">
        <v>2127</v>
      </c>
      <c r="E37" s="43" t="s">
        <v>2160</v>
      </c>
      <c r="F37" s="43" t="s">
        <v>109</v>
      </c>
      <c r="G37" s="329">
        <v>42366</v>
      </c>
      <c r="H37" s="329">
        <v>44193</v>
      </c>
    </row>
    <row r="38" spans="1:8" x14ac:dyDescent="0.25">
      <c r="A38" s="327">
        <v>35</v>
      </c>
      <c r="B38" s="327">
        <v>1465</v>
      </c>
      <c r="C38" s="327" t="s">
        <v>2223</v>
      </c>
      <c r="D38" s="327" t="s">
        <v>2127</v>
      </c>
      <c r="E38" s="327" t="s">
        <v>2160</v>
      </c>
      <c r="F38" s="327" t="s">
        <v>75</v>
      </c>
      <c r="G38" s="328">
        <v>42366</v>
      </c>
      <c r="H38" s="328">
        <v>44192</v>
      </c>
    </row>
    <row r="39" spans="1:8" x14ac:dyDescent="0.25">
      <c r="A39" s="43">
        <v>36</v>
      </c>
      <c r="B39" s="43">
        <v>1464</v>
      </c>
      <c r="C39" s="43" t="s">
        <v>1814</v>
      </c>
      <c r="D39" s="43" t="s">
        <v>2127</v>
      </c>
      <c r="E39" s="43" t="s">
        <v>2160</v>
      </c>
      <c r="F39" s="43" t="s">
        <v>75</v>
      </c>
      <c r="G39" s="329">
        <v>42366</v>
      </c>
      <c r="H39" s="329">
        <v>44192</v>
      </c>
    </row>
    <row r="40" spans="1:8" x14ac:dyDescent="0.25">
      <c r="A40" s="327">
        <v>37</v>
      </c>
      <c r="B40" s="327">
        <v>2254</v>
      </c>
      <c r="C40" s="327" t="s">
        <v>2224</v>
      </c>
      <c r="D40" s="327" t="s">
        <v>2127</v>
      </c>
      <c r="E40" s="327" t="s">
        <v>2160</v>
      </c>
      <c r="F40" s="327" t="s">
        <v>57</v>
      </c>
      <c r="G40" s="328">
        <v>43112</v>
      </c>
      <c r="H40" s="328">
        <v>44937</v>
      </c>
    </row>
    <row r="41" spans="1:8" x14ac:dyDescent="0.25">
      <c r="A41" s="43">
        <v>38</v>
      </c>
      <c r="B41" s="43">
        <v>3625</v>
      </c>
      <c r="C41" s="43" t="s">
        <v>2147</v>
      </c>
      <c r="D41" s="43" t="s">
        <v>2127</v>
      </c>
      <c r="E41" s="43" t="s">
        <v>2160</v>
      </c>
      <c r="F41" s="43" t="s">
        <v>2148</v>
      </c>
      <c r="G41" s="329">
        <v>44022</v>
      </c>
      <c r="H41" s="329">
        <v>45847</v>
      </c>
    </row>
    <row r="42" spans="1:8" x14ac:dyDescent="0.25">
      <c r="A42" s="327">
        <v>39</v>
      </c>
      <c r="B42" s="327">
        <v>2353</v>
      </c>
      <c r="C42" s="327" t="s">
        <v>2144</v>
      </c>
      <c r="D42" s="327" t="s">
        <v>2127</v>
      </c>
      <c r="E42" s="327" t="s">
        <v>2160</v>
      </c>
      <c r="F42" s="327" t="s">
        <v>345</v>
      </c>
      <c r="G42" s="328">
        <v>44011</v>
      </c>
      <c r="H42" s="328">
        <v>45836</v>
      </c>
    </row>
    <row r="43" spans="1:8" x14ac:dyDescent="0.25">
      <c r="A43" s="43">
        <v>40</v>
      </c>
      <c r="B43" s="43">
        <v>3171</v>
      </c>
      <c r="C43" s="43" t="s">
        <v>899</v>
      </c>
      <c r="D43" s="43" t="s">
        <v>2127</v>
      </c>
      <c r="E43" s="43" t="s">
        <v>2160</v>
      </c>
      <c r="F43" s="43" t="s">
        <v>118</v>
      </c>
      <c r="G43" s="329">
        <v>43677</v>
      </c>
      <c r="H43" s="329">
        <v>45503</v>
      </c>
    </row>
    <row r="44" spans="1:8" x14ac:dyDescent="0.25">
      <c r="A44" s="327">
        <v>41</v>
      </c>
      <c r="B44" s="327">
        <v>826</v>
      </c>
      <c r="C44" s="327" t="s">
        <v>2225</v>
      </c>
      <c r="D44" s="327" t="s">
        <v>2127</v>
      </c>
      <c r="E44" s="327" t="s">
        <v>2178</v>
      </c>
      <c r="F44" s="327" t="s">
        <v>2226</v>
      </c>
      <c r="G44" s="328">
        <v>42013</v>
      </c>
      <c r="H44" s="328">
        <v>43839</v>
      </c>
    </row>
    <row r="45" spans="1:8" x14ac:dyDescent="0.25">
      <c r="A45" s="43">
        <v>42</v>
      </c>
      <c r="B45" s="43">
        <v>827</v>
      </c>
      <c r="C45" s="43" t="s">
        <v>2227</v>
      </c>
      <c r="D45" s="43" t="s">
        <v>2127</v>
      </c>
      <c r="E45" s="43" t="s">
        <v>2178</v>
      </c>
      <c r="F45" s="43" t="s">
        <v>2226</v>
      </c>
      <c r="G45" s="329">
        <v>42013</v>
      </c>
      <c r="H45" s="329">
        <v>43839</v>
      </c>
    </row>
    <row r="46" spans="1:8" x14ac:dyDescent="0.25">
      <c r="A46" s="327">
        <v>43</v>
      </c>
      <c r="B46" s="327">
        <v>825</v>
      </c>
      <c r="C46" s="327" t="s">
        <v>2228</v>
      </c>
      <c r="D46" s="327" t="s">
        <v>2127</v>
      </c>
      <c r="E46" s="327" t="s">
        <v>2178</v>
      </c>
      <c r="F46" s="327" t="s">
        <v>2226</v>
      </c>
      <c r="G46" s="328">
        <v>42013</v>
      </c>
      <c r="H46" s="328">
        <v>43839</v>
      </c>
    </row>
    <row r="47" spans="1:8" x14ac:dyDescent="0.25">
      <c r="A47" s="43">
        <v>44</v>
      </c>
      <c r="B47" s="43">
        <v>2259</v>
      </c>
      <c r="C47" s="43" t="s">
        <v>2229</v>
      </c>
      <c r="D47" s="43" t="s">
        <v>2127</v>
      </c>
      <c r="E47" s="43" t="s">
        <v>2160</v>
      </c>
      <c r="F47" s="43" t="s">
        <v>2230</v>
      </c>
      <c r="G47" s="329">
        <v>43082</v>
      </c>
      <c r="H47" s="329">
        <v>44907</v>
      </c>
    </row>
    <row r="48" spans="1:8" x14ac:dyDescent="0.25">
      <c r="A48" s="327">
        <v>45</v>
      </c>
      <c r="B48" s="327">
        <v>3092</v>
      </c>
      <c r="C48" s="327" t="s">
        <v>2231</v>
      </c>
      <c r="D48" s="327" t="s">
        <v>2127</v>
      </c>
      <c r="E48" s="327" t="s">
        <v>2160</v>
      </c>
      <c r="F48" s="327" t="s">
        <v>2232</v>
      </c>
      <c r="G48" s="328">
        <v>43797</v>
      </c>
      <c r="H48" s="328">
        <v>45623</v>
      </c>
    </row>
    <row r="49" spans="1:8" x14ac:dyDescent="0.25">
      <c r="A49" s="43">
        <v>46</v>
      </c>
      <c r="B49" s="43">
        <v>3602</v>
      </c>
      <c r="C49" s="43" t="s">
        <v>1811</v>
      </c>
      <c r="D49" s="43" t="s">
        <v>2127</v>
      </c>
      <c r="E49" s="43" t="s">
        <v>2160</v>
      </c>
      <c r="F49" s="43" t="s">
        <v>2135</v>
      </c>
      <c r="G49" s="329">
        <v>43812</v>
      </c>
      <c r="H49" s="329">
        <v>45638</v>
      </c>
    </row>
    <row r="50" spans="1:8" x14ac:dyDescent="0.25">
      <c r="A50" s="327">
        <v>47</v>
      </c>
      <c r="B50" s="327">
        <v>2403</v>
      </c>
      <c r="C50" s="327" t="s">
        <v>2233</v>
      </c>
      <c r="D50" s="327" t="s">
        <v>2127</v>
      </c>
      <c r="E50" s="327" t="s">
        <v>2160</v>
      </c>
      <c r="F50" s="327" t="s">
        <v>2234</v>
      </c>
      <c r="G50" s="328">
        <v>42747</v>
      </c>
      <c r="H50" s="328">
        <v>44572</v>
      </c>
    </row>
    <row r="51" spans="1:8" x14ac:dyDescent="0.25">
      <c r="A51" s="43">
        <v>48</v>
      </c>
      <c r="B51" s="43">
        <v>1014</v>
      </c>
      <c r="C51" s="43" t="s">
        <v>2235</v>
      </c>
      <c r="D51" s="43" t="s">
        <v>2127</v>
      </c>
      <c r="E51" s="43" t="s">
        <v>2160</v>
      </c>
      <c r="F51" s="43" t="s">
        <v>2236</v>
      </c>
      <c r="G51" s="329">
        <v>42229</v>
      </c>
      <c r="H51" s="329">
        <v>44056</v>
      </c>
    </row>
    <row r="52" spans="1:8" x14ac:dyDescent="0.25">
      <c r="A52" s="327">
        <v>49</v>
      </c>
      <c r="B52" s="327">
        <v>1013</v>
      </c>
      <c r="C52" s="327" t="s">
        <v>2237</v>
      </c>
      <c r="D52" s="327" t="s">
        <v>2127</v>
      </c>
      <c r="E52" s="327" t="s">
        <v>2160</v>
      </c>
      <c r="F52" s="327" t="s">
        <v>2236</v>
      </c>
      <c r="G52" s="328">
        <v>42229</v>
      </c>
      <c r="H52" s="328">
        <v>44056</v>
      </c>
    </row>
    <row r="53" spans="1:8" x14ac:dyDescent="0.25">
      <c r="A53" s="43">
        <v>50</v>
      </c>
      <c r="B53" s="43">
        <v>3136</v>
      </c>
      <c r="C53" s="43" t="s">
        <v>2151</v>
      </c>
      <c r="D53" s="43" t="s">
        <v>2127</v>
      </c>
      <c r="E53" s="43" t="s">
        <v>2160</v>
      </c>
      <c r="F53" s="43" t="s">
        <v>223</v>
      </c>
      <c r="G53" s="329">
        <v>43957</v>
      </c>
      <c r="H53" s="329">
        <v>45782</v>
      </c>
    </row>
    <row r="54" spans="1:8" x14ac:dyDescent="0.25">
      <c r="A54" s="327">
        <v>51</v>
      </c>
      <c r="B54" s="327">
        <v>3279</v>
      </c>
      <c r="C54" s="327" t="s">
        <v>2133</v>
      </c>
      <c r="D54" s="327" t="s">
        <v>2127</v>
      </c>
      <c r="E54" s="327" t="s">
        <v>2160</v>
      </c>
      <c r="F54" s="327" t="s">
        <v>2132</v>
      </c>
      <c r="G54" s="328">
        <v>43936</v>
      </c>
      <c r="H54" s="328">
        <v>45761</v>
      </c>
    </row>
    <row r="55" spans="1:8" x14ac:dyDescent="0.25">
      <c r="A55" s="43">
        <v>52</v>
      </c>
      <c r="B55" s="43">
        <v>3278</v>
      </c>
      <c r="C55" s="43" t="s">
        <v>2131</v>
      </c>
      <c r="D55" s="43" t="s">
        <v>2127</v>
      </c>
      <c r="E55" s="43" t="s">
        <v>2160</v>
      </c>
      <c r="F55" s="43" t="s">
        <v>2132</v>
      </c>
      <c r="G55" s="329">
        <v>43936</v>
      </c>
      <c r="H55" s="329">
        <v>45761</v>
      </c>
    </row>
    <row r="56" spans="1:8" x14ac:dyDescent="0.25">
      <c r="A56" s="327">
        <v>53</v>
      </c>
      <c r="B56" s="327">
        <v>3751</v>
      </c>
      <c r="C56" s="327" t="s">
        <v>2145</v>
      </c>
      <c r="D56" s="327" t="s">
        <v>2127</v>
      </c>
      <c r="E56" s="327" t="s">
        <v>2160</v>
      </c>
      <c r="F56" s="327" t="s">
        <v>346</v>
      </c>
      <c r="G56" s="328">
        <v>44195</v>
      </c>
      <c r="H56" s="328">
        <v>46020</v>
      </c>
    </row>
    <row r="57" spans="1:8" x14ac:dyDescent="0.25">
      <c r="A57" s="43">
        <v>54</v>
      </c>
      <c r="B57" s="43">
        <v>2307</v>
      </c>
      <c r="C57" s="43" t="s">
        <v>2238</v>
      </c>
      <c r="D57" s="43" t="s">
        <v>2127</v>
      </c>
      <c r="E57" s="43" t="s">
        <v>2160</v>
      </c>
      <c r="F57" s="43" t="s">
        <v>220</v>
      </c>
      <c r="G57" s="329">
        <v>43346</v>
      </c>
      <c r="H57" s="329">
        <v>45171</v>
      </c>
    </row>
    <row r="58" spans="1:8" x14ac:dyDescent="0.25">
      <c r="A58" s="327">
        <v>55</v>
      </c>
      <c r="B58" s="327">
        <v>3330</v>
      </c>
      <c r="C58" s="327" t="s">
        <v>2239</v>
      </c>
      <c r="D58" s="327" t="s">
        <v>2127</v>
      </c>
      <c r="E58" s="327" t="s">
        <v>2178</v>
      </c>
      <c r="F58" s="327" t="s">
        <v>97</v>
      </c>
      <c r="G58" s="328">
        <v>43794</v>
      </c>
      <c r="H58" s="328">
        <v>45620</v>
      </c>
    </row>
    <row r="59" spans="1:8" x14ac:dyDescent="0.25">
      <c r="A59" s="43">
        <v>56</v>
      </c>
      <c r="B59" s="43">
        <v>1499</v>
      </c>
      <c r="C59" s="43" t="s">
        <v>2215</v>
      </c>
      <c r="D59" s="43" t="s">
        <v>2127</v>
      </c>
      <c r="E59" s="43" t="s">
        <v>2178</v>
      </c>
      <c r="F59" s="43" t="s">
        <v>2240</v>
      </c>
      <c r="G59" s="329">
        <v>42369</v>
      </c>
      <c r="H59" s="329">
        <v>44166</v>
      </c>
    </row>
    <row r="60" spans="1:8" x14ac:dyDescent="0.25">
      <c r="A60" s="327">
        <v>57</v>
      </c>
      <c r="B60" s="327">
        <v>3590</v>
      </c>
      <c r="C60" s="327" t="s">
        <v>2143</v>
      </c>
      <c r="D60" s="327" t="s">
        <v>2127</v>
      </c>
      <c r="E60" s="327" t="s">
        <v>2160</v>
      </c>
      <c r="F60" s="327" t="s">
        <v>335</v>
      </c>
      <c r="G60" s="328">
        <v>44148</v>
      </c>
      <c r="H60" s="328">
        <v>45973</v>
      </c>
    </row>
    <row r="61" spans="1:8" x14ac:dyDescent="0.25">
      <c r="A61" s="43">
        <v>58</v>
      </c>
      <c r="B61" s="43">
        <v>3546</v>
      </c>
      <c r="C61" s="43" t="s">
        <v>2139</v>
      </c>
      <c r="D61" s="43" t="s">
        <v>2127</v>
      </c>
      <c r="E61" s="43" t="s">
        <v>2160</v>
      </c>
      <c r="F61" s="43" t="s">
        <v>370</v>
      </c>
      <c r="G61" s="329">
        <v>43885</v>
      </c>
      <c r="H61" s="329">
        <v>45711</v>
      </c>
    </row>
    <row r="62" spans="1:8" x14ac:dyDescent="0.25">
      <c r="A62" s="327">
        <v>59</v>
      </c>
      <c r="B62" s="327">
        <v>3538</v>
      </c>
      <c r="C62" s="327" t="s">
        <v>2142</v>
      </c>
      <c r="D62" s="327" t="s">
        <v>2127</v>
      </c>
      <c r="E62" s="327" t="s">
        <v>2160</v>
      </c>
      <c r="F62" s="327" t="s">
        <v>317</v>
      </c>
      <c r="G62" s="328">
        <v>43879</v>
      </c>
      <c r="H62" s="328">
        <v>45705</v>
      </c>
    </row>
    <row r="63" spans="1:8" x14ac:dyDescent="0.25">
      <c r="A63" s="43">
        <v>60</v>
      </c>
      <c r="B63" s="43">
        <v>3518</v>
      </c>
      <c r="C63" s="43" t="s">
        <v>1796</v>
      </c>
      <c r="D63" s="43" t="s">
        <v>2127</v>
      </c>
      <c r="E63" s="43" t="s">
        <v>2160</v>
      </c>
      <c r="F63" s="43" t="s">
        <v>2241</v>
      </c>
      <c r="G63" s="329">
        <v>43803</v>
      </c>
      <c r="H63" s="329">
        <v>45629</v>
      </c>
    </row>
    <row r="64" spans="1:8" x14ac:dyDescent="0.25">
      <c r="A64" s="327">
        <v>61</v>
      </c>
      <c r="B64" s="327">
        <v>929</v>
      </c>
      <c r="C64" s="327" t="s">
        <v>2242</v>
      </c>
      <c r="D64" s="327" t="s">
        <v>2127</v>
      </c>
      <c r="E64" s="327" t="s">
        <v>2160</v>
      </c>
      <c r="F64" s="327" t="s">
        <v>2243</v>
      </c>
      <c r="G64" s="328">
        <v>41479</v>
      </c>
      <c r="H64" s="328">
        <v>44401</v>
      </c>
    </row>
    <row r="65" spans="1:8" x14ac:dyDescent="0.25">
      <c r="A65" s="43">
        <v>62</v>
      </c>
      <c r="B65" s="43">
        <v>930</v>
      </c>
      <c r="C65" s="43" t="s">
        <v>2244</v>
      </c>
      <c r="D65" s="43" t="s">
        <v>2127</v>
      </c>
      <c r="E65" s="43" t="s">
        <v>2160</v>
      </c>
      <c r="F65" s="43" t="s">
        <v>2243</v>
      </c>
      <c r="G65" s="329">
        <v>41479</v>
      </c>
      <c r="H65" s="329">
        <v>44401</v>
      </c>
    </row>
    <row r="66" spans="1:8" x14ac:dyDescent="0.25">
      <c r="A66" s="327">
        <v>63</v>
      </c>
      <c r="B66" s="327">
        <v>3490</v>
      </c>
      <c r="C66" s="327" t="s">
        <v>2138</v>
      </c>
      <c r="D66" s="327" t="s">
        <v>2127</v>
      </c>
      <c r="E66" s="327" t="s">
        <v>2160</v>
      </c>
      <c r="F66" s="327" t="s">
        <v>297</v>
      </c>
      <c r="G66" s="328">
        <v>43885</v>
      </c>
      <c r="H66" s="328">
        <v>45711</v>
      </c>
    </row>
    <row r="67" spans="1:8" x14ac:dyDescent="0.25">
      <c r="A67" s="43">
        <v>64</v>
      </c>
      <c r="B67" s="43">
        <v>3489</v>
      </c>
      <c r="C67" s="43" t="s">
        <v>2129</v>
      </c>
      <c r="D67" s="43" t="s">
        <v>2127</v>
      </c>
      <c r="E67" s="43" t="s">
        <v>2160</v>
      </c>
      <c r="F67" s="43" t="s">
        <v>2130</v>
      </c>
      <c r="G67" s="329">
        <v>43885</v>
      </c>
      <c r="H67" s="329">
        <v>45711</v>
      </c>
    </row>
    <row r="68" spans="1:8" x14ac:dyDescent="0.25">
      <c r="A68" s="327">
        <v>65</v>
      </c>
      <c r="B68" s="327">
        <v>803</v>
      </c>
      <c r="C68" s="327" t="s">
        <v>2245</v>
      </c>
      <c r="D68" s="327" t="s">
        <v>2127</v>
      </c>
      <c r="E68" s="327" t="s">
        <v>2160</v>
      </c>
      <c r="F68" s="327" t="s">
        <v>2246</v>
      </c>
      <c r="G68" s="328">
        <v>40078</v>
      </c>
      <c r="H68" s="328">
        <v>44095</v>
      </c>
    </row>
    <row r="69" spans="1:8" x14ac:dyDescent="0.25">
      <c r="A69" s="43">
        <v>66</v>
      </c>
      <c r="B69" s="43">
        <v>1456</v>
      </c>
      <c r="C69" s="43" t="s">
        <v>2247</v>
      </c>
      <c r="D69" s="43" t="s">
        <v>2127</v>
      </c>
      <c r="E69" s="43" t="s">
        <v>2160</v>
      </c>
      <c r="F69" s="43" t="s">
        <v>2248</v>
      </c>
      <c r="G69" s="329">
        <v>42752</v>
      </c>
      <c r="H69" s="329">
        <v>44577</v>
      </c>
    </row>
    <row r="70" spans="1:8" x14ac:dyDescent="0.25">
      <c r="A70" s="327">
        <v>67</v>
      </c>
      <c r="B70" s="327">
        <v>1705</v>
      </c>
      <c r="C70" s="327" t="s">
        <v>2249</v>
      </c>
      <c r="D70" s="327" t="s">
        <v>2127</v>
      </c>
      <c r="E70" s="327" t="s">
        <v>2178</v>
      </c>
      <c r="F70" s="327" t="s">
        <v>2250</v>
      </c>
      <c r="G70" s="328">
        <v>42358</v>
      </c>
      <c r="H70" s="328">
        <v>44184</v>
      </c>
    </row>
    <row r="71" spans="1:8" x14ac:dyDescent="0.25">
      <c r="A71" s="43">
        <v>68</v>
      </c>
      <c r="B71" s="43">
        <v>2279</v>
      </c>
      <c r="C71" s="43" t="s">
        <v>2251</v>
      </c>
      <c r="D71" s="43" t="s">
        <v>2127</v>
      </c>
      <c r="E71" s="43" t="s">
        <v>2160</v>
      </c>
      <c r="F71" s="43" t="s">
        <v>2252</v>
      </c>
      <c r="G71" s="329">
        <v>43181</v>
      </c>
      <c r="H71" s="329">
        <v>45006</v>
      </c>
    </row>
    <row r="72" spans="1:8" x14ac:dyDescent="0.25">
      <c r="A72" s="327">
        <v>69</v>
      </c>
      <c r="B72" s="327">
        <v>851</v>
      </c>
      <c r="C72" s="327" t="s">
        <v>2253</v>
      </c>
      <c r="D72" s="327" t="s">
        <v>2127</v>
      </c>
      <c r="E72" s="327" t="s">
        <v>2160</v>
      </c>
      <c r="F72" s="327" t="s">
        <v>2254</v>
      </c>
      <c r="G72" s="328">
        <v>41809</v>
      </c>
      <c r="H72" s="328">
        <v>44731</v>
      </c>
    </row>
    <row r="73" spans="1:8" x14ac:dyDescent="0.25">
      <c r="A73" s="43">
        <v>70</v>
      </c>
      <c r="B73" s="43">
        <v>3285</v>
      </c>
      <c r="C73" s="43" t="s">
        <v>2126</v>
      </c>
      <c r="D73" s="43" t="s">
        <v>2127</v>
      </c>
      <c r="E73" s="43" t="s">
        <v>2160</v>
      </c>
      <c r="F73" s="43" t="s">
        <v>350</v>
      </c>
      <c r="G73" s="329">
        <v>44140</v>
      </c>
      <c r="H73" s="329">
        <v>45965</v>
      </c>
    </row>
    <row r="74" spans="1:8" x14ac:dyDescent="0.25">
      <c r="A74" s="327">
        <v>71</v>
      </c>
      <c r="B74" s="327">
        <v>795</v>
      </c>
      <c r="C74" s="327" t="s">
        <v>2255</v>
      </c>
      <c r="D74" s="327" t="s">
        <v>2127</v>
      </c>
      <c r="E74" s="327" t="s">
        <v>2160</v>
      </c>
      <c r="F74" s="327" t="s">
        <v>559</v>
      </c>
      <c r="G74" s="328">
        <v>41621</v>
      </c>
      <c r="H74" s="328">
        <v>44543</v>
      </c>
    </row>
    <row r="75" spans="1:8" x14ac:dyDescent="0.25">
      <c r="A75" s="43">
        <v>72</v>
      </c>
      <c r="B75" s="43">
        <v>2422</v>
      </c>
      <c r="C75" s="43" t="s">
        <v>2256</v>
      </c>
      <c r="D75" s="43" t="s">
        <v>2127</v>
      </c>
      <c r="E75" s="43" t="s">
        <v>2160</v>
      </c>
      <c r="F75" s="43" t="s">
        <v>481</v>
      </c>
      <c r="G75" s="329">
        <v>43465</v>
      </c>
      <c r="H75" s="329">
        <v>45290</v>
      </c>
    </row>
    <row r="76" spans="1:8" x14ac:dyDescent="0.25">
      <c r="A76" s="327">
        <v>73</v>
      </c>
      <c r="B76" s="327">
        <v>2423</v>
      </c>
      <c r="C76" s="327" t="s">
        <v>2257</v>
      </c>
      <c r="D76" s="327" t="s">
        <v>2127</v>
      </c>
      <c r="E76" s="327" t="s">
        <v>2160</v>
      </c>
      <c r="F76" s="327" t="s">
        <v>481</v>
      </c>
      <c r="G76" s="328">
        <v>43451</v>
      </c>
      <c r="H76" s="328">
        <v>45276</v>
      </c>
    </row>
    <row r="77" spans="1:8" x14ac:dyDescent="0.25">
      <c r="A77" s="43">
        <v>74</v>
      </c>
      <c r="B77" s="43">
        <v>3055</v>
      </c>
      <c r="C77" s="43" t="s">
        <v>2258</v>
      </c>
      <c r="D77" s="43" t="s">
        <v>2127</v>
      </c>
      <c r="E77" s="43" t="s">
        <v>2160</v>
      </c>
      <c r="F77" s="43" t="s">
        <v>559</v>
      </c>
      <c r="G77" s="329">
        <v>43797</v>
      </c>
      <c r="H77" s="329">
        <v>45623</v>
      </c>
    </row>
    <row r="78" spans="1:8" x14ac:dyDescent="0.25">
      <c r="A78" s="327">
        <v>75</v>
      </c>
      <c r="B78" s="327">
        <v>2419</v>
      </c>
      <c r="C78" s="327" t="s">
        <v>2259</v>
      </c>
      <c r="D78" s="327" t="s">
        <v>2127</v>
      </c>
      <c r="E78" s="327" t="s">
        <v>2160</v>
      </c>
      <c r="F78" s="327" t="s">
        <v>2260</v>
      </c>
      <c r="G78" s="328">
        <v>43417</v>
      </c>
      <c r="H78" s="328">
        <v>45242</v>
      </c>
    </row>
    <row r="79" spans="1:8" x14ac:dyDescent="0.25">
      <c r="A79" s="43">
        <v>76</v>
      </c>
      <c r="B79" s="43">
        <v>3027</v>
      </c>
      <c r="C79" s="43" t="s">
        <v>2261</v>
      </c>
      <c r="D79" s="43" t="s">
        <v>2127</v>
      </c>
      <c r="E79" s="43" t="s">
        <v>2160</v>
      </c>
      <c r="F79" s="43" t="s">
        <v>2262</v>
      </c>
      <c r="G79" s="329">
        <v>43584</v>
      </c>
      <c r="H79" s="329">
        <v>45410</v>
      </c>
    </row>
    <row r="80" spans="1:8" x14ac:dyDescent="0.25">
      <c r="A80" s="327">
        <v>77</v>
      </c>
      <c r="B80" s="327">
        <v>2418</v>
      </c>
      <c r="C80" s="327" t="s">
        <v>2263</v>
      </c>
      <c r="D80" s="327" t="s">
        <v>2127</v>
      </c>
      <c r="E80" s="327" t="s">
        <v>2160</v>
      </c>
      <c r="F80" s="327" t="s">
        <v>2264</v>
      </c>
      <c r="G80" s="328">
        <v>43395</v>
      </c>
      <c r="H80" s="328">
        <v>45221</v>
      </c>
    </row>
    <row r="81" spans="1:8" x14ac:dyDescent="0.25">
      <c r="A81" s="43">
        <v>78</v>
      </c>
      <c r="B81" s="43">
        <v>1501</v>
      </c>
      <c r="C81" s="43" t="s">
        <v>2265</v>
      </c>
      <c r="D81" s="43" t="s">
        <v>2127</v>
      </c>
      <c r="E81" s="43" t="s">
        <v>2160</v>
      </c>
      <c r="F81" s="43" t="s">
        <v>2266</v>
      </c>
      <c r="G81" s="329">
        <v>42719</v>
      </c>
      <c r="H81" s="329">
        <v>44545</v>
      </c>
    </row>
    <row r="82" spans="1:8" x14ac:dyDescent="0.25">
      <c r="A82" s="327">
        <v>79</v>
      </c>
      <c r="B82" s="327">
        <v>2405</v>
      </c>
      <c r="C82" s="327" t="s">
        <v>1853</v>
      </c>
      <c r="D82" s="327" t="s">
        <v>2127</v>
      </c>
      <c r="E82" s="327" t="s">
        <v>2160</v>
      </c>
      <c r="F82" s="327" t="s">
        <v>97</v>
      </c>
      <c r="G82" s="328">
        <v>43439</v>
      </c>
      <c r="H82" s="328">
        <v>45264</v>
      </c>
    </row>
    <row r="83" spans="1:8" x14ac:dyDescent="0.25">
      <c r="A83" s="43">
        <v>80</v>
      </c>
      <c r="B83" s="43">
        <v>2400</v>
      </c>
      <c r="C83" s="43" t="s">
        <v>2267</v>
      </c>
      <c r="D83" s="43" t="s">
        <v>2127</v>
      </c>
      <c r="E83" s="43" t="s">
        <v>2160</v>
      </c>
      <c r="F83" s="43" t="s">
        <v>2232</v>
      </c>
      <c r="G83" s="329">
        <v>42754</v>
      </c>
      <c r="H83" s="329">
        <v>44579</v>
      </c>
    </row>
    <row r="84" spans="1:8" x14ac:dyDescent="0.25">
      <c r="A84" s="327">
        <v>81</v>
      </c>
      <c r="B84" s="327">
        <v>2398</v>
      </c>
      <c r="C84" s="327" t="s">
        <v>2268</v>
      </c>
      <c r="D84" s="327" t="s">
        <v>2127</v>
      </c>
      <c r="E84" s="327" t="s">
        <v>2160</v>
      </c>
      <c r="F84" s="327" t="s">
        <v>441</v>
      </c>
      <c r="G84" s="328">
        <v>43069</v>
      </c>
      <c r="H84" s="328">
        <v>44894</v>
      </c>
    </row>
    <row r="85" spans="1:8" x14ac:dyDescent="0.25">
      <c r="A85" s="43">
        <v>82</v>
      </c>
      <c r="B85" s="43">
        <v>2355</v>
      </c>
      <c r="C85" s="43" t="s">
        <v>2269</v>
      </c>
      <c r="D85" s="43" t="s">
        <v>2127</v>
      </c>
      <c r="E85" s="43" t="s">
        <v>2160</v>
      </c>
      <c r="F85" s="43" t="s">
        <v>306</v>
      </c>
      <c r="G85" s="329">
        <v>43374</v>
      </c>
      <c r="H85" s="329">
        <v>45199</v>
      </c>
    </row>
    <row r="86" spans="1:8" x14ac:dyDescent="0.25">
      <c r="A86" s="327">
        <v>83</v>
      </c>
      <c r="B86" s="327">
        <v>2203</v>
      </c>
      <c r="C86" s="327" t="s">
        <v>2270</v>
      </c>
      <c r="D86" s="327" t="s">
        <v>2127</v>
      </c>
      <c r="E86" s="327" t="s">
        <v>2160</v>
      </c>
      <c r="F86" s="327" t="s">
        <v>314</v>
      </c>
      <c r="G86" s="328">
        <v>43326</v>
      </c>
      <c r="H86" s="328">
        <v>45151</v>
      </c>
    </row>
    <row r="87" spans="1:8" x14ac:dyDescent="0.25">
      <c r="A87" s="43">
        <v>84</v>
      </c>
      <c r="B87" s="43">
        <v>1001</v>
      </c>
      <c r="C87" s="43" t="s">
        <v>1852</v>
      </c>
      <c r="D87" s="43" t="s">
        <v>2127</v>
      </c>
      <c r="E87" s="43" t="s">
        <v>2160</v>
      </c>
      <c r="F87" s="43" t="s">
        <v>97</v>
      </c>
      <c r="G87" s="329">
        <v>42216</v>
      </c>
      <c r="H87" s="329">
        <v>44042</v>
      </c>
    </row>
    <row r="88" spans="1:8" x14ac:dyDescent="0.25">
      <c r="A88" s="327">
        <v>85</v>
      </c>
      <c r="B88" s="327">
        <v>2065</v>
      </c>
      <c r="C88" s="327" t="s">
        <v>2271</v>
      </c>
      <c r="D88" s="327" t="s">
        <v>2127</v>
      </c>
      <c r="E88" s="327" t="s">
        <v>2160</v>
      </c>
      <c r="F88" s="327" t="s">
        <v>276</v>
      </c>
      <c r="G88" s="328">
        <v>43206</v>
      </c>
      <c r="H88" s="328">
        <v>45031</v>
      </c>
    </row>
    <row r="89" spans="1:8" x14ac:dyDescent="0.25">
      <c r="A89" s="43">
        <v>86</v>
      </c>
      <c r="B89" s="43">
        <v>1498</v>
      </c>
      <c r="C89" s="43" t="s">
        <v>2272</v>
      </c>
      <c r="D89" s="43" t="s">
        <v>2127</v>
      </c>
      <c r="E89" s="43" t="s">
        <v>2160</v>
      </c>
      <c r="F89" s="43" t="s">
        <v>2240</v>
      </c>
      <c r="G89" s="329">
        <v>42464</v>
      </c>
      <c r="H89" s="329">
        <v>44290</v>
      </c>
    </row>
    <row r="90" spans="1:8" x14ac:dyDescent="0.25">
      <c r="A90" s="327">
        <v>87</v>
      </c>
      <c r="B90" s="327">
        <v>1861</v>
      </c>
      <c r="C90" s="327" t="s">
        <v>2273</v>
      </c>
      <c r="D90" s="327" t="s">
        <v>2127</v>
      </c>
      <c r="E90" s="327" t="s">
        <v>2160</v>
      </c>
      <c r="F90" s="327" t="s">
        <v>441</v>
      </c>
      <c r="G90" s="328">
        <v>43326</v>
      </c>
      <c r="H90" s="328">
        <v>45151</v>
      </c>
    </row>
    <row r="91" spans="1:8" x14ac:dyDescent="0.25">
      <c r="A91" s="43">
        <v>88</v>
      </c>
      <c r="B91" s="43">
        <v>1505</v>
      </c>
      <c r="C91" s="43" t="s">
        <v>2274</v>
      </c>
      <c r="D91" s="43" t="s">
        <v>2127</v>
      </c>
      <c r="E91" s="43" t="s">
        <v>2160</v>
      </c>
      <c r="F91" s="43" t="s">
        <v>2275</v>
      </c>
      <c r="G91" s="329">
        <v>42534</v>
      </c>
      <c r="H91" s="329">
        <v>44360</v>
      </c>
    </row>
    <row r="92" spans="1:8" x14ac:dyDescent="0.25">
      <c r="A92" s="327">
        <v>89</v>
      </c>
      <c r="B92" s="327">
        <v>1502</v>
      </c>
      <c r="C92" s="327" t="s">
        <v>2276</v>
      </c>
      <c r="D92" s="327" t="s">
        <v>2127</v>
      </c>
      <c r="E92" s="327" t="s">
        <v>2160</v>
      </c>
      <c r="F92" s="327" t="s">
        <v>2240</v>
      </c>
      <c r="G92" s="328">
        <v>42464</v>
      </c>
      <c r="H92" s="328">
        <v>44290</v>
      </c>
    </row>
    <row r="93" spans="1:8" x14ac:dyDescent="0.25">
      <c r="A93" s="43">
        <v>90</v>
      </c>
      <c r="B93" s="43">
        <v>1507</v>
      </c>
      <c r="C93" s="43" t="s">
        <v>2277</v>
      </c>
      <c r="D93" s="43" t="s">
        <v>2127</v>
      </c>
      <c r="E93" s="43" t="s">
        <v>2160</v>
      </c>
      <c r="F93" s="43" t="s">
        <v>2278</v>
      </c>
      <c r="G93" s="329">
        <v>42601</v>
      </c>
      <c r="H93" s="329">
        <v>44426</v>
      </c>
    </row>
    <row r="94" spans="1:8" x14ac:dyDescent="0.25">
      <c r="A94" s="327">
        <v>91</v>
      </c>
      <c r="B94" s="327">
        <v>1495</v>
      </c>
      <c r="C94" s="327" t="s">
        <v>2279</v>
      </c>
      <c r="D94" s="327" t="s">
        <v>2127</v>
      </c>
      <c r="E94" s="327" t="s">
        <v>2160</v>
      </c>
      <c r="F94" s="327" t="s">
        <v>93</v>
      </c>
      <c r="G94" s="328">
        <v>42369</v>
      </c>
      <c r="H94" s="328">
        <v>44196</v>
      </c>
    </row>
    <row r="95" spans="1:8" x14ac:dyDescent="0.25">
      <c r="A95" s="43">
        <v>92</v>
      </c>
      <c r="B95" s="43">
        <v>1486</v>
      </c>
      <c r="C95" s="43" t="s">
        <v>1826</v>
      </c>
      <c r="D95" s="43" t="s">
        <v>2127</v>
      </c>
      <c r="E95" s="43" t="s">
        <v>2160</v>
      </c>
      <c r="F95" s="43" t="s">
        <v>229</v>
      </c>
      <c r="G95" s="329">
        <v>42254</v>
      </c>
      <c r="H95" s="329">
        <v>44081</v>
      </c>
    </row>
    <row r="96" spans="1:8" x14ac:dyDescent="0.25">
      <c r="A96" s="327">
        <v>93</v>
      </c>
      <c r="B96" s="327">
        <v>1462</v>
      </c>
      <c r="C96" s="327" t="s">
        <v>2280</v>
      </c>
      <c r="D96" s="327" t="s">
        <v>2127</v>
      </c>
      <c r="E96" s="327" t="s">
        <v>2160</v>
      </c>
      <c r="F96" s="327" t="s">
        <v>348</v>
      </c>
      <c r="G96" s="328">
        <v>42740</v>
      </c>
      <c r="H96" s="328">
        <v>44566</v>
      </c>
    </row>
    <row r="97" spans="1:8" x14ac:dyDescent="0.25">
      <c r="A97" s="43">
        <v>94</v>
      </c>
      <c r="B97" s="43">
        <v>1460</v>
      </c>
      <c r="C97" s="43" t="s">
        <v>2281</v>
      </c>
      <c r="D97" s="43" t="s">
        <v>2127</v>
      </c>
      <c r="E97" s="43" t="s">
        <v>2160</v>
      </c>
      <c r="F97" s="43" t="s">
        <v>348</v>
      </c>
      <c r="G97" s="329">
        <v>42740</v>
      </c>
      <c r="H97" s="329">
        <v>44566</v>
      </c>
    </row>
    <row r="98" spans="1:8" x14ac:dyDescent="0.25">
      <c r="A98" s="327">
        <v>95</v>
      </c>
      <c r="B98" s="327">
        <v>3423</v>
      </c>
      <c r="C98" s="327" t="s">
        <v>2136</v>
      </c>
      <c r="D98" s="327" t="s">
        <v>2137</v>
      </c>
      <c r="E98" s="327" t="s">
        <v>2160</v>
      </c>
      <c r="F98" s="327" t="s">
        <v>73</v>
      </c>
      <c r="G98" s="328">
        <v>43936</v>
      </c>
      <c r="H98" s="328">
        <v>45030</v>
      </c>
    </row>
    <row r="99" spans="1:8" x14ac:dyDescent="0.25">
      <c r="A99" s="43">
        <v>96</v>
      </c>
      <c r="B99" s="43">
        <v>3553</v>
      </c>
      <c r="C99" s="43" t="s">
        <v>2149</v>
      </c>
      <c r="D99" s="43" t="s">
        <v>2150</v>
      </c>
      <c r="E99" s="43" t="s">
        <v>2160</v>
      </c>
      <c r="F99" s="43" t="s">
        <v>279</v>
      </c>
      <c r="G99" s="329">
        <v>44140</v>
      </c>
      <c r="H99" s="329">
        <v>44504</v>
      </c>
    </row>
    <row r="100" spans="1:8" x14ac:dyDescent="0.25">
      <c r="A100" s="327">
        <v>97</v>
      </c>
      <c r="B100" s="327">
        <v>3017</v>
      </c>
      <c r="C100" s="327" t="s">
        <v>2282</v>
      </c>
      <c r="D100" s="327" t="s">
        <v>2283</v>
      </c>
      <c r="E100" s="327" t="s">
        <v>2178</v>
      </c>
      <c r="F100" s="327" t="s">
        <v>1810</v>
      </c>
      <c r="G100" s="328">
        <v>43605</v>
      </c>
      <c r="H100" s="328">
        <v>43970</v>
      </c>
    </row>
    <row r="101" spans="1:8" x14ac:dyDescent="0.25">
      <c r="A101" s="43">
        <v>98</v>
      </c>
      <c r="B101" s="43">
        <v>1517</v>
      </c>
      <c r="C101" s="43" t="s">
        <v>2284</v>
      </c>
      <c r="D101" s="43" t="s">
        <v>2285</v>
      </c>
      <c r="E101" s="43" t="s">
        <v>2160</v>
      </c>
      <c r="F101" s="43" t="s">
        <v>2286</v>
      </c>
      <c r="G101" s="329">
        <v>42734</v>
      </c>
      <c r="H101" s="329">
        <v>46567</v>
      </c>
    </row>
    <row r="102" spans="1:8" x14ac:dyDescent="0.25">
      <c r="A102" s="327">
        <v>99</v>
      </c>
      <c r="B102" s="327">
        <v>706</v>
      </c>
      <c r="C102" s="327" t="s">
        <v>1488</v>
      </c>
      <c r="D102" s="327" t="s">
        <v>2285</v>
      </c>
      <c r="E102" s="327" t="s">
        <v>2160</v>
      </c>
      <c r="F102" s="327" t="s">
        <v>2287</v>
      </c>
      <c r="G102" s="328">
        <v>41639</v>
      </c>
      <c r="H102" s="328">
        <v>48944</v>
      </c>
    </row>
    <row r="103" spans="1:8" x14ac:dyDescent="0.25">
      <c r="A103" s="43">
        <v>100</v>
      </c>
      <c r="B103" s="43">
        <v>1519</v>
      </c>
      <c r="C103" s="43" t="s">
        <v>2288</v>
      </c>
      <c r="D103" s="43" t="s">
        <v>2285</v>
      </c>
      <c r="E103" s="43" t="s">
        <v>2160</v>
      </c>
      <c r="F103" s="43" t="s">
        <v>2289</v>
      </c>
      <c r="G103" s="329">
        <v>42758</v>
      </c>
      <c r="H103" s="329">
        <v>44218</v>
      </c>
    </row>
    <row r="104" spans="1:8" x14ac:dyDescent="0.25">
      <c r="A104" s="327">
        <v>101</v>
      </c>
      <c r="B104" s="327">
        <v>2379</v>
      </c>
      <c r="C104" s="327" t="s">
        <v>2290</v>
      </c>
      <c r="D104" s="327" t="s">
        <v>2285</v>
      </c>
      <c r="E104" s="327" t="s">
        <v>2160</v>
      </c>
      <c r="F104" s="327" t="s">
        <v>10</v>
      </c>
      <c r="G104" s="328">
        <v>42758</v>
      </c>
      <c r="H104" s="328">
        <v>45313</v>
      </c>
    </row>
    <row r="105" spans="1:8" x14ac:dyDescent="0.25">
      <c r="A105" s="43">
        <v>102</v>
      </c>
      <c r="B105" s="43">
        <v>2380</v>
      </c>
      <c r="C105" s="43" t="s">
        <v>2291</v>
      </c>
      <c r="D105" s="43" t="s">
        <v>2285</v>
      </c>
      <c r="E105" s="43" t="s">
        <v>2160</v>
      </c>
      <c r="F105" s="43" t="s">
        <v>2292</v>
      </c>
      <c r="G105" s="329">
        <v>42807</v>
      </c>
      <c r="H105" s="329">
        <v>50111</v>
      </c>
    </row>
    <row r="106" spans="1:8" x14ac:dyDescent="0.25">
      <c r="A106" s="327">
        <v>103</v>
      </c>
      <c r="B106" s="327">
        <v>750</v>
      </c>
      <c r="C106" s="327" t="s">
        <v>2293</v>
      </c>
      <c r="D106" s="327" t="s">
        <v>2285</v>
      </c>
      <c r="E106" s="327" t="s">
        <v>2160</v>
      </c>
      <c r="F106" s="327" t="s">
        <v>2294</v>
      </c>
      <c r="G106" s="328">
        <v>42034</v>
      </c>
      <c r="H106" s="328">
        <v>49339</v>
      </c>
    </row>
    <row r="107" spans="1:8" x14ac:dyDescent="0.25">
      <c r="A107" s="43">
        <v>104</v>
      </c>
      <c r="B107" s="43">
        <v>1523</v>
      </c>
      <c r="C107" s="43" t="s">
        <v>2196</v>
      </c>
      <c r="D107" s="43" t="s">
        <v>2285</v>
      </c>
      <c r="E107" s="43" t="s">
        <v>2160</v>
      </c>
      <c r="F107" s="43" t="s">
        <v>2295</v>
      </c>
      <c r="G107" s="329">
        <v>42807</v>
      </c>
      <c r="H107" s="329">
        <v>43903</v>
      </c>
    </row>
    <row r="108" spans="1:8" x14ac:dyDescent="0.25">
      <c r="A108" s="327">
        <v>105</v>
      </c>
      <c r="B108" s="327">
        <v>686</v>
      </c>
      <c r="C108" s="327" t="s">
        <v>2296</v>
      </c>
      <c r="D108" s="327" t="s">
        <v>2285</v>
      </c>
      <c r="E108" s="327" t="s">
        <v>2160</v>
      </c>
      <c r="F108" s="327" t="s">
        <v>1146</v>
      </c>
      <c r="G108" s="328">
        <v>41472</v>
      </c>
      <c r="H108" s="328">
        <v>48777</v>
      </c>
    </row>
    <row r="109" spans="1:8" x14ac:dyDescent="0.25">
      <c r="A109" s="43">
        <v>106</v>
      </c>
      <c r="B109" s="43">
        <v>751</v>
      </c>
      <c r="C109" s="43" t="s">
        <v>894</v>
      </c>
      <c r="D109" s="43" t="s">
        <v>2285</v>
      </c>
      <c r="E109" s="43" t="s">
        <v>2160</v>
      </c>
      <c r="F109" s="43" t="s">
        <v>2297</v>
      </c>
      <c r="G109" s="329">
        <v>42040</v>
      </c>
      <c r="H109" s="329">
        <v>49345</v>
      </c>
    </row>
    <row r="110" spans="1:8" x14ac:dyDescent="0.25">
      <c r="A110" s="327">
        <v>107</v>
      </c>
      <c r="B110" s="327">
        <v>176</v>
      </c>
      <c r="C110" s="327" t="s">
        <v>2298</v>
      </c>
      <c r="D110" s="327" t="s">
        <v>2285</v>
      </c>
      <c r="E110" s="327" t="s">
        <v>2160</v>
      </c>
      <c r="F110" s="327" t="s">
        <v>2299</v>
      </c>
      <c r="G110" s="328">
        <v>39161</v>
      </c>
      <c r="H110" s="328">
        <v>46466</v>
      </c>
    </row>
    <row r="111" spans="1:8" x14ac:dyDescent="0.25">
      <c r="A111" s="43">
        <v>108</v>
      </c>
      <c r="B111" s="43">
        <v>37</v>
      </c>
      <c r="C111" s="43" t="s">
        <v>893</v>
      </c>
      <c r="D111" s="43" t="s">
        <v>2285</v>
      </c>
      <c r="E111" s="43" t="s">
        <v>2160</v>
      </c>
      <c r="F111" s="43" t="s">
        <v>2300</v>
      </c>
      <c r="G111" s="329">
        <v>38203</v>
      </c>
      <c r="H111" s="329">
        <v>45507</v>
      </c>
    </row>
    <row r="112" spans="1:8" x14ac:dyDescent="0.25">
      <c r="A112" s="327">
        <v>109</v>
      </c>
      <c r="B112" s="327">
        <v>1521</v>
      </c>
      <c r="C112" s="327" t="s">
        <v>1783</v>
      </c>
      <c r="D112" s="327" t="s">
        <v>2285</v>
      </c>
      <c r="E112" s="327" t="s">
        <v>2160</v>
      </c>
      <c r="F112" s="327" t="s">
        <v>2301</v>
      </c>
      <c r="G112" s="328">
        <v>42811</v>
      </c>
      <c r="H112" s="328">
        <v>45367</v>
      </c>
    </row>
    <row r="113" spans="1:8" x14ac:dyDescent="0.25">
      <c r="A113" s="43">
        <v>110</v>
      </c>
      <c r="B113" s="43">
        <v>2382</v>
      </c>
      <c r="C113" s="43" t="s">
        <v>1782</v>
      </c>
      <c r="D113" s="43" t="s">
        <v>2285</v>
      </c>
      <c r="E113" s="43" t="s">
        <v>2160</v>
      </c>
      <c r="F113" s="43" t="s">
        <v>2302</v>
      </c>
      <c r="G113" s="329">
        <v>43830</v>
      </c>
      <c r="H113" s="329">
        <v>51134</v>
      </c>
    </row>
    <row r="114" spans="1:8" x14ac:dyDescent="0.25">
      <c r="A114" s="327">
        <v>111</v>
      </c>
      <c r="B114" s="327">
        <v>2378</v>
      </c>
      <c r="C114" s="327" t="s">
        <v>2303</v>
      </c>
      <c r="D114" s="327" t="s">
        <v>2285</v>
      </c>
      <c r="E114" s="327" t="s">
        <v>2160</v>
      </c>
      <c r="F114" s="327" t="s">
        <v>2304</v>
      </c>
      <c r="G114" s="328">
        <v>42758</v>
      </c>
      <c r="H114" s="328">
        <v>44583</v>
      </c>
    </row>
    <row r="115" spans="1:8" x14ac:dyDescent="0.25">
      <c r="A115" s="43">
        <v>112</v>
      </c>
      <c r="B115" s="43">
        <v>729</v>
      </c>
      <c r="C115" s="43" t="s">
        <v>2305</v>
      </c>
      <c r="D115" s="43" t="s">
        <v>2285</v>
      </c>
      <c r="E115" s="43" t="s">
        <v>2160</v>
      </c>
      <c r="F115" s="43" t="s">
        <v>2306</v>
      </c>
      <c r="G115" s="329">
        <v>41772</v>
      </c>
      <c r="H115" s="329">
        <v>49077</v>
      </c>
    </row>
    <row r="116" spans="1:8" x14ac:dyDescent="0.25">
      <c r="A116" s="327">
        <v>113</v>
      </c>
      <c r="B116" s="327">
        <v>244</v>
      </c>
      <c r="C116" s="327" t="s">
        <v>2307</v>
      </c>
      <c r="D116" s="327" t="s">
        <v>2285</v>
      </c>
      <c r="E116" s="327" t="s">
        <v>2160</v>
      </c>
      <c r="F116" s="327" t="s">
        <v>2308</v>
      </c>
      <c r="G116" s="328">
        <v>39566</v>
      </c>
      <c r="H116" s="328">
        <v>46871</v>
      </c>
    </row>
    <row r="117" spans="1:8" x14ac:dyDescent="0.25">
      <c r="A117" s="43">
        <v>114</v>
      </c>
      <c r="B117" s="43">
        <v>1188</v>
      </c>
      <c r="C117" s="43" t="s">
        <v>2309</v>
      </c>
      <c r="D117" s="43" t="s">
        <v>2285</v>
      </c>
      <c r="E117" s="43" t="s">
        <v>2160</v>
      </c>
      <c r="F117" s="43" t="s">
        <v>2310</v>
      </c>
      <c r="G117" s="329">
        <v>42559</v>
      </c>
      <c r="H117" s="329">
        <v>49864</v>
      </c>
    </row>
    <row r="118" spans="1:8" x14ac:dyDescent="0.25">
      <c r="A118" s="327">
        <v>115</v>
      </c>
      <c r="B118" s="327">
        <v>752</v>
      </c>
      <c r="C118" s="327" t="s">
        <v>895</v>
      </c>
      <c r="D118" s="327" t="s">
        <v>2285</v>
      </c>
      <c r="E118" s="327" t="s">
        <v>2160</v>
      </c>
      <c r="F118" s="327" t="s">
        <v>2311</v>
      </c>
      <c r="G118" s="328">
        <v>42068</v>
      </c>
      <c r="H118" s="328">
        <v>49373</v>
      </c>
    </row>
    <row r="119" spans="1:8" x14ac:dyDescent="0.25">
      <c r="A119" s="43">
        <v>116</v>
      </c>
      <c r="B119" s="43">
        <v>735</v>
      </c>
      <c r="C119" s="43" t="s">
        <v>2312</v>
      </c>
      <c r="D119" s="43" t="s">
        <v>2285</v>
      </c>
      <c r="E119" s="43" t="s">
        <v>2160</v>
      </c>
      <c r="F119" s="43" t="s">
        <v>2313</v>
      </c>
      <c r="G119" s="329">
        <v>41852</v>
      </c>
      <c r="H119" s="329">
        <v>49156</v>
      </c>
    </row>
    <row r="120" spans="1:8" x14ac:dyDescent="0.25">
      <c r="A120" s="327">
        <v>117</v>
      </c>
      <c r="B120" s="327">
        <v>443</v>
      </c>
      <c r="C120" s="327" t="s">
        <v>2314</v>
      </c>
      <c r="D120" s="327" t="s">
        <v>2285</v>
      </c>
      <c r="E120" s="327" t="s">
        <v>2160</v>
      </c>
      <c r="F120" s="327" t="s">
        <v>2315</v>
      </c>
      <c r="G120" s="328">
        <v>40717</v>
      </c>
      <c r="H120" s="328">
        <v>48022</v>
      </c>
    </row>
    <row r="121" spans="1:8" x14ac:dyDescent="0.25">
      <c r="A121" s="43">
        <v>118</v>
      </c>
      <c r="B121" s="43">
        <v>191</v>
      </c>
      <c r="C121" s="43" t="s">
        <v>2316</v>
      </c>
      <c r="D121" s="43" t="s">
        <v>2285</v>
      </c>
      <c r="E121" s="43" t="s">
        <v>2160</v>
      </c>
      <c r="F121" s="43" t="s">
        <v>2317</v>
      </c>
      <c r="G121" s="329">
        <v>39227</v>
      </c>
      <c r="H121" s="329">
        <v>46532</v>
      </c>
    </row>
    <row r="122" spans="1:8" x14ac:dyDescent="0.25">
      <c r="A122" s="327">
        <v>119</v>
      </c>
      <c r="B122" s="327">
        <v>177</v>
      </c>
      <c r="C122" s="327" t="s">
        <v>2318</v>
      </c>
      <c r="D122" s="327" t="s">
        <v>2285</v>
      </c>
      <c r="E122" s="327" t="s">
        <v>2160</v>
      </c>
      <c r="F122" s="327" t="s">
        <v>2319</v>
      </c>
      <c r="G122" s="328">
        <v>39161</v>
      </c>
      <c r="H122" s="328">
        <v>46466</v>
      </c>
    </row>
    <row r="123" spans="1:8" x14ac:dyDescent="0.25">
      <c r="A123" s="43">
        <v>120</v>
      </c>
      <c r="B123" s="43">
        <v>75</v>
      </c>
      <c r="C123" s="43" t="s">
        <v>896</v>
      </c>
      <c r="D123" s="43" t="s">
        <v>2285</v>
      </c>
      <c r="E123" s="43" t="s">
        <v>2160</v>
      </c>
      <c r="F123" s="43" t="s">
        <v>2320</v>
      </c>
      <c r="G123" s="329">
        <v>38525</v>
      </c>
      <c r="H123" s="329">
        <v>45830</v>
      </c>
    </row>
    <row r="124" spans="1:8" x14ac:dyDescent="0.25">
      <c r="A124" s="327">
        <v>121</v>
      </c>
      <c r="B124" s="327">
        <v>38</v>
      </c>
      <c r="C124" s="327" t="s">
        <v>1784</v>
      </c>
      <c r="D124" s="327" t="s">
        <v>2285</v>
      </c>
      <c r="E124" s="327" t="s">
        <v>2160</v>
      </c>
      <c r="F124" s="327" t="s">
        <v>2320</v>
      </c>
      <c r="G124" s="328">
        <v>38203</v>
      </c>
      <c r="H124" s="328">
        <v>45508</v>
      </c>
    </row>
    <row r="125" spans="1:8" x14ac:dyDescent="0.25">
      <c r="A125" s="43">
        <v>122</v>
      </c>
      <c r="B125" s="43">
        <v>4</v>
      </c>
      <c r="C125" s="43" t="s">
        <v>2321</v>
      </c>
      <c r="D125" s="43" t="s">
        <v>2285</v>
      </c>
      <c r="E125" s="43" t="s">
        <v>2160</v>
      </c>
      <c r="F125" s="43" t="s">
        <v>1777</v>
      </c>
      <c r="G125" s="329">
        <v>37719</v>
      </c>
      <c r="H125" s="329">
        <v>45024</v>
      </c>
    </row>
    <row r="126" spans="1:8" x14ac:dyDescent="0.25">
      <c r="A126" s="327">
        <v>123</v>
      </c>
      <c r="B126" s="327">
        <v>1624</v>
      </c>
      <c r="C126" s="327" t="s">
        <v>2322</v>
      </c>
      <c r="D126" s="327" t="s">
        <v>2323</v>
      </c>
      <c r="E126" s="327" t="s">
        <v>2178</v>
      </c>
      <c r="F126" s="327" t="s">
        <v>2324</v>
      </c>
      <c r="G126" s="328">
        <v>42249</v>
      </c>
      <c r="H126" s="328">
        <v>44076</v>
      </c>
    </row>
    <row r="127" spans="1:8" x14ac:dyDescent="0.25">
      <c r="A127" s="43">
        <v>124</v>
      </c>
      <c r="B127" s="43">
        <v>903</v>
      </c>
      <c r="C127" s="43" t="s">
        <v>2325</v>
      </c>
      <c r="D127" s="43" t="s">
        <v>2323</v>
      </c>
      <c r="E127" s="43" t="s">
        <v>2160</v>
      </c>
      <c r="F127" s="43" t="s">
        <v>173</v>
      </c>
      <c r="G127" s="329">
        <v>41446</v>
      </c>
      <c r="H127" s="329">
        <v>44367</v>
      </c>
    </row>
    <row r="128" spans="1:8" x14ac:dyDescent="0.25">
      <c r="A128" s="327">
        <v>125</v>
      </c>
      <c r="B128" s="327">
        <v>885</v>
      </c>
      <c r="C128" s="327" t="s">
        <v>2326</v>
      </c>
      <c r="D128" s="327" t="s">
        <v>2323</v>
      </c>
      <c r="E128" s="327" t="s">
        <v>2160</v>
      </c>
      <c r="F128" s="327" t="s">
        <v>2327</v>
      </c>
      <c r="G128" s="328">
        <v>40456</v>
      </c>
      <c r="H128" s="328">
        <v>44950</v>
      </c>
    </row>
    <row r="129" spans="1:8" x14ac:dyDescent="0.25">
      <c r="A129" s="43">
        <v>126</v>
      </c>
      <c r="B129" s="43">
        <v>76</v>
      </c>
      <c r="C129" s="43" t="s">
        <v>2328</v>
      </c>
      <c r="D129" s="43" t="s">
        <v>2323</v>
      </c>
      <c r="E129" s="43" t="s">
        <v>2160</v>
      </c>
      <c r="F129" s="43" t="s">
        <v>131</v>
      </c>
      <c r="G129" s="329">
        <v>38530</v>
      </c>
      <c r="H129" s="329">
        <v>45026</v>
      </c>
    </row>
    <row r="130" spans="1:8" x14ac:dyDescent="0.25">
      <c r="A130" s="327">
        <v>127</v>
      </c>
      <c r="B130" s="327">
        <v>890</v>
      </c>
      <c r="C130" s="327" t="s">
        <v>2329</v>
      </c>
      <c r="D130" s="327" t="s">
        <v>2323</v>
      </c>
      <c r="E130" s="327" t="s">
        <v>2160</v>
      </c>
      <c r="F130" s="327" t="s">
        <v>2330</v>
      </c>
      <c r="G130" s="328">
        <v>41022</v>
      </c>
      <c r="H130" s="328">
        <v>45095</v>
      </c>
    </row>
    <row r="131" spans="1:8" x14ac:dyDescent="0.25">
      <c r="A131" s="43">
        <v>128</v>
      </c>
      <c r="B131" s="43">
        <v>1528</v>
      </c>
      <c r="C131" s="43" t="s">
        <v>897</v>
      </c>
      <c r="D131" s="43" t="s">
        <v>2323</v>
      </c>
      <c r="E131" s="43" t="s">
        <v>2160</v>
      </c>
      <c r="F131" s="43" t="s">
        <v>2331</v>
      </c>
      <c r="G131" s="329">
        <v>42646</v>
      </c>
      <c r="H131" s="329">
        <v>44471</v>
      </c>
    </row>
    <row r="132" spans="1:8" x14ac:dyDescent="0.25">
      <c r="A132" s="327">
        <v>129</v>
      </c>
      <c r="B132" s="327">
        <v>2371</v>
      </c>
      <c r="C132" s="327" t="s">
        <v>2332</v>
      </c>
      <c r="D132" s="327" t="s">
        <v>2323</v>
      </c>
      <c r="E132" s="327" t="s">
        <v>2160</v>
      </c>
      <c r="F132" s="327" t="s">
        <v>2333</v>
      </c>
      <c r="G132" s="328">
        <v>42825</v>
      </c>
      <c r="H132" s="328">
        <v>44650</v>
      </c>
    </row>
    <row r="133" spans="1:8" x14ac:dyDescent="0.25">
      <c r="A133" s="43">
        <v>130</v>
      </c>
      <c r="B133" s="43">
        <v>2030</v>
      </c>
      <c r="C133" s="43" t="s">
        <v>2198</v>
      </c>
      <c r="D133" s="43" t="s">
        <v>2323</v>
      </c>
      <c r="E133" s="43" t="s">
        <v>2160</v>
      </c>
      <c r="F133" s="43" t="s">
        <v>2199</v>
      </c>
      <c r="G133" s="329">
        <v>43341</v>
      </c>
      <c r="H133" s="329">
        <v>45166</v>
      </c>
    </row>
    <row r="134" spans="1:8" x14ac:dyDescent="0.25">
      <c r="A134" s="327">
        <v>131</v>
      </c>
      <c r="B134" s="327">
        <v>890</v>
      </c>
      <c r="C134" s="327" t="s">
        <v>2329</v>
      </c>
      <c r="D134" s="327" t="s">
        <v>2323</v>
      </c>
      <c r="E134" s="327" t="s">
        <v>2178</v>
      </c>
      <c r="F134" s="327" t="s">
        <v>2334</v>
      </c>
      <c r="G134" s="328">
        <v>41022</v>
      </c>
      <c r="H134" s="328">
        <v>43943</v>
      </c>
    </row>
    <row r="135" spans="1:8" x14ac:dyDescent="0.25">
      <c r="A135" s="43">
        <v>132</v>
      </c>
      <c r="B135" s="43">
        <v>890</v>
      </c>
      <c r="C135" s="43" t="s">
        <v>2329</v>
      </c>
      <c r="D135" s="43" t="s">
        <v>2323</v>
      </c>
      <c r="E135" s="43" t="s">
        <v>2178</v>
      </c>
      <c r="F135" s="43" t="s">
        <v>2334</v>
      </c>
      <c r="G135" s="329">
        <v>41022</v>
      </c>
      <c r="H135" s="329">
        <v>43943</v>
      </c>
    </row>
    <row r="136" spans="1:8" x14ac:dyDescent="0.25">
      <c r="A136" s="327">
        <v>133</v>
      </c>
      <c r="B136" s="327">
        <v>1777</v>
      </c>
      <c r="C136" s="327" t="s">
        <v>2335</v>
      </c>
      <c r="D136" s="327" t="s">
        <v>2323</v>
      </c>
      <c r="E136" s="327" t="s">
        <v>2178</v>
      </c>
      <c r="F136" s="327" t="s">
        <v>2336</v>
      </c>
      <c r="G136" s="328">
        <v>40456</v>
      </c>
      <c r="H136" s="328">
        <v>44108</v>
      </c>
    </row>
    <row r="137" spans="1:8" x14ac:dyDescent="0.25">
      <c r="A137" s="43">
        <v>134</v>
      </c>
      <c r="B137" s="43">
        <v>1625</v>
      </c>
      <c r="C137" s="43" t="s">
        <v>2337</v>
      </c>
      <c r="D137" s="43" t="s">
        <v>2323</v>
      </c>
      <c r="E137" s="43" t="s">
        <v>2160</v>
      </c>
      <c r="F137" s="43" t="s">
        <v>2338</v>
      </c>
      <c r="G137" s="329">
        <v>42369</v>
      </c>
      <c r="H137" s="329">
        <v>44196</v>
      </c>
    </row>
    <row r="138" spans="1:8" x14ac:dyDescent="0.25">
      <c r="A138" s="327">
        <v>135</v>
      </c>
      <c r="B138" s="327">
        <v>1626</v>
      </c>
      <c r="C138" s="327" t="s">
        <v>2339</v>
      </c>
      <c r="D138" s="327" t="s">
        <v>2323</v>
      </c>
      <c r="E138" s="327" t="s">
        <v>2160</v>
      </c>
      <c r="F138" s="327" t="s">
        <v>477</v>
      </c>
      <c r="G138" s="328">
        <v>42298</v>
      </c>
      <c r="H138" s="328">
        <v>44125</v>
      </c>
    </row>
    <row r="139" spans="1:8" x14ac:dyDescent="0.25">
      <c r="A139" s="43">
        <v>136</v>
      </c>
      <c r="B139" s="43">
        <v>1627</v>
      </c>
      <c r="C139" s="43" t="s">
        <v>2340</v>
      </c>
      <c r="D139" s="43" t="s">
        <v>2323</v>
      </c>
      <c r="E139" s="43" t="s">
        <v>2160</v>
      </c>
      <c r="F139" s="43" t="s">
        <v>477</v>
      </c>
      <c r="G139" s="329">
        <v>42298</v>
      </c>
      <c r="H139" s="329">
        <v>44125</v>
      </c>
    </row>
    <row r="140" spans="1:8" x14ac:dyDescent="0.25">
      <c r="A140" s="327">
        <v>137</v>
      </c>
      <c r="B140" s="327">
        <v>1783</v>
      </c>
      <c r="C140" s="327" t="s">
        <v>2341</v>
      </c>
      <c r="D140" s="327" t="s">
        <v>2323</v>
      </c>
      <c r="E140" s="327" t="s">
        <v>2160</v>
      </c>
      <c r="F140" s="327" t="s">
        <v>477</v>
      </c>
      <c r="G140" s="328">
        <v>42300</v>
      </c>
      <c r="H140" s="328">
        <v>44126</v>
      </c>
    </row>
    <row r="141" spans="1:8" x14ac:dyDescent="0.25">
      <c r="A141" s="43">
        <v>138</v>
      </c>
      <c r="B141" s="43">
        <v>1073</v>
      </c>
      <c r="C141" s="43" t="s">
        <v>2342</v>
      </c>
      <c r="D141" s="43" t="s">
        <v>2323</v>
      </c>
      <c r="E141" s="43" t="s">
        <v>2160</v>
      </c>
      <c r="F141" s="43" t="s">
        <v>477</v>
      </c>
      <c r="G141" s="329">
        <v>42298</v>
      </c>
      <c r="H141" s="329">
        <v>44125</v>
      </c>
    </row>
    <row r="142" spans="1:8" x14ac:dyDescent="0.25">
      <c r="A142" s="327">
        <v>139</v>
      </c>
      <c r="B142" s="327">
        <v>2229</v>
      </c>
      <c r="C142" s="327" t="s">
        <v>2343</v>
      </c>
      <c r="D142" s="327" t="s">
        <v>2323</v>
      </c>
      <c r="E142" s="327" t="s">
        <v>2160</v>
      </c>
      <c r="F142" s="327" t="s">
        <v>220</v>
      </c>
      <c r="G142" s="328">
        <v>43374</v>
      </c>
      <c r="H142" s="328">
        <v>45199</v>
      </c>
    </row>
    <row r="143" spans="1:8" x14ac:dyDescent="0.25">
      <c r="A143" s="43">
        <v>140</v>
      </c>
      <c r="B143" s="43">
        <v>817</v>
      </c>
      <c r="C143" s="43" t="s">
        <v>2344</v>
      </c>
      <c r="D143" s="43" t="s">
        <v>2323</v>
      </c>
      <c r="E143" s="43" t="s">
        <v>2160</v>
      </c>
      <c r="F143" s="43" t="s">
        <v>2345</v>
      </c>
      <c r="G143" s="329">
        <v>42152</v>
      </c>
      <c r="H143" s="329">
        <v>45074</v>
      </c>
    </row>
    <row r="144" spans="1:8" x14ac:dyDescent="0.25">
      <c r="A144" s="327">
        <v>141</v>
      </c>
      <c r="B144" s="327">
        <v>821</v>
      </c>
      <c r="C144" s="327" t="s">
        <v>2346</v>
      </c>
      <c r="D144" s="327" t="s">
        <v>2323</v>
      </c>
      <c r="E144" s="327" t="s">
        <v>2160</v>
      </c>
      <c r="F144" s="327" t="s">
        <v>312</v>
      </c>
      <c r="G144" s="328">
        <v>40687</v>
      </c>
      <c r="H144" s="328">
        <v>44705</v>
      </c>
    </row>
    <row r="145" spans="1:8" x14ac:dyDescent="0.25">
      <c r="A145" s="43">
        <v>142</v>
      </c>
      <c r="B145" s="43">
        <v>423</v>
      </c>
      <c r="C145" s="43" t="s">
        <v>2347</v>
      </c>
      <c r="D145" s="43" t="s">
        <v>2323</v>
      </c>
      <c r="E145" s="43" t="s">
        <v>2160</v>
      </c>
      <c r="F145" s="43" t="s">
        <v>312</v>
      </c>
      <c r="G145" s="329">
        <v>40687</v>
      </c>
      <c r="H145" s="329">
        <v>44705</v>
      </c>
    </row>
    <row r="146" spans="1:8" x14ac:dyDescent="0.25">
      <c r="A146" s="327">
        <v>143</v>
      </c>
      <c r="B146" s="327">
        <v>2227</v>
      </c>
      <c r="C146" s="327" t="s">
        <v>2328</v>
      </c>
      <c r="D146" s="327" t="s">
        <v>2323</v>
      </c>
      <c r="E146" s="327" t="s">
        <v>2160</v>
      </c>
      <c r="F146" s="327" t="s">
        <v>231</v>
      </c>
      <c r="G146" s="328">
        <v>43046</v>
      </c>
      <c r="H146" s="328">
        <v>44871</v>
      </c>
    </row>
    <row r="147" spans="1:8" x14ac:dyDescent="0.25">
      <c r="A147" s="43">
        <v>144</v>
      </c>
      <c r="B147" s="43">
        <v>1531</v>
      </c>
      <c r="C147" s="43" t="s">
        <v>2348</v>
      </c>
      <c r="D147" s="43" t="s">
        <v>2323</v>
      </c>
      <c r="E147" s="43" t="s">
        <v>2160</v>
      </c>
      <c r="F147" s="43" t="s">
        <v>2349</v>
      </c>
      <c r="G147" s="329">
        <v>42488</v>
      </c>
      <c r="H147" s="329">
        <v>44405</v>
      </c>
    </row>
    <row r="148" spans="1:8" x14ac:dyDescent="0.25">
      <c r="A148" s="327">
        <v>145</v>
      </c>
      <c r="B148" s="327">
        <v>689</v>
      </c>
      <c r="C148" s="327" t="s">
        <v>2350</v>
      </c>
      <c r="D148" s="327" t="s">
        <v>2121</v>
      </c>
      <c r="E148" s="327" t="s">
        <v>2160</v>
      </c>
      <c r="F148" s="327" t="s">
        <v>2351</v>
      </c>
      <c r="G148" s="328">
        <v>41480</v>
      </c>
      <c r="H148" s="328">
        <v>44766</v>
      </c>
    </row>
    <row r="149" spans="1:8" x14ac:dyDescent="0.25">
      <c r="A149" s="43">
        <v>146</v>
      </c>
      <c r="B149" s="43">
        <v>652</v>
      </c>
      <c r="C149" s="43" t="s">
        <v>2352</v>
      </c>
      <c r="D149" s="43" t="s">
        <v>2121</v>
      </c>
      <c r="E149" s="43" t="s">
        <v>2160</v>
      </c>
      <c r="F149" s="43" t="s">
        <v>122</v>
      </c>
      <c r="G149" s="329">
        <v>42431</v>
      </c>
      <c r="H149" s="329">
        <v>44514</v>
      </c>
    </row>
    <row r="150" spans="1:8" x14ac:dyDescent="0.25">
      <c r="A150" s="327">
        <v>147</v>
      </c>
      <c r="B150" s="327">
        <v>653</v>
      </c>
      <c r="C150" s="327" t="s">
        <v>2353</v>
      </c>
      <c r="D150" s="327" t="s">
        <v>2121</v>
      </c>
      <c r="E150" s="327" t="s">
        <v>2160</v>
      </c>
      <c r="F150" s="327" t="s">
        <v>122</v>
      </c>
      <c r="G150" s="328">
        <v>42431</v>
      </c>
      <c r="H150" s="328">
        <v>44514</v>
      </c>
    </row>
    <row r="151" spans="1:8" x14ac:dyDescent="0.25">
      <c r="A151" s="43">
        <v>148</v>
      </c>
      <c r="B151" s="43">
        <v>463</v>
      </c>
      <c r="C151" s="43" t="s">
        <v>2354</v>
      </c>
      <c r="D151" s="43" t="s">
        <v>2121</v>
      </c>
      <c r="E151" s="43" t="s">
        <v>2178</v>
      </c>
      <c r="F151" s="43" t="s">
        <v>1808</v>
      </c>
      <c r="G151" s="329">
        <v>42104</v>
      </c>
      <c r="H151" s="329">
        <v>44038</v>
      </c>
    </row>
    <row r="152" spans="1:8" x14ac:dyDescent="0.25">
      <c r="A152" s="327">
        <v>149</v>
      </c>
      <c r="B152" s="327">
        <v>615</v>
      </c>
      <c r="C152" s="327" t="s">
        <v>2355</v>
      </c>
      <c r="D152" s="327" t="s">
        <v>2121</v>
      </c>
      <c r="E152" s="327" t="s">
        <v>2178</v>
      </c>
      <c r="F152" s="327" t="s">
        <v>2356</v>
      </c>
      <c r="G152" s="328">
        <v>42064</v>
      </c>
      <c r="H152" s="328">
        <v>44256</v>
      </c>
    </row>
    <row r="153" spans="1:8" x14ac:dyDescent="0.25">
      <c r="A153" s="43">
        <v>150</v>
      </c>
      <c r="B153" s="43">
        <v>614</v>
      </c>
      <c r="C153" s="43" t="s">
        <v>2357</v>
      </c>
      <c r="D153" s="43" t="s">
        <v>2121</v>
      </c>
      <c r="E153" s="43" t="s">
        <v>2178</v>
      </c>
      <c r="F153" s="43" t="s">
        <v>184</v>
      </c>
      <c r="G153" s="329">
        <v>42188</v>
      </c>
      <c r="H153" s="329">
        <v>44256</v>
      </c>
    </row>
    <row r="154" spans="1:8" x14ac:dyDescent="0.25">
      <c r="A154" s="327">
        <v>151</v>
      </c>
      <c r="B154" s="327">
        <v>1581</v>
      </c>
      <c r="C154" s="327" t="s">
        <v>2358</v>
      </c>
      <c r="D154" s="327" t="s">
        <v>2121</v>
      </c>
      <c r="E154" s="327" t="s">
        <v>2178</v>
      </c>
      <c r="F154" s="327" t="s">
        <v>2359</v>
      </c>
      <c r="G154" s="328">
        <v>42930</v>
      </c>
      <c r="H154" s="328">
        <v>44025</v>
      </c>
    </row>
    <row r="155" spans="1:8" x14ac:dyDescent="0.25">
      <c r="A155" s="43">
        <v>152</v>
      </c>
      <c r="B155" s="43">
        <v>280</v>
      </c>
      <c r="C155" s="43" t="s">
        <v>2360</v>
      </c>
      <c r="D155" s="43" t="s">
        <v>2121</v>
      </c>
      <c r="E155" s="43" t="s">
        <v>2178</v>
      </c>
      <c r="F155" s="43" t="s">
        <v>2361</v>
      </c>
      <c r="G155" s="329">
        <v>39763</v>
      </c>
      <c r="H155" s="329">
        <v>44145</v>
      </c>
    </row>
    <row r="156" spans="1:8" x14ac:dyDescent="0.25">
      <c r="A156" s="327">
        <v>153</v>
      </c>
      <c r="B156" s="327">
        <v>2028</v>
      </c>
      <c r="C156" s="327" t="s">
        <v>2362</v>
      </c>
      <c r="D156" s="327" t="s">
        <v>2121</v>
      </c>
      <c r="E156" s="327" t="s">
        <v>2178</v>
      </c>
      <c r="F156" s="327" t="s">
        <v>2363</v>
      </c>
      <c r="G156" s="328">
        <v>43025</v>
      </c>
      <c r="H156" s="328">
        <v>44120</v>
      </c>
    </row>
    <row r="157" spans="1:8" x14ac:dyDescent="0.25">
      <c r="A157" s="43">
        <v>154</v>
      </c>
      <c r="B157" s="43">
        <v>304</v>
      </c>
      <c r="C157" s="43" t="s">
        <v>2364</v>
      </c>
      <c r="D157" s="43" t="s">
        <v>2121</v>
      </c>
      <c r="E157" s="43" t="s">
        <v>2178</v>
      </c>
      <c r="F157" s="43" t="s">
        <v>2365</v>
      </c>
      <c r="G157" s="329">
        <v>39874</v>
      </c>
      <c r="H157" s="329">
        <v>44257</v>
      </c>
    </row>
    <row r="158" spans="1:8" x14ac:dyDescent="0.25">
      <c r="A158" s="327">
        <v>155</v>
      </c>
      <c r="B158" s="327">
        <v>303</v>
      </c>
      <c r="C158" s="327" t="s">
        <v>2366</v>
      </c>
      <c r="D158" s="327" t="s">
        <v>2121</v>
      </c>
      <c r="E158" s="327" t="s">
        <v>2178</v>
      </c>
      <c r="F158" s="327" t="s">
        <v>2365</v>
      </c>
      <c r="G158" s="328">
        <v>39874</v>
      </c>
      <c r="H158" s="328">
        <v>44257</v>
      </c>
    </row>
    <row r="159" spans="1:8" x14ac:dyDescent="0.25">
      <c r="A159" s="43">
        <v>156</v>
      </c>
      <c r="B159" s="43">
        <v>302</v>
      </c>
      <c r="C159" s="43" t="s">
        <v>2367</v>
      </c>
      <c r="D159" s="43" t="s">
        <v>2121</v>
      </c>
      <c r="E159" s="43" t="s">
        <v>2178</v>
      </c>
      <c r="F159" s="43" t="s">
        <v>2365</v>
      </c>
      <c r="G159" s="329">
        <v>39874</v>
      </c>
      <c r="H159" s="329">
        <v>44257</v>
      </c>
    </row>
    <row r="160" spans="1:8" x14ac:dyDescent="0.25">
      <c r="A160" s="327">
        <v>157</v>
      </c>
      <c r="B160" s="327">
        <v>2290</v>
      </c>
      <c r="C160" s="327" t="s">
        <v>2368</v>
      </c>
      <c r="D160" s="327" t="s">
        <v>2121</v>
      </c>
      <c r="E160" s="327" t="s">
        <v>2178</v>
      </c>
      <c r="F160" s="327" t="s">
        <v>2369</v>
      </c>
      <c r="G160" s="328">
        <v>43147</v>
      </c>
      <c r="H160" s="328">
        <v>44243</v>
      </c>
    </row>
    <row r="161" spans="1:8" x14ac:dyDescent="0.25">
      <c r="A161" s="43">
        <v>158</v>
      </c>
      <c r="B161" s="43">
        <v>289</v>
      </c>
      <c r="C161" s="43" t="s">
        <v>2370</v>
      </c>
      <c r="D161" s="43" t="s">
        <v>2121</v>
      </c>
      <c r="E161" s="43" t="s">
        <v>2178</v>
      </c>
      <c r="F161" s="43" t="s">
        <v>76</v>
      </c>
      <c r="G161" s="329">
        <v>42160</v>
      </c>
      <c r="H161" s="329">
        <v>44201</v>
      </c>
    </row>
    <row r="162" spans="1:8" x14ac:dyDescent="0.25">
      <c r="A162" s="327">
        <v>159</v>
      </c>
      <c r="B162" s="327">
        <v>2293</v>
      </c>
      <c r="C162" s="327" t="s">
        <v>2371</v>
      </c>
      <c r="D162" s="327" t="s">
        <v>2121</v>
      </c>
      <c r="E162" s="327" t="s">
        <v>2178</v>
      </c>
      <c r="F162" s="327" t="s">
        <v>2372</v>
      </c>
      <c r="G162" s="328">
        <v>43098</v>
      </c>
      <c r="H162" s="328">
        <v>44193</v>
      </c>
    </row>
    <row r="163" spans="1:8" x14ac:dyDescent="0.25">
      <c r="A163" s="43">
        <v>160</v>
      </c>
      <c r="B163" s="43">
        <v>1366</v>
      </c>
      <c r="C163" s="43" t="s">
        <v>2373</v>
      </c>
      <c r="D163" s="43" t="s">
        <v>2121</v>
      </c>
      <c r="E163" s="43" t="s">
        <v>2178</v>
      </c>
      <c r="F163" s="43" t="s">
        <v>2374</v>
      </c>
      <c r="G163" s="329">
        <v>42879</v>
      </c>
      <c r="H163" s="329">
        <v>43974</v>
      </c>
    </row>
    <row r="164" spans="1:8" x14ac:dyDescent="0.25">
      <c r="A164" s="327">
        <v>161</v>
      </c>
      <c r="B164" s="327">
        <v>829</v>
      </c>
      <c r="C164" s="327" t="s">
        <v>2375</v>
      </c>
      <c r="D164" s="327" t="s">
        <v>2121</v>
      </c>
      <c r="E164" s="327" t="s">
        <v>2178</v>
      </c>
      <c r="F164" s="327" t="s">
        <v>2374</v>
      </c>
      <c r="G164" s="328">
        <v>42879</v>
      </c>
      <c r="H164" s="328">
        <v>43974</v>
      </c>
    </row>
    <row r="165" spans="1:8" x14ac:dyDescent="0.25">
      <c r="A165" s="43">
        <v>162</v>
      </c>
      <c r="B165" s="43">
        <v>270</v>
      </c>
      <c r="C165" s="43" t="s">
        <v>2376</v>
      </c>
      <c r="D165" s="43" t="s">
        <v>2121</v>
      </c>
      <c r="E165" s="43" t="s">
        <v>2178</v>
      </c>
      <c r="F165" s="43" t="s">
        <v>1999</v>
      </c>
      <c r="G165" s="329">
        <v>41999</v>
      </c>
      <c r="H165" s="329">
        <v>44098</v>
      </c>
    </row>
    <row r="166" spans="1:8" x14ac:dyDescent="0.25">
      <c r="A166" s="327">
        <v>163</v>
      </c>
      <c r="B166" s="327">
        <v>2204</v>
      </c>
      <c r="C166" s="327" t="s">
        <v>2377</v>
      </c>
      <c r="D166" s="327" t="s">
        <v>2121</v>
      </c>
      <c r="E166" s="327" t="s">
        <v>2178</v>
      </c>
      <c r="F166" s="327" t="s">
        <v>2378</v>
      </c>
      <c r="G166" s="328">
        <v>42989</v>
      </c>
      <c r="H166" s="328">
        <v>44084</v>
      </c>
    </row>
    <row r="167" spans="1:8" x14ac:dyDescent="0.25">
      <c r="A167" s="43">
        <v>164</v>
      </c>
      <c r="B167" s="43">
        <v>2218</v>
      </c>
      <c r="C167" s="43" t="s">
        <v>2379</v>
      </c>
      <c r="D167" s="43" t="s">
        <v>2121</v>
      </c>
      <c r="E167" s="43" t="s">
        <v>2178</v>
      </c>
      <c r="F167" s="43" t="s">
        <v>2334</v>
      </c>
      <c r="G167" s="329">
        <v>42985</v>
      </c>
      <c r="H167" s="329">
        <v>44080</v>
      </c>
    </row>
    <row r="168" spans="1:8" x14ac:dyDescent="0.25">
      <c r="A168" s="327">
        <v>165</v>
      </c>
      <c r="B168" s="327">
        <v>1990</v>
      </c>
      <c r="C168" s="327" t="s">
        <v>2380</v>
      </c>
      <c r="D168" s="327" t="s">
        <v>2121</v>
      </c>
      <c r="E168" s="327" t="s">
        <v>2178</v>
      </c>
      <c r="F168" s="327" t="s">
        <v>2381</v>
      </c>
      <c r="G168" s="328">
        <v>42958</v>
      </c>
      <c r="H168" s="328">
        <v>44053</v>
      </c>
    </row>
    <row r="169" spans="1:8" x14ac:dyDescent="0.25">
      <c r="A169" s="43">
        <v>166</v>
      </c>
      <c r="B169" s="43">
        <v>2036</v>
      </c>
      <c r="C169" s="43" t="s">
        <v>2382</v>
      </c>
      <c r="D169" s="43" t="s">
        <v>2121</v>
      </c>
      <c r="E169" s="43" t="s">
        <v>2178</v>
      </c>
      <c r="F169" s="43" t="s">
        <v>2381</v>
      </c>
      <c r="G169" s="329">
        <v>42958</v>
      </c>
      <c r="H169" s="329">
        <v>44053</v>
      </c>
    </row>
    <row r="170" spans="1:8" x14ac:dyDescent="0.25">
      <c r="A170" s="327">
        <v>167</v>
      </c>
      <c r="B170" s="327">
        <v>257</v>
      </c>
      <c r="C170" s="327" t="s">
        <v>2383</v>
      </c>
      <c r="D170" s="327" t="s">
        <v>2121</v>
      </c>
      <c r="E170" s="327" t="s">
        <v>2178</v>
      </c>
      <c r="F170" s="327" t="s">
        <v>2356</v>
      </c>
      <c r="G170" s="328">
        <v>41927</v>
      </c>
      <c r="H170" s="328">
        <v>44047</v>
      </c>
    </row>
    <row r="171" spans="1:8" x14ac:dyDescent="0.25">
      <c r="A171" s="43">
        <v>168</v>
      </c>
      <c r="B171" s="43">
        <v>284</v>
      </c>
      <c r="C171" s="43" t="s">
        <v>2384</v>
      </c>
      <c r="D171" s="43" t="s">
        <v>2121</v>
      </c>
      <c r="E171" s="43" t="s">
        <v>2178</v>
      </c>
      <c r="F171" s="43" t="s">
        <v>2063</v>
      </c>
      <c r="G171" s="329">
        <v>42355</v>
      </c>
      <c r="H171" s="329">
        <v>44182</v>
      </c>
    </row>
    <row r="172" spans="1:8" x14ac:dyDescent="0.25">
      <c r="A172" s="327">
        <v>169</v>
      </c>
      <c r="B172" s="327">
        <v>281</v>
      </c>
      <c r="C172" s="327" t="s">
        <v>2385</v>
      </c>
      <c r="D172" s="327" t="s">
        <v>2121</v>
      </c>
      <c r="E172" s="327" t="s">
        <v>2178</v>
      </c>
      <c r="F172" s="327" t="s">
        <v>67</v>
      </c>
      <c r="G172" s="328">
        <v>39799</v>
      </c>
      <c r="H172" s="328">
        <v>44181</v>
      </c>
    </row>
    <row r="173" spans="1:8" x14ac:dyDescent="0.25">
      <c r="A173" s="43">
        <v>170</v>
      </c>
      <c r="B173" s="43">
        <v>600</v>
      </c>
      <c r="C173" s="43" t="s">
        <v>2386</v>
      </c>
      <c r="D173" s="43" t="s">
        <v>2121</v>
      </c>
      <c r="E173" s="43" t="s">
        <v>2178</v>
      </c>
      <c r="F173" s="43" t="s">
        <v>2387</v>
      </c>
      <c r="G173" s="329">
        <v>40885</v>
      </c>
      <c r="H173" s="329">
        <v>44173</v>
      </c>
    </row>
    <row r="174" spans="1:8" x14ac:dyDescent="0.25">
      <c r="A174" s="327">
        <v>171</v>
      </c>
      <c r="B174" s="327">
        <v>588</v>
      </c>
      <c r="C174" s="327" t="s">
        <v>2388</v>
      </c>
      <c r="D174" s="327" t="s">
        <v>2121</v>
      </c>
      <c r="E174" s="327" t="s">
        <v>2178</v>
      </c>
      <c r="F174" s="327" t="s">
        <v>2389</v>
      </c>
      <c r="G174" s="328">
        <v>42030</v>
      </c>
      <c r="H174" s="328">
        <v>44159</v>
      </c>
    </row>
    <row r="175" spans="1:8" x14ac:dyDescent="0.25">
      <c r="A175" s="43">
        <v>172</v>
      </c>
      <c r="B175" s="43">
        <v>278</v>
      </c>
      <c r="C175" s="43" t="s">
        <v>2390</v>
      </c>
      <c r="D175" s="43" t="s">
        <v>2121</v>
      </c>
      <c r="E175" s="43" t="s">
        <v>2178</v>
      </c>
      <c r="F175" s="43" t="s">
        <v>167</v>
      </c>
      <c r="G175" s="329">
        <v>40833</v>
      </c>
      <c r="H175" s="329">
        <v>44120</v>
      </c>
    </row>
    <row r="176" spans="1:8" x14ac:dyDescent="0.25">
      <c r="A176" s="327">
        <v>173</v>
      </c>
      <c r="B176" s="327">
        <v>439</v>
      </c>
      <c r="C176" s="327" t="s">
        <v>1870</v>
      </c>
      <c r="D176" s="327" t="s">
        <v>2121</v>
      </c>
      <c r="E176" s="327" t="s">
        <v>2178</v>
      </c>
      <c r="F176" s="327" t="s">
        <v>151</v>
      </c>
      <c r="G176" s="328">
        <v>42864</v>
      </c>
      <c r="H176" s="328">
        <v>44003</v>
      </c>
    </row>
    <row r="177" spans="1:8" x14ac:dyDescent="0.25">
      <c r="A177" s="43">
        <v>174</v>
      </c>
      <c r="B177" s="43">
        <v>763</v>
      </c>
      <c r="C177" s="43" t="s">
        <v>2391</v>
      </c>
      <c r="D177" s="43" t="s">
        <v>2121</v>
      </c>
      <c r="E177" s="43" t="s">
        <v>2178</v>
      </c>
      <c r="F177" s="43" t="s">
        <v>2392</v>
      </c>
      <c r="G177" s="329">
        <v>42160</v>
      </c>
      <c r="H177" s="329">
        <v>44352</v>
      </c>
    </row>
    <row r="178" spans="1:8" x14ac:dyDescent="0.25">
      <c r="A178" s="327">
        <v>175</v>
      </c>
      <c r="B178" s="327">
        <v>326</v>
      </c>
      <c r="C178" s="327" t="s">
        <v>2393</v>
      </c>
      <c r="D178" s="327" t="s">
        <v>2121</v>
      </c>
      <c r="E178" s="327" t="s">
        <v>2178</v>
      </c>
      <c r="F178" s="327" t="s">
        <v>1993</v>
      </c>
      <c r="G178" s="328">
        <v>42277</v>
      </c>
      <c r="H178" s="328">
        <v>44356</v>
      </c>
    </row>
    <row r="179" spans="1:8" x14ac:dyDescent="0.25">
      <c r="A179" s="43">
        <v>176</v>
      </c>
      <c r="B179" s="43">
        <v>2248</v>
      </c>
      <c r="C179" s="43" t="s">
        <v>2394</v>
      </c>
      <c r="D179" s="43" t="s">
        <v>2121</v>
      </c>
      <c r="E179" s="43" t="s">
        <v>2178</v>
      </c>
      <c r="F179" s="43" t="s">
        <v>2395</v>
      </c>
      <c r="G179" s="329">
        <v>43242</v>
      </c>
      <c r="H179" s="329">
        <v>44337</v>
      </c>
    </row>
    <row r="180" spans="1:8" x14ac:dyDescent="0.25">
      <c r="A180" s="327">
        <v>177</v>
      </c>
      <c r="B180" s="327">
        <v>327</v>
      </c>
      <c r="C180" s="327" t="s">
        <v>2396</v>
      </c>
      <c r="D180" s="327" t="s">
        <v>2121</v>
      </c>
      <c r="E180" s="327" t="s">
        <v>2178</v>
      </c>
      <c r="F180" s="327" t="s">
        <v>1993</v>
      </c>
      <c r="G180" s="328">
        <v>42277</v>
      </c>
      <c r="H180" s="328">
        <v>44356</v>
      </c>
    </row>
    <row r="181" spans="1:8" x14ac:dyDescent="0.25">
      <c r="A181" s="43">
        <v>178</v>
      </c>
      <c r="B181" s="43">
        <v>622</v>
      </c>
      <c r="C181" s="43" t="s">
        <v>2397</v>
      </c>
      <c r="D181" s="43" t="s">
        <v>2121</v>
      </c>
      <c r="E181" s="43" t="s">
        <v>2178</v>
      </c>
      <c r="F181" s="43" t="s">
        <v>2398</v>
      </c>
      <c r="G181" s="329">
        <v>42086</v>
      </c>
      <c r="H181" s="329">
        <v>44278</v>
      </c>
    </row>
    <row r="182" spans="1:8" x14ac:dyDescent="0.25">
      <c r="A182" s="327">
        <v>179</v>
      </c>
      <c r="B182" s="327">
        <v>757</v>
      </c>
      <c r="C182" s="327" t="s">
        <v>2399</v>
      </c>
      <c r="D182" s="327" t="s">
        <v>2121</v>
      </c>
      <c r="E182" s="327" t="s">
        <v>2178</v>
      </c>
      <c r="F182" s="327" t="s">
        <v>2400</v>
      </c>
      <c r="G182" s="328">
        <v>42086</v>
      </c>
      <c r="H182" s="328">
        <v>44278</v>
      </c>
    </row>
    <row r="183" spans="1:8" x14ac:dyDescent="0.25">
      <c r="A183" s="43">
        <v>180</v>
      </c>
      <c r="B183" s="43">
        <v>619</v>
      </c>
      <c r="C183" s="43" t="s">
        <v>2401</v>
      </c>
      <c r="D183" s="43" t="s">
        <v>2121</v>
      </c>
      <c r="E183" s="43" t="s">
        <v>2178</v>
      </c>
      <c r="F183" s="43" t="s">
        <v>2402</v>
      </c>
      <c r="G183" s="329">
        <v>42425</v>
      </c>
      <c r="H183" s="329">
        <v>44277</v>
      </c>
    </row>
    <row r="184" spans="1:8" x14ac:dyDescent="0.25">
      <c r="A184" s="327">
        <v>181</v>
      </c>
      <c r="B184" s="327">
        <v>1616</v>
      </c>
      <c r="C184" s="327" t="s">
        <v>2403</v>
      </c>
      <c r="D184" s="327" t="s">
        <v>2121</v>
      </c>
      <c r="E184" s="327" t="s">
        <v>2178</v>
      </c>
      <c r="F184" s="327" t="s">
        <v>2404</v>
      </c>
      <c r="G184" s="328">
        <v>43180</v>
      </c>
      <c r="H184" s="328">
        <v>44275</v>
      </c>
    </row>
    <row r="185" spans="1:8" x14ac:dyDescent="0.25">
      <c r="A185" s="43">
        <v>182</v>
      </c>
      <c r="B185" s="43">
        <v>2387</v>
      </c>
      <c r="C185" s="43" t="s">
        <v>2405</v>
      </c>
      <c r="D185" s="43" t="s">
        <v>2121</v>
      </c>
      <c r="E185" s="43" t="s">
        <v>2178</v>
      </c>
      <c r="F185" s="43" t="s">
        <v>2404</v>
      </c>
      <c r="G185" s="329">
        <v>43180</v>
      </c>
      <c r="H185" s="329">
        <v>44275</v>
      </c>
    </row>
    <row r="186" spans="1:8" x14ac:dyDescent="0.25">
      <c r="A186" s="327">
        <v>183</v>
      </c>
      <c r="B186" s="327">
        <v>501</v>
      </c>
      <c r="C186" s="327" t="s">
        <v>2406</v>
      </c>
      <c r="D186" s="327" t="s">
        <v>2121</v>
      </c>
      <c r="E186" s="327" t="s">
        <v>2178</v>
      </c>
      <c r="F186" s="327" t="s">
        <v>2407</v>
      </c>
      <c r="G186" s="328">
        <v>42348</v>
      </c>
      <c r="H186" s="328">
        <v>44041</v>
      </c>
    </row>
    <row r="187" spans="1:8" x14ac:dyDescent="0.25">
      <c r="A187" s="43">
        <v>184</v>
      </c>
      <c r="B187" s="43">
        <v>254</v>
      </c>
      <c r="C187" s="43" t="s">
        <v>2408</v>
      </c>
      <c r="D187" s="43" t="s">
        <v>2121</v>
      </c>
      <c r="E187" s="43" t="s">
        <v>2178</v>
      </c>
      <c r="F187" s="43" t="s">
        <v>2409</v>
      </c>
      <c r="G187" s="329">
        <v>39659</v>
      </c>
      <c r="H187" s="329">
        <v>44041</v>
      </c>
    </row>
    <row r="188" spans="1:8" x14ac:dyDescent="0.25">
      <c r="A188" s="327">
        <v>185</v>
      </c>
      <c r="B188" s="327">
        <v>465</v>
      </c>
      <c r="C188" s="327" t="s">
        <v>2410</v>
      </c>
      <c r="D188" s="327" t="s">
        <v>2121</v>
      </c>
      <c r="E188" s="327" t="s">
        <v>2178</v>
      </c>
      <c r="F188" s="327" t="s">
        <v>1808</v>
      </c>
      <c r="G188" s="328">
        <v>42104</v>
      </c>
      <c r="H188" s="328">
        <v>44039</v>
      </c>
    </row>
    <row r="189" spans="1:8" x14ac:dyDescent="0.25">
      <c r="A189" s="43">
        <v>186</v>
      </c>
      <c r="B189" s="43">
        <v>469</v>
      </c>
      <c r="C189" s="43" t="s">
        <v>2411</v>
      </c>
      <c r="D189" s="43" t="s">
        <v>2121</v>
      </c>
      <c r="E189" s="43" t="s">
        <v>2178</v>
      </c>
      <c r="F189" s="43" t="s">
        <v>2412</v>
      </c>
      <c r="G189" s="329">
        <v>43031</v>
      </c>
      <c r="H189" s="329">
        <v>44039</v>
      </c>
    </row>
    <row r="190" spans="1:8" x14ac:dyDescent="0.25">
      <c r="A190" s="327">
        <v>187</v>
      </c>
      <c r="B190" s="327">
        <v>466</v>
      </c>
      <c r="C190" s="327" t="s">
        <v>2413</v>
      </c>
      <c r="D190" s="327" t="s">
        <v>2121</v>
      </c>
      <c r="E190" s="327" t="s">
        <v>2178</v>
      </c>
      <c r="F190" s="327" t="s">
        <v>1808</v>
      </c>
      <c r="G190" s="328">
        <v>42104</v>
      </c>
      <c r="H190" s="328">
        <v>44038</v>
      </c>
    </row>
    <row r="191" spans="1:8" x14ac:dyDescent="0.25">
      <c r="A191" s="43">
        <v>188</v>
      </c>
      <c r="B191" s="43">
        <v>450</v>
      </c>
      <c r="C191" s="43" t="s">
        <v>2414</v>
      </c>
      <c r="D191" s="43" t="s">
        <v>2121</v>
      </c>
      <c r="E191" s="43" t="s">
        <v>2178</v>
      </c>
      <c r="F191" s="43" t="s">
        <v>111</v>
      </c>
      <c r="G191" s="329">
        <v>42003</v>
      </c>
      <c r="H191" s="329">
        <v>44025</v>
      </c>
    </row>
    <row r="192" spans="1:8" x14ac:dyDescent="0.25">
      <c r="A192" s="327">
        <v>189</v>
      </c>
      <c r="B192" s="327">
        <v>568</v>
      </c>
      <c r="C192" s="327" t="s">
        <v>2415</v>
      </c>
      <c r="D192" s="327" t="s">
        <v>2121</v>
      </c>
      <c r="E192" s="327" t="s">
        <v>2178</v>
      </c>
      <c r="F192" s="327" t="s">
        <v>2416</v>
      </c>
      <c r="G192" s="328">
        <v>42181</v>
      </c>
      <c r="H192" s="328">
        <v>44117</v>
      </c>
    </row>
    <row r="193" spans="1:8" x14ac:dyDescent="0.25">
      <c r="A193" s="43">
        <v>190</v>
      </c>
      <c r="B193" s="43">
        <v>589</v>
      </c>
      <c r="C193" s="43" t="s">
        <v>2417</v>
      </c>
      <c r="D193" s="43" t="s">
        <v>2121</v>
      </c>
      <c r="E193" s="43" t="s">
        <v>2178</v>
      </c>
      <c r="F193" s="43" t="s">
        <v>2389</v>
      </c>
      <c r="G193" s="329">
        <v>40871</v>
      </c>
      <c r="H193" s="329">
        <v>44159</v>
      </c>
    </row>
    <row r="194" spans="1:8" x14ac:dyDescent="0.25">
      <c r="A194" s="327">
        <v>191</v>
      </c>
      <c r="B194" s="327">
        <v>2237</v>
      </c>
      <c r="C194" s="327" t="s">
        <v>2020</v>
      </c>
      <c r="D194" s="327" t="s">
        <v>2121</v>
      </c>
      <c r="E194" s="327" t="s">
        <v>2178</v>
      </c>
      <c r="F194" s="327" t="s">
        <v>2387</v>
      </c>
      <c r="G194" s="328">
        <v>43096</v>
      </c>
      <c r="H194" s="328">
        <v>44191</v>
      </c>
    </row>
    <row r="195" spans="1:8" x14ac:dyDescent="0.25">
      <c r="A195" s="43">
        <v>192</v>
      </c>
      <c r="B195" s="43">
        <v>2283</v>
      </c>
      <c r="C195" s="43" t="s">
        <v>2418</v>
      </c>
      <c r="D195" s="43" t="s">
        <v>2121</v>
      </c>
      <c r="E195" s="43" t="s">
        <v>2178</v>
      </c>
      <c r="F195" s="43" t="s">
        <v>2419</v>
      </c>
      <c r="G195" s="329">
        <v>43196</v>
      </c>
      <c r="H195" s="329">
        <v>44291</v>
      </c>
    </row>
    <row r="196" spans="1:8" x14ac:dyDescent="0.25">
      <c r="A196" s="327">
        <v>193</v>
      </c>
      <c r="B196" s="327">
        <v>2386</v>
      </c>
      <c r="C196" s="327" t="s">
        <v>2420</v>
      </c>
      <c r="D196" s="327" t="s">
        <v>2121</v>
      </c>
      <c r="E196" s="327" t="s">
        <v>2178</v>
      </c>
      <c r="F196" s="327" t="s">
        <v>338</v>
      </c>
      <c r="G196" s="328">
        <v>43147</v>
      </c>
      <c r="H196" s="328">
        <v>44243</v>
      </c>
    </row>
    <row r="197" spans="1:8" x14ac:dyDescent="0.25">
      <c r="A197" s="43">
        <v>194</v>
      </c>
      <c r="B197" s="43">
        <v>237</v>
      </c>
      <c r="C197" s="43" t="s">
        <v>1978</v>
      </c>
      <c r="D197" s="43" t="s">
        <v>2121</v>
      </c>
      <c r="E197" s="43" t="s">
        <v>2178</v>
      </c>
      <c r="F197" s="43" t="s">
        <v>2387</v>
      </c>
      <c r="G197" s="329">
        <v>39541</v>
      </c>
      <c r="H197" s="329">
        <v>43923</v>
      </c>
    </row>
    <row r="198" spans="1:8" x14ac:dyDescent="0.25">
      <c r="A198" s="327">
        <v>195</v>
      </c>
      <c r="B198" s="327">
        <v>464</v>
      </c>
      <c r="C198" s="327" t="s">
        <v>2421</v>
      </c>
      <c r="D198" s="327" t="s">
        <v>2121</v>
      </c>
      <c r="E198" s="327" t="s">
        <v>2178</v>
      </c>
      <c r="F198" s="327" t="s">
        <v>1808</v>
      </c>
      <c r="G198" s="328">
        <v>40751</v>
      </c>
      <c r="H198" s="328">
        <v>44038</v>
      </c>
    </row>
    <row r="199" spans="1:8" x14ac:dyDescent="0.25">
      <c r="A199" s="43">
        <v>196</v>
      </c>
      <c r="B199" s="43">
        <v>478</v>
      </c>
      <c r="C199" s="43" t="s">
        <v>2422</v>
      </c>
      <c r="D199" s="43" t="s">
        <v>2121</v>
      </c>
      <c r="E199" s="43" t="s">
        <v>2178</v>
      </c>
      <c r="F199" s="43" t="s">
        <v>2423</v>
      </c>
      <c r="G199" s="329">
        <v>41841</v>
      </c>
      <c r="H199" s="329">
        <v>44039</v>
      </c>
    </row>
    <row r="200" spans="1:8" x14ac:dyDescent="0.25">
      <c r="A200" s="327">
        <v>197</v>
      </c>
      <c r="B200" s="327">
        <v>2316</v>
      </c>
      <c r="C200" s="327" t="s">
        <v>2420</v>
      </c>
      <c r="D200" s="327" t="s">
        <v>2121</v>
      </c>
      <c r="E200" s="327" t="s">
        <v>2160</v>
      </c>
      <c r="F200" s="327" t="s">
        <v>427</v>
      </c>
      <c r="G200" s="328">
        <v>43343</v>
      </c>
      <c r="H200" s="328">
        <v>44438</v>
      </c>
    </row>
    <row r="201" spans="1:8" x14ac:dyDescent="0.25">
      <c r="A201" s="43">
        <v>198</v>
      </c>
      <c r="B201" s="43">
        <v>2314</v>
      </c>
      <c r="C201" s="43" t="s">
        <v>2424</v>
      </c>
      <c r="D201" s="43" t="s">
        <v>2121</v>
      </c>
      <c r="E201" s="43" t="s">
        <v>2160</v>
      </c>
      <c r="F201" s="43" t="s">
        <v>2425</v>
      </c>
      <c r="G201" s="329">
        <v>43346</v>
      </c>
      <c r="H201" s="329">
        <v>44441</v>
      </c>
    </row>
    <row r="202" spans="1:8" x14ac:dyDescent="0.25">
      <c r="A202" s="327">
        <v>199</v>
      </c>
      <c r="B202" s="327">
        <v>2319</v>
      </c>
      <c r="C202" s="327" t="s">
        <v>2426</v>
      </c>
      <c r="D202" s="327" t="s">
        <v>2121</v>
      </c>
      <c r="E202" s="327" t="s">
        <v>2160</v>
      </c>
      <c r="F202" s="327" t="s">
        <v>526</v>
      </c>
      <c r="G202" s="328">
        <v>43341</v>
      </c>
      <c r="H202" s="328">
        <v>44436</v>
      </c>
    </row>
    <row r="203" spans="1:8" x14ac:dyDescent="0.25">
      <c r="A203" s="43">
        <v>200</v>
      </c>
      <c r="B203" s="43">
        <v>3674</v>
      </c>
      <c r="C203" s="43" t="s">
        <v>2427</v>
      </c>
      <c r="D203" s="43" t="s">
        <v>2121</v>
      </c>
      <c r="E203" s="43" t="s">
        <v>2160</v>
      </c>
      <c r="F203" s="43" t="s">
        <v>1928</v>
      </c>
      <c r="G203" s="329">
        <v>44148</v>
      </c>
      <c r="H203" s="329">
        <v>45242</v>
      </c>
    </row>
    <row r="204" spans="1:8" x14ac:dyDescent="0.25">
      <c r="A204" s="327">
        <v>201</v>
      </c>
      <c r="B204" s="327">
        <v>2321</v>
      </c>
      <c r="C204" s="327" t="s">
        <v>2428</v>
      </c>
      <c r="D204" s="327" t="s">
        <v>2121</v>
      </c>
      <c r="E204" s="327" t="s">
        <v>2160</v>
      </c>
      <c r="F204" s="327" t="s">
        <v>2429</v>
      </c>
      <c r="G204" s="328">
        <v>43284</v>
      </c>
      <c r="H204" s="328">
        <v>44379</v>
      </c>
    </row>
    <row r="205" spans="1:8" x14ac:dyDescent="0.25">
      <c r="A205" s="43">
        <v>202</v>
      </c>
      <c r="B205" s="43">
        <v>636</v>
      </c>
      <c r="C205" s="43" t="s">
        <v>2430</v>
      </c>
      <c r="D205" s="43" t="s">
        <v>2121</v>
      </c>
      <c r="E205" s="43" t="s">
        <v>2178</v>
      </c>
      <c r="F205" s="43" t="s">
        <v>2423</v>
      </c>
      <c r="G205" s="329">
        <v>42250</v>
      </c>
      <c r="H205" s="329">
        <v>44337</v>
      </c>
    </row>
    <row r="206" spans="1:8" x14ac:dyDescent="0.25">
      <c r="A206" s="327">
        <v>203</v>
      </c>
      <c r="B206" s="327">
        <v>321</v>
      </c>
      <c r="C206" s="327" t="s">
        <v>2431</v>
      </c>
      <c r="D206" s="327" t="s">
        <v>2121</v>
      </c>
      <c r="E206" s="327" t="s">
        <v>2178</v>
      </c>
      <c r="F206" s="327" t="s">
        <v>2018</v>
      </c>
      <c r="G206" s="328">
        <v>39946</v>
      </c>
      <c r="H206" s="328">
        <v>44329</v>
      </c>
    </row>
    <row r="207" spans="1:8" x14ac:dyDescent="0.25">
      <c r="A207" s="43">
        <v>204</v>
      </c>
      <c r="B207" s="43">
        <v>2295</v>
      </c>
      <c r="C207" s="43" t="s">
        <v>2432</v>
      </c>
      <c r="D207" s="43" t="s">
        <v>2121</v>
      </c>
      <c r="E207" s="43" t="s">
        <v>2178</v>
      </c>
      <c r="F207" s="43" t="s">
        <v>2433</v>
      </c>
      <c r="G207" s="329">
        <v>43193</v>
      </c>
      <c r="H207" s="329">
        <v>44288</v>
      </c>
    </row>
    <row r="208" spans="1:8" x14ac:dyDescent="0.25">
      <c r="A208" s="327">
        <v>205</v>
      </c>
      <c r="B208" s="327">
        <v>325</v>
      </c>
      <c r="C208" s="327" t="s">
        <v>2434</v>
      </c>
      <c r="D208" s="327" t="s">
        <v>2121</v>
      </c>
      <c r="E208" s="327" t="s">
        <v>2178</v>
      </c>
      <c r="F208" s="327" t="s">
        <v>2435</v>
      </c>
      <c r="G208" s="328">
        <v>39952</v>
      </c>
      <c r="H208" s="328">
        <v>44335</v>
      </c>
    </row>
    <row r="209" spans="1:8" x14ac:dyDescent="0.25">
      <c r="A209" s="43">
        <v>206</v>
      </c>
      <c r="B209" s="43">
        <v>320</v>
      </c>
      <c r="C209" s="43" t="s">
        <v>2436</v>
      </c>
      <c r="D209" s="43" t="s">
        <v>2121</v>
      </c>
      <c r="E209" s="43" t="s">
        <v>2178</v>
      </c>
      <c r="F209" s="43" t="s">
        <v>363</v>
      </c>
      <c r="G209" s="329">
        <v>39938</v>
      </c>
      <c r="H209" s="329">
        <v>44321</v>
      </c>
    </row>
    <row r="210" spans="1:8" x14ac:dyDescent="0.25">
      <c r="A210" s="327">
        <v>207</v>
      </c>
      <c r="B210" s="327">
        <v>1562</v>
      </c>
      <c r="C210" s="327" t="s">
        <v>2437</v>
      </c>
      <c r="D210" s="327" t="s">
        <v>2121</v>
      </c>
      <c r="E210" s="327" t="s">
        <v>2178</v>
      </c>
      <c r="F210" s="327" t="s">
        <v>2404</v>
      </c>
      <c r="G210" s="328">
        <v>43180</v>
      </c>
      <c r="H210" s="328">
        <v>44275</v>
      </c>
    </row>
    <row r="211" spans="1:8" x14ac:dyDescent="0.25">
      <c r="A211" s="43">
        <v>208</v>
      </c>
      <c r="B211" s="43">
        <v>2256</v>
      </c>
      <c r="C211" s="43" t="s">
        <v>2438</v>
      </c>
      <c r="D211" s="43" t="s">
        <v>2121</v>
      </c>
      <c r="E211" s="43" t="s">
        <v>2178</v>
      </c>
      <c r="F211" s="43" t="s">
        <v>2363</v>
      </c>
      <c r="G211" s="329">
        <v>43147</v>
      </c>
      <c r="H211" s="329">
        <v>44242</v>
      </c>
    </row>
    <row r="212" spans="1:8" x14ac:dyDescent="0.25">
      <c r="A212" s="327">
        <v>209</v>
      </c>
      <c r="B212" s="327">
        <v>730</v>
      </c>
      <c r="C212" s="327" t="s">
        <v>2439</v>
      </c>
      <c r="D212" s="327" t="s">
        <v>2121</v>
      </c>
      <c r="E212" s="327" t="s">
        <v>2160</v>
      </c>
      <c r="F212" s="327" t="s">
        <v>63</v>
      </c>
      <c r="G212" s="328">
        <v>41786</v>
      </c>
      <c r="H212" s="328">
        <v>45099</v>
      </c>
    </row>
    <row r="213" spans="1:8" x14ac:dyDescent="0.25">
      <c r="A213" s="43">
        <v>210</v>
      </c>
      <c r="B213" s="43">
        <v>626</v>
      </c>
      <c r="C213" s="43" t="s">
        <v>2440</v>
      </c>
      <c r="D213" s="43" t="s">
        <v>2121</v>
      </c>
      <c r="E213" s="43" t="s">
        <v>2178</v>
      </c>
      <c r="F213" s="43" t="s">
        <v>2441</v>
      </c>
      <c r="G213" s="329">
        <v>41010</v>
      </c>
      <c r="H213" s="329">
        <v>44297</v>
      </c>
    </row>
    <row r="214" spans="1:8" x14ac:dyDescent="0.25">
      <c r="A214" s="327">
        <v>211</v>
      </c>
      <c r="B214" s="327">
        <v>768</v>
      </c>
      <c r="C214" s="327" t="s">
        <v>2442</v>
      </c>
      <c r="D214" s="327" t="s">
        <v>2121</v>
      </c>
      <c r="E214" s="327" t="s">
        <v>2160</v>
      </c>
      <c r="F214" s="327" t="s">
        <v>172</v>
      </c>
      <c r="G214" s="328">
        <v>42188</v>
      </c>
      <c r="H214" s="328">
        <v>44379</v>
      </c>
    </row>
    <row r="215" spans="1:8" x14ac:dyDescent="0.25">
      <c r="A215" s="43">
        <v>212</v>
      </c>
      <c r="B215" s="43">
        <v>1283</v>
      </c>
      <c r="C215" s="43" t="s">
        <v>2443</v>
      </c>
      <c r="D215" s="43" t="s">
        <v>2121</v>
      </c>
      <c r="E215" s="43" t="s">
        <v>2160</v>
      </c>
      <c r="F215" s="43" t="s">
        <v>388</v>
      </c>
      <c r="G215" s="329">
        <v>42369</v>
      </c>
      <c r="H215" s="329">
        <v>44560</v>
      </c>
    </row>
    <row r="216" spans="1:8" x14ac:dyDescent="0.25">
      <c r="A216" s="327">
        <v>213</v>
      </c>
      <c r="B216" s="327">
        <v>2880</v>
      </c>
      <c r="C216" s="327" t="s">
        <v>881</v>
      </c>
      <c r="D216" s="327" t="s">
        <v>2121</v>
      </c>
      <c r="E216" s="327" t="s">
        <v>2160</v>
      </c>
      <c r="F216" s="327" t="s">
        <v>2444</v>
      </c>
      <c r="G216" s="328">
        <v>43651</v>
      </c>
      <c r="H216" s="328">
        <v>44746</v>
      </c>
    </row>
    <row r="217" spans="1:8" x14ac:dyDescent="0.25">
      <c r="A217" s="43">
        <v>214</v>
      </c>
      <c r="B217" s="43">
        <v>776</v>
      </c>
      <c r="C217" s="43" t="s">
        <v>2445</v>
      </c>
      <c r="D217" s="43" t="s">
        <v>2121</v>
      </c>
      <c r="E217" s="43" t="s">
        <v>2160</v>
      </c>
      <c r="F217" s="43" t="s">
        <v>241</v>
      </c>
      <c r="G217" s="329">
        <v>42219</v>
      </c>
      <c r="H217" s="329">
        <v>44411</v>
      </c>
    </row>
    <row r="218" spans="1:8" x14ac:dyDescent="0.25">
      <c r="A218" s="327">
        <v>215</v>
      </c>
      <c r="B218" s="327">
        <v>2313</v>
      </c>
      <c r="C218" s="327" t="s">
        <v>2446</v>
      </c>
      <c r="D218" s="327" t="s">
        <v>2121</v>
      </c>
      <c r="E218" s="327" t="s">
        <v>2160</v>
      </c>
      <c r="F218" s="327" t="s">
        <v>172</v>
      </c>
      <c r="G218" s="328">
        <v>43277</v>
      </c>
      <c r="H218" s="328">
        <v>44372</v>
      </c>
    </row>
    <row r="219" spans="1:8" x14ac:dyDescent="0.25">
      <c r="A219" s="43">
        <v>216</v>
      </c>
      <c r="B219" s="43">
        <v>1655</v>
      </c>
      <c r="C219" s="43" t="s">
        <v>2447</v>
      </c>
      <c r="D219" s="43" t="s">
        <v>2121</v>
      </c>
      <c r="E219" s="43" t="s">
        <v>2160</v>
      </c>
      <c r="F219" s="43" t="s">
        <v>2448</v>
      </c>
      <c r="G219" s="329">
        <v>42249</v>
      </c>
      <c r="H219" s="329">
        <v>44440</v>
      </c>
    </row>
    <row r="220" spans="1:8" x14ac:dyDescent="0.25">
      <c r="A220" s="327">
        <v>217</v>
      </c>
      <c r="B220" s="327">
        <v>2284</v>
      </c>
      <c r="C220" s="327" t="s">
        <v>2449</v>
      </c>
      <c r="D220" s="327" t="s">
        <v>2121</v>
      </c>
      <c r="E220" s="327" t="s">
        <v>2178</v>
      </c>
      <c r="F220" s="327" t="s">
        <v>2450</v>
      </c>
      <c r="G220" s="328">
        <v>43121</v>
      </c>
      <c r="H220" s="328">
        <v>44247</v>
      </c>
    </row>
    <row r="221" spans="1:8" x14ac:dyDescent="0.25">
      <c r="A221" s="43">
        <v>218</v>
      </c>
      <c r="B221" s="43">
        <v>453</v>
      </c>
      <c r="C221" s="43" t="s">
        <v>2451</v>
      </c>
      <c r="D221" s="43" t="s">
        <v>2121</v>
      </c>
      <c r="E221" s="43" t="s">
        <v>2178</v>
      </c>
      <c r="F221" s="43" t="s">
        <v>2452</v>
      </c>
      <c r="G221" s="329">
        <v>40742</v>
      </c>
      <c r="H221" s="329">
        <v>44029</v>
      </c>
    </row>
    <row r="222" spans="1:8" x14ac:dyDescent="0.25">
      <c r="A222" s="327">
        <v>219</v>
      </c>
      <c r="B222" s="327">
        <v>1559</v>
      </c>
      <c r="C222" s="327" t="s">
        <v>2453</v>
      </c>
      <c r="D222" s="327" t="s">
        <v>2121</v>
      </c>
      <c r="E222" s="327" t="s">
        <v>2160</v>
      </c>
      <c r="F222" s="327" t="s">
        <v>2363</v>
      </c>
      <c r="G222" s="328">
        <v>42724</v>
      </c>
      <c r="H222" s="328">
        <v>44914</v>
      </c>
    </row>
    <row r="223" spans="1:8" x14ac:dyDescent="0.25">
      <c r="A223" s="43">
        <v>220</v>
      </c>
      <c r="B223" s="43">
        <v>2270</v>
      </c>
      <c r="C223" s="43" t="s">
        <v>2454</v>
      </c>
      <c r="D223" s="43" t="s">
        <v>2121</v>
      </c>
      <c r="E223" s="43" t="s">
        <v>2160</v>
      </c>
      <c r="F223" s="43" t="s">
        <v>262</v>
      </c>
      <c r="G223" s="329">
        <v>43235</v>
      </c>
      <c r="H223" s="329">
        <v>44330</v>
      </c>
    </row>
    <row r="224" spans="1:8" x14ac:dyDescent="0.25">
      <c r="A224" s="327">
        <v>221</v>
      </c>
      <c r="B224" s="327">
        <v>740</v>
      </c>
      <c r="C224" s="327" t="s">
        <v>2455</v>
      </c>
      <c r="D224" s="327" t="s">
        <v>2121</v>
      </c>
      <c r="E224" s="327" t="s">
        <v>2160</v>
      </c>
      <c r="F224" s="327" t="s">
        <v>2456</v>
      </c>
      <c r="G224" s="328">
        <v>41894</v>
      </c>
      <c r="H224" s="328">
        <v>45181</v>
      </c>
    </row>
    <row r="225" spans="1:8" x14ac:dyDescent="0.25">
      <c r="A225" s="43">
        <v>222</v>
      </c>
      <c r="B225" s="43">
        <v>2291</v>
      </c>
      <c r="C225" s="43" t="s">
        <v>2457</v>
      </c>
      <c r="D225" s="43" t="s">
        <v>2121</v>
      </c>
      <c r="E225" s="43" t="s">
        <v>2160</v>
      </c>
      <c r="F225" s="43" t="s">
        <v>2458</v>
      </c>
      <c r="G225" s="329">
        <v>43165</v>
      </c>
      <c r="H225" s="329">
        <v>44260</v>
      </c>
    </row>
    <row r="226" spans="1:8" x14ac:dyDescent="0.25">
      <c r="A226" s="327">
        <v>223</v>
      </c>
      <c r="B226" s="327">
        <v>2276</v>
      </c>
      <c r="C226" s="327" t="s">
        <v>2459</v>
      </c>
      <c r="D226" s="327" t="s">
        <v>2121</v>
      </c>
      <c r="E226" s="327" t="s">
        <v>2160</v>
      </c>
      <c r="F226" s="327" t="s">
        <v>180</v>
      </c>
      <c r="G226" s="328">
        <v>43200</v>
      </c>
      <c r="H226" s="328">
        <v>45391</v>
      </c>
    </row>
    <row r="227" spans="1:8" x14ac:dyDescent="0.25">
      <c r="A227" s="43">
        <v>224</v>
      </c>
      <c r="B227" s="43">
        <v>1657</v>
      </c>
      <c r="C227" s="43" t="s">
        <v>2460</v>
      </c>
      <c r="D227" s="43" t="s">
        <v>2121</v>
      </c>
      <c r="E227" s="43" t="s">
        <v>2178</v>
      </c>
      <c r="F227" s="43" t="s">
        <v>212</v>
      </c>
      <c r="G227" s="329">
        <v>42864</v>
      </c>
      <c r="H227" s="329">
        <v>43959</v>
      </c>
    </row>
    <row r="228" spans="1:8" x14ac:dyDescent="0.25">
      <c r="A228" s="327">
        <v>225</v>
      </c>
      <c r="B228" s="327">
        <v>2269</v>
      </c>
      <c r="C228" s="327" t="s">
        <v>2461</v>
      </c>
      <c r="D228" s="327" t="s">
        <v>2121</v>
      </c>
      <c r="E228" s="327" t="s">
        <v>2160</v>
      </c>
      <c r="F228" s="327" t="s">
        <v>2462</v>
      </c>
      <c r="G228" s="328">
        <v>43152</v>
      </c>
      <c r="H228" s="328">
        <v>44247</v>
      </c>
    </row>
    <row r="229" spans="1:8" x14ac:dyDescent="0.25">
      <c r="A229" s="43">
        <v>226</v>
      </c>
      <c r="B229" s="43">
        <v>2268</v>
      </c>
      <c r="C229" s="43" t="s">
        <v>2463</v>
      </c>
      <c r="D229" s="43" t="s">
        <v>2121</v>
      </c>
      <c r="E229" s="43" t="s">
        <v>2160</v>
      </c>
      <c r="F229" s="43" t="s">
        <v>2462</v>
      </c>
      <c r="G229" s="329">
        <v>43152</v>
      </c>
      <c r="H229" s="329">
        <v>44247</v>
      </c>
    </row>
    <row r="230" spans="1:8" x14ac:dyDescent="0.25">
      <c r="A230" s="327">
        <v>227</v>
      </c>
      <c r="B230" s="327">
        <v>732</v>
      </c>
      <c r="C230" s="327" t="s">
        <v>2464</v>
      </c>
      <c r="D230" s="327" t="s">
        <v>2121</v>
      </c>
      <c r="E230" s="327" t="s">
        <v>2160</v>
      </c>
      <c r="F230" s="327" t="s">
        <v>2465</v>
      </c>
      <c r="G230" s="328">
        <v>41814</v>
      </c>
      <c r="H230" s="328">
        <v>45101</v>
      </c>
    </row>
    <row r="231" spans="1:8" x14ac:dyDescent="0.25">
      <c r="A231" s="43">
        <v>228</v>
      </c>
      <c r="B231" s="43">
        <v>3771</v>
      </c>
      <c r="C231" s="43" t="s">
        <v>2046</v>
      </c>
      <c r="D231" s="43" t="s">
        <v>2121</v>
      </c>
      <c r="E231" s="43" t="s">
        <v>2160</v>
      </c>
      <c r="F231" s="43" t="s">
        <v>224</v>
      </c>
      <c r="G231" s="329">
        <v>44195</v>
      </c>
      <c r="H231" s="329">
        <v>45289</v>
      </c>
    </row>
    <row r="232" spans="1:8" x14ac:dyDescent="0.25">
      <c r="A232" s="327">
        <v>229</v>
      </c>
      <c r="B232" s="327">
        <v>483</v>
      </c>
      <c r="C232" s="327" t="s">
        <v>2466</v>
      </c>
      <c r="D232" s="327" t="s">
        <v>2121</v>
      </c>
      <c r="E232" s="327" t="s">
        <v>2178</v>
      </c>
      <c r="F232" s="327" t="s">
        <v>2402</v>
      </c>
      <c r="G232" s="328">
        <v>41831</v>
      </c>
      <c r="H232" s="328">
        <v>44039</v>
      </c>
    </row>
    <row r="233" spans="1:8" x14ac:dyDescent="0.25">
      <c r="A233" s="43">
        <v>230</v>
      </c>
      <c r="B233" s="43">
        <v>2258</v>
      </c>
      <c r="C233" s="43" t="s">
        <v>2467</v>
      </c>
      <c r="D233" s="43" t="s">
        <v>2121</v>
      </c>
      <c r="E233" s="43" t="s">
        <v>2160</v>
      </c>
      <c r="F233" s="43" t="s">
        <v>2468</v>
      </c>
      <c r="G233" s="329">
        <v>43208</v>
      </c>
      <c r="H233" s="329">
        <v>45400</v>
      </c>
    </row>
    <row r="234" spans="1:8" x14ac:dyDescent="0.25">
      <c r="A234" s="327">
        <v>231</v>
      </c>
      <c r="B234" s="327">
        <v>3483</v>
      </c>
      <c r="C234" s="327" t="s">
        <v>2045</v>
      </c>
      <c r="D234" s="327" t="s">
        <v>2121</v>
      </c>
      <c r="E234" s="327" t="s">
        <v>2160</v>
      </c>
      <c r="F234" s="327" t="s">
        <v>221</v>
      </c>
      <c r="G234" s="328">
        <v>44015</v>
      </c>
      <c r="H234" s="328">
        <v>45109</v>
      </c>
    </row>
    <row r="235" spans="1:8" x14ac:dyDescent="0.25">
      <c r="A235" s="43">
        <v>232</v>
      </c>
      <c r="B235" s="43">
        <v>3079</v>
      </c>
      <c r="C235" s="43" t="s">
        <v>2469</v>
      </c>
      <c r="D235" s="43" t="s">
        <v>2121</v>
      </c>
      <c r="E235" s="43" t="s">
        <v>2160</v>
      </c>
      <c r="F235" s="43" t="s">
        <v>150</v>
      </c>
      <c r="G235" s="329">
        <v>43719</v>
      </c>
      <c r="H235" s="329">
        <v>44814</v>
      </c>
    </row>
    <row r="236" spans="1:8" x14ac:dyDescent="0.25">
      <c r="A236" s="327">
        <v>233</v>
      </c>
      <c r="B236" s="327">
        <v>3078</v>
      </c>
      <c r="C236" s="327" t="s">
        <v>2470</v>
      </c>
      <c r="D236" s="327" t="s">
        <v>2121</v>
      </c>
      <c r="E236" s="327" t="s">
        <v>2160</v>
      </c>
      <c r="F236" s="327" t="s">
        <v>150</v>
      </c>
      <c r="G236" s="328">
        <v>43719</v>
      </c>
      <c r="H236" s="328">
        <v>44814</v>
      </c>
    </row>
    <row r="237" spans="1:8" x14ac:dyDescent="0.25">
      <c r="A237" s="43">
        <v>234</v>
      </c>
      <c r="B237" s="43">
        <v>3076</v>
      </c>
      <c r="C237" s="43" t="s">
        <v>2471</v>
      </c>
      <c r="D237" s="43" t="s">
        <v>2121</v>
      </c>
      <c r="E237" s="43" t="s">
        <v>2160</v>
      </c>
      <c r="F237" s="43" t="s">
        <v>150</v>
      </c>
      <c r="G237" s="329">
        <v>43719</v>
      </c>
      <c r="H237" s="329">
        <v>44814</v>
      </c>
    </row>
    <row r="238" spans="1:8" x14ac:dyDescent="0.25">
      <c r="A238" s="327">
        <v>235</v>
      </c>
      <c r="B238" s="327">
        <v>3075</v>
      </c>
      <c r="C238" s="327" t="s">
        <v>2472</v>
      </c>
      <c r="D238" s="327" t="s">
        <v>2121</v>
      </c>
      <c r="E238" s="327" t="s">
        <v>2160</v>
      </c>
      <c r="F238" s="327" t="s">
        <v>150</v>
      </c>
      <c r="G238" s="328">
        <v>43719</v>
      </c>
      <c r="H238" s="328">
        <v>44814</v>
      </c>
    </row>
    <row r="239" spans="1:8" x14ac:dyDescent="0.25">
      <c r="A239" s="43">
        <v>236</v>
      </c>
      <c r="B239" s="43">
        <v>2879</v>
      </c>
      <c r="C239" s="43" t="s">
        <v>2473</v>
      </c>
      <c r="D239" s="43" t="s">
        <v>2121</v>
      </c>
      <c r="E239" s="43" t="s">
        <v>2160</v>
      </c>
      <c r="F239" s="43" t="s">
        <v>417</v>
      </c>
      <c r="G239" s="329">
        <v>43664</v>
      </c>
      <c r="H239" s="329">
        <v>44759</v>
      </c>
    </row>
    <row r="240" spans="1:8" x14ac:dyDescent="0.25">
      <c r="A240" s="327">
        <v>237</v>
      </c>
      <c r="B240" s="327">
        <v>2906</v>
      </c>
      <c r="C240" s="327" t="s">
        <v>2474</v>
      </c>
      <c r="D240" s="327" t="s">
        <v>2121</v>
      </c>
      <c r="E240" s="327" t="s">
        <v>2160</v>
      </c>
      <c r="F240" s="327" t="s">
        <v>86</v>
      </c>
      <c r="G240" s="328">
        <v>43655</v>
      </c>
      <c r="H240" s="328">
        <v>44750</v>
      </c>
    </row>
    <row r="241" spans="1:8" x14ac:dyDescent="0.25">
      <c r="A241" s="43">
        <v>238</v>
      </c>
      <c r="B241" s="43">
        <v>3117</v>
      </c>
      <c r="C241" s="43" t="s">
        <v>2475</v>
      </c>
      <c r="D241" s="43" t="s">
        <v>2121</v>
      </c>
      <c r="E241" s="43" t="s">
        <v>2160</v>
      </c>
      <c r="F241" s="43" t="s">
        <v>294</v>
      </c>
      <c r="G241" s="329">
        <v>43650</v>
      </c>
      <c r="H241" s="329">
        <v>44745</v>
      </c>
    </row>
    <row r="242" spans="1:8" x14ac:dyDescent="0.25">
      <c r="A242" s="327">
        <v>239</v>
      </c>
      <c r="B242" s="327">
        <v>2891</v>
      </c>
      <c r="C242" s="327" t="s">
        <v>2476</v>
      </c>
      <c r="D242" s="327" t="s">
        <v>2121</v>
      </c>
      <c r="E242" s="327" t="s">
        <v>2160</v>
      </c>
      <c r="F242" s="327" t="s">
        <v>2477</v>
      </c>
      <c r="G242" s="328">
        <v>43614</v>
      </c>
      <c r="H242" s="328">
        <v>44709</v>
      </c>
    </row>
    <row r="243" spans="1:8" x14ac:dyDescent="0.25">
      <c r="A243" s="43">
        <v>240</v>
      </c>
      <c r="B243" s="43">
        <v>2838</v>
      </c>
      <c r="C243" s="43" t="s">
        <v>2478</v>
      </c>
      <c r="D243" s="43" t="s">
        <v>2121</v>
      </c>
      <c r="E243" s="43" t="s">
        <v>2160</v>
      </c>
      <c r="F243" s="43" t="s">
        <v>2479</v>
      </c>
      <c r="G243" s="329">
        <v>43595</v>
      </c>
      <c r="H243" s="329">
        <v>44690</v>
      </c>
    </row>
    <row r="244" spans="1:8" x14ac:dyDescent="0.25">
      <c r="A244" s="327">
        <v>241</v>
      </c>
      <c r="B244" s="327">
        <v>2924</v>
      </c>
      <c r="C244" s="327" t="s">
        <v>2480</v>
      </c>
      <c r="D244" s="327" t="s">
        <v>2121</v>
      </c>
      <c r="E244" s="327" t="s">
        <v>2160</v>
      </c>
      <c r="F244" s="327" t="s">
        <v>304</v>
      </c>
      <c r="G244" s="328">
        <v>43592</v>
      </c>
      <c r="H244" s="328">
        <v>44687</v>
      </c>
    </row>
    <row r="245" spans="1:8" x14ac:dyDescent="0.25">
      <c r="A245" s="43">
        <v>242</v>
      </c>
      <c r="B245" s="43">
        <v>2827</v>
      </c>
      <c r="C245" s="43" t="s">
        <v>2481</v>
      </c>
      <c r="D245" s="43" t="s">
        <v>2121</v>
      </c>
      <c r="E245" s="43" t="s">
        <v>2160</v>
      </c>
      <c r="F245" s="43" t="s">
        <v>2482</v>
      </c>
      <c r="G245" s="329">
        <v>43551</v>
      </c>
      <c r="H245" s="329">
        <v>44646</v>
      </c>
    </row>
    <row r="246" spans="1:8" x14ac:dyDescent="0.25">
      <c r="A246" s="327">
        <v>243</v>
      </c>
      <c r="B246" s="327">
        <v>2803</v>
      </c>
      <c r="C246" s="327" t="s">
        <v>2483</v>
      </c>
      <c r="D246" s="327" t="s">
        <v>2121</v>
      </c>
      <c r="E246" s="327" t="s">
        <v>2160</v>
      </c>
      <c r="F246" s="327" t="s">
        <v>400</v>
      </c>
      <c r="G246" s="328">
        <v>43439</v>
      </c>
      <c r="H246" s="328">
        <v>44534</v>
      </c>
    </row>
    <row r="247" spans="1:8" x14ac:dyDescent="0.25">
      <c r="A247" s="43">
        <v>244</v>
      </c>
      <c r="B247" s="43">
        <v>2361</v>
      </c>
      <c r="C247" s="43" t="s">
        <v>2484</v>
      </c>
      <c r="D247" s="43" t="s">
        <v>2121</v>
      </c>
      <c r="E247" s="43" t="s">
        <v>2160</v>
      </c>
      <c r="F247" s="43" t="s">
        <v>2485</v>
      </c>
      <c r="G247" s="329">
        <v>43614</v>
      </c>
      <c r="H247" s="329">
        <v>44709</v>
      </c>
    </row>
    <row r="248" spans="1:8" x14ac:dyDescent="0.25">
      <c r="A248" s="327">
        <v>245</v>
      </c>
      <c r="B248" s="327">
        <v>3113</v>
      </c>
      <c r="C248" s="327" t="s">
        <v>2486</v>
      </c>
      <c r="D248" s="327" t="s">
        <v>2121</v>
      </c>
      <c r="E248" s="327" t="s">
        <v>2160</v>
      </c>
      <c r="F248" s="327" t="s">
        <v>135</v>
      </c>
      <c r="G248" s="328">
        <v>43637</v>
      </c>
      <c r="H248" s="328">
        <v>44732</v>
      </c>
    </row>
    <row r="249" spans="1:8" x14ac:dyDescent="0.25">
      <c r="A249" s="43">
        <v>246</v>
      </c>
      <c r="B249" s="43">
        <v>2285</v>
      </c>
      <c r="C249" s="43" t="s">
        <v>2487</v>
      </c>
      <c r="D249" s="43" t="s">
        <v>2121</v>
      </c>
      <c r="E249" s="43" t="s">
        <v>2160</v>
      </c>
      <c r="F249" s="43" t="s">
        <v>2488</v>
      </c>
      <c r="G249" s="329">
        <v>43196</v>
      </c>
      <c r="H249" s="329">
        <v>44291</v>
      </c>
    </row>
    <row r="250" spans="1:8" x14ac:dyDescent="0.25">
      <c r="A250" s="327">
        <v>247</v>
      </c>
      <c r="B250" s="327">
        <v>2934</v>
      </c>
      <c r="C250" s="327" t="s">
        <v>1975</v>
      </c>
      <c r="D250" s="327" t="s">
        <v>2121</v>
      </c>
      <c r="E250" s="327" t="s">
        <v>2160</v>
      </c>
      <c r="F250" s="327" t="s">
        <v>1792</v>
      </c>
      <c r="G250" s="328">
        <v>44195</v>
      </c>
      <c r="H250" s="328">
        <v>45289</v>
      </c>
    </row>
    <row r="251" spans="1:8" x14ac:dyDescent="0.25">
      <c r="A251" s="43">
        <v>248</v>
      </c>
      <c r="B251" s="43">
        <v>3814</v>
      </c>
      <c r="C251" s="43" t="s">
        <v>2096</v>
      </c>
      <c r="D251" s="43" t="s">
        <v>2121</v>
      </c>
      <c r="E251" s="43" t="s">
        <v>2160</v>
      </c>
      <c r="F251" s="43" t="s">
        <v>2489</v>
      </c>
      <c r="G251" s="329">
        <v>44195</v>
      </c>
      <c r="H251" s="329">
        <v>45289</v>
      </c>
    </row>
    <row r="252" spans="1:8" x14ac:dyDescent="0.25">
      <c r="A252" s="327">
        <v>249</v>
      </c>
      <c r="B252" s="327">
        <v>3870</v>
      </c>
      <c r="C252" s="327" t="s">
        <v>2094</v>
      </c>
      <c r="D252" s="327" t="s">
        <v>2121</v>
      </c>
      <c r="E252" s="327" t="s">
        <v>2160</v>
      </c>
      <c r="F252" s="327" t="s">
        <v>1926</v>
      </c>
      <c r="G252" s="328">
        <v>44195</v>
      </c>
      <c r="H252" s="328">
        <v>45289</v>
      </c>
    </row>
    <row r="253" spans="1:8" x14ac:dyDescent="0.25">
      <c r="A253" s="43">
        <v>250</v>
      </c>
      <c r="B253" s="43">
        <v>3943</v>
      </c>
      <c r="C253" s="43" t="s">
        <v>2118</v>
      </c>
      <c r="D253" s="43" t="s">
        <v>2121</v>
      </c>
      <c r="E253" s="43" t="s">
        <v>2160</v>
      </c>
      <c r="F253" s="43" t="s">
        <v>341</v>
      </c>
      <c r="G253" s="329">
        <v>44195</v>
      </c>
      <c r="H253" s="329">
        <v>45289</v>
      </c>
    </row>
    <row r="254" spans="1:8" x14ac:dyDescent="0.25">
      <c r="A254" s="327">
        <v>251</v>
      </c>
      <c r="B254" s="327">
        <v>2196</v>
      </c>
      <c r="C254" s="327" t="s">
        <v>2490</v>
      </c>
      <c r="D254" s="327" t="s">
        <v>2121</v>
      </c>
      <c r="E254" s="327" t="s">
        <v>2160</v>
      </c>
      <c r="F254" s="327" t="s">
        <v>2491</v>
      </c>
      <c r="G254" s="328">
        <v>43117</v>
      </c>
      <c r="H254" s="328">
        <v>44212</v>
      </c>
    </row>
    <row r="255" spans="1:8" x14ac:dyDescent="0.25">
      <c r="A255" s="43">
        <v>252</v>
      </c>
      <c r="B255" s="43">
        <v>2066</v>
      </c>
      <c r="C255" s="43" t="s">
        <v>2492</v>
      </c>
      <c r="D255" s="43" t="s">
        <v>2121</v>
      </c>
      <c r="E255" s="43" t="s">
        <v>2160</v>
      </c>
      <c r="F255" s="43" t="s">
        <v>2493</v>
      </c>
      <c r="G255" s="329">
        <v>43098</v>
      </c>
      <c r="H255" s="329">
        <v>44193</v>
      </c>
    </row>
    <row r="256" spans="1:8" x14ac:dyDescent="0.25">
      <c r="A256" s="327">
        <v>253</v>
      </c>
      <c r="B256" s="327">
        <v>1610</v>
      </c>
      <c r="C256" s="327" t="s">
        <v>2494</v>
      </c>
      <c r="D256" s="327" t="s">
        <v>2121</v>
      </c>
      <c r="E256" s="327" t="s">
        <v>2160</v>
      </c>
      <c r="F256" s="327" t="s">
        <v>2495</v>
      </c>
      <c r="G256" s="328">
        <v>42879</v>
      </c>
      <c r="H256" s="328">
        <v>43974</v>
      </c>
    </row>
    <row r="257" spans="1:8" x14ac:dyDescent="0.25">
      <c r="A257" s="43">
        <v>254</v>
      </c>
      <c r="B257" s="43">
        <v>623</v>
      </c>
      <c r="C257" s="43" t="s">
        <v>2496</v>
      </c>
      <c r="D257" s="43" t="s">
        <v>2121</v>
      </c>
      <c r="E257" s="43" t="s">
        <v>2160</v>
      </c>
      <c r="F257" s="43" t="s">
        <v>184</v>
      </c>
      <c r="G257" s="329">
        <v>40991</v>
      </c>
      <c r="H257" s="329">
        <v>44278</v>
      </c>
    </row>
    <row r="258" spans="1:8" x14ac:dyDescent="0.25">
      <c r="A258" s="327">
        <v>255</v>
      </c>
      <c r="B258" s="327">
        <v>2286</v>
      </c>
      <c r="C258" s="327" t="s">
        <v>2497</v>
      </c>
      <c r="D258" s="327" t="s">
        <v>2121</v>
      </c>
      <c r="E258" s="327" t="s">
        <v>2160</v>
      </c>
      <c r="F258" s="327" t="s">
        <v>2498</v>
      </c>
      <c r="G258" s="328">
        <v>43200</v>
      </c>
      <c r="H258" s="328">
        <v>44295</v>
      </c>
    </row>
    <row r="259" spans="1:8" x14ac:dyDescent="0.25">
      <c r="A259" s="43">
        <v>256</v>
      </c>
      <c r="B259" s="43">
        <v>2281</v>
      </c>
      <c r="C259" s="43" t="s">
        <v>2499</v>
      </c>
      <c r="D259" s="43" t="s">
        <v>2121</v>
      </c>
      <c r="E259" s="43" t="s">
        <v>2160</v>
      </c>
      <c r="F259" s="43" t="s">
        <v>2498</v>
      </c>
      <c r="G259" s="329">
        <v>43175</v>
      </c>
      <c r="H259" s="329">
        <v>44270</v>
      </c>
    </row>
    <row r="260" spans="1:8" x14ac:dyDescent="0.25">
      <c r="A260" s="327">
        <v>257</v>
      </c>
      <c r="B260" s="327">
        <v>2366</v>
      </c>
      <c r="C260" s="327" t="s">
        <v>2500</v>
      </c>
      <c r="D260" s="327" t="s">
        <v>2121</v>
      </c>
      <c r="E260" s="327" t="s">
        <v>2160</v>
      </c>
      <c r="F260" s="327" t="s">
        <v>2425</v>
      </c>
      <c r="G260" s="328">
        <v>43186</v>
      </c>
      <c r="H260" s="328">
        <v>45377</v>
      </c>
    </row>
    <row r="261" spans="1:8" x14ac:dyDescent="0.25">
      <c r="A261" s="43">
        <v>258</v>
      </c>
      <c r="B261" s="43">
        <v>2363</v>
      </c>
      <c r="C261" s="43" t="s">
        <v>2501</v>
      </c>
      <c r="D261" s="43" t="s">
        <v>2121</v>
      </c>
      <c r="E261" s="43" t="s">
        <v>2160</v>
      </c>
      <c r="F261" s="43" t="s">
        <v>100</v>
      </c>
      <c r="G261" s="329">
        <v>43186</v>
      </c>
      <c r="H261" s="329">
        <v>44281</v>
      </c>
    </row>
    <row r="262" spans="1:8" x14ac:dyDescent="0.25">
      <c r="A262" s="327">
        <v>259</v>
      </c>
      <c r="B262" s="327">
        <v>760</v>
      </c>
      <c r="C262" s="327" t="s">
        <v>2502</v>
      </c>
      <c r="D262" s="327" t="s">
        <v>2121</v>
      </c>
      <c r="E262" s="327" t="s">
        <v>2160</v>
      </c>
      <c r="F262" s="327" t="s">
        <v>222</v>
      </c>
      <c r="G262" s="328">
        <v>42090</v>
      </c>
      <c r="H262" s="328">
        <v>44281</v>
      </c>
    </row>
    <row r="263" spans="1:8" x14ac:dyDescent="0.25">
      <c r="A263" s="43">
        <v>260</v>
      </c>
      <c r="B263" s="43">
        <v>3597</v>
      </c>
      <c r="C263" s="43" t="s">
        <v>2053</v>
      </c>
      <c r="D263" s="43" t="s">
        <v>2121</v>
      </c>
      <c r="E263" s="43" t="s">
        <v>2160</v>
      </c>
      <c r="F263" s="43" t="s">
        <v>100</v>
      </c>
      <c r="G263" s="329">
        <v>44015</v>
      </c>
      <c r="H263" s="329">
        <v>45109</v>
      </c>
    </row>
    <row r="264" spans="1:8" x14ac:dyDescent="0.25">
      <c r="A264" s="327">
        <v>261</v>
      </c>
      <c r="B264" s="327">
        <v>2235</v>
      </c>
      <c r="C264" s="327" t="s">
        <v>2168</v>
      </c>
      <c r="D264" s="327" t="s">
        <v>2121</v>
      </c>
      <c r="E264" s="327" t="s">
        <v>2160</v>
      </c>
      <c r="F264" s="327" t="s">
        <v>2498</v>
      </c>
      <c r="G264" s="328">
        <v>43175</v>
      </c>
      <c r="H264" s="328">
        <v>44270</v>
      </c>
    </row>
    <row r="265" spans="1:8" x14ac:dyDescent="0.25">
      <c r="A265" s="43">
        <v>262</v>
      </c>
      <c r="B265" s="43">
        <v>690</v>
      </c>
      <c r="C265" s="43" t="s">
        <v>2503</v>
      </c>
      <c r="D265" s="43" t="s">
        <v>2121</v>
      </c>
      <c r="E265" s="43" t="s">
        <v>2160</v>
      </c>
      <c r="F265" s="43" t="s">
        <v>2351</v>
      </c>
      <c r="G265" s="329">
        <v>41480</v>
      </c>
      <c r="H265" s="329">
        <v>44767</v>
      </c>
    </row>
    <row r="266" spans="1:8" x14ac:dyDescent="0.25">
      <c r="A266" s="327">
        <v>263</v>
      </c>
      <c r="B266" s="327">
        <v>3555</v>
      </c>
      <c r="C266" s="327" t="s">
        <v>2040</v>
      </c>
      <c r="D266" s="327" t="s">
        <v>2121</v>
      </c>
      <c r="E266" s="327" t="s">
        <v>2160</v>
      </c>
      <c r="F266" s="327" t="s">
        <v>193</v>
      </c>
      <c r="G266" s="328">
        <v>44035</v>
      </c>
      <c r="H266" s="328">
        <v>45129</v>
      </c>
    </row>
    <row r="267" spans="1:8" x14ac:dyDescent="0.25">
      <c r="A267" s="43">
        <v>264</v>
      </c>
      <c r="B267" s="43">
        <v>2362</v>
      </c>
      <c r="C267" s="43" t="s">
        <v>2504</v>
      </c>
      <c r="D267" s="43" t="s">
        <v>2121</v>
      </c>
      <c r="E267" s="43" t="s">
        <v>2160</v>
      </c>
      <c r="F267" s="43" t="s">
        <v>2485</v>
      </c>
      <c r="G267" s="329">
        <v>43614</v>
      </c>
      <c r="H267" s="329">
        <v>44709</v>
      </c>
    </row>
    <row r="268" spans="1:8" x14ac:dyDescent="0.25">
      <c r="A268" s="327">
        <v>265</v>
      </c>
      <c r="B268" s="327">
        <v>2905</v>
      </c>
      <c r="C268" s="327" t="s">
        <v>2505</v>
      </c>
      <c r="D268" s="327" t="s">
        <v>2121</v>
      </c>
      <c r="E268" s="327" t="s">
        <v>2160</v>
      </c>
      <c r="F268" s="327" t="s">
        <v>86</v>
      </c>
      <c r="G268" s="328">
        <v>43655</v>
      </c>
      <c r="H268" s="328">
        <v>44750</v>
      </c>
    </row>
    <row r="269" spans="1:8" x14ac:dyDescent="0.25">
      <c r="A269" s="43">
        <v>266</v>
      </c>
      <c r="B269" s="43">
        <v>2210</v>
      </c>
      <c r="C269" s="43" t="s">
        <v>2506</v>
      </c>
      <c r="D269" s="43" t="s">
        <v>2121</v>
      </c>
      <c r="E269" s="43" t="s">
        <v>2160</v>
      </c>
      <c r="F269" s="43" t="s">
        <v>2507</v>
      </c>
      <c r="G269" s="329">
        <v>43049</v>
      </c>
      <c r="H269" s="329">
        <v>44144</v>
      </c>
    </row>
    <row r="270" spans="1:8" x14ac:dyDescent="0.25">
      <c r="A270" s="327">
        <v>267</v>
      </c>
      <c r="B270" s="327">
        <v>1539</v>
      </c>
      <c r="C270" s="327" t="s">
        <v>890</v>
      </c>
      <c r="D270" s="327" t="s">
        <v>2121</v>
      </c>
      <c r="E270" s="327" t="s">
        <v>2160</v>
      </c>
      <c r="F270" s="327" t="s">
        <v>69</v>
      </c>
      <c r="G270" s="328">
        <v>42768</v>
      </c>
      <c r="H270" s="328">
        <v>44958</v>
      </c>
    </row>
    <row r="271" spans="1:8" x14ac:dyDescent="0.25">
      <c r="A271" s="43">
        <v>268</v>
      </c>
      <c r="B271" s="43">
        <v>711</v>
      </c>
      <c r="C271" s="43" t="s">
        <v>2508</v>
      </c>
      <c r="D271" s="43" t="s">
        <v>2121</v>
      </c>
      <c r="E271" s="43" t="s">
        <v>2160</v>
      </c>
      <c r="F271" s="43" t="s">
        <v>180</v>
      </c>
      <c r="G271" s="329">
        <v>41687</v>
      </c>
      <c r="H271" s="329">
        <v>44974</v>
      </c>
    </row>
    <row r="272" spans="1:8" x14ac:dyDescent="0.25">
      <c r="A272" s="327">
        <v>269</v>
      </c>
      <c r="B272" s="327">
        <v>3412</v>
      </c>
      <c r="C272" s="327" t="s">
        <v>1901</v>
      </c>
      <c r="D272" s="327" t="s">
        <v>2121</v>
      </c>
      <c r="E272" s="327" t="s">
        <v>2160</v>
      </c>
      <c r="F272" s="327" t="s">
        <v>299</v>
      </c>
      <c r="G272" s="328">
        <v>44144</v>
      </c>
      <c r="H272" s="328">
        <v>45238</v>
      </c>
    </row>
    <row r="273" spans="1:8" x14ac:dyDescent="0.25">
      <c r="A273" s="43">
        <v>270</v>
      </c>
      <c r="B273" s="43">
        <v>3333</v>
      </c>
      <c r="C273" s="43" t="s">
        <v>2509</v>
      </c>
      <c r="D273" s="43" t="s">
        <v>2121</v>
      </c>
      <c r="E273" s="43" t="s">
        <v>2160</v>
      </c>
      <c r="F273" s="43" t="s">
        <v>2510</v>
      </c>
      <c r="G273" s="329">
        <v>43818</v>
      </c>
      <c r="H273" s="329">
        <v>44913</v>
      </c>
    </row>
    <row r="274" spans="1:8" x14ac:dyDescent="0.25">
      <c r="A274" s="327">
        <v>271</v>
      </c>
      <c r="B274" s="327">
        <v>3088</v>
      </c>
      <c r="C274" s="327" t="s">
        <v>2007</v>
      </c>
      <c r="D274" s="327" t="s">
        <v>2121</v>
      </c>
      <c r="E274" s="327" t="s">
        <v>2160</v>
      </c>
      <c r="F274" s="327" t="s">
        <v>353</v>
      </c>
      <c r="G274" s="328">
        <v>44165</v>
      </c>
      <c r="H274" s="328">
        <v>45259</v>
      </c>
    </row>
    <row r="275" spans="1:8" x14ac:dyDescent="0.25">
      <c r="A275" s="43">
        <v>272</v>
      </c>
      <c r="B275" s="43">
        <v>3863</v>
      </c>
      <c r="C275" s="43" t="s">
        <v>887</v>
      </c>
      <c r="D275" s="43" t="s">
        <v>2121</v>
      </c>
      <c r="E275" s="43" t="s">
        <v>2160</v>
      </c>
      <c r="F275" s="43" t="s">
        <v>280</v>
      </c>
      <c r="G275" s="329">
        <v>44165</v>
      </c>
      <c r="H275" s="329">
        <v>45259</v>
      </c>
    </row>
    <row r="276" spans="1:8" x14ac:dyDescent="0.25">
      <c r="A276" s="327">
        <v>273</v>
      </c>
      <c r="B276" s="327">
        <v>3335</v>
      </c>
      <c r="C276" s="327" t="s">
        <v>2511</v>
      </c>
      <c r="D276" s="327" t="s">
        <v>2121</v>
      </c>
      <c r="E276" s="327" t="s">
        <v>2160</v>
      </c>
      <c r="F276" s="327" t="s">
        <v>2510</v>
      </c>
      <c r="G276" s="328">
        <v>43818</v>
      </c>
      <c r="H276" s="328">
        <v>44913</v>
      </c>
    </row>
    <row r="277" spans="1:8" x14ac:dyDescent="0.25">
      <c r="A277" s="43">
        <v>274</v>
      </c>
      <c r="B277" s="43">
        <v>3773</v>
      </c>
      <c r="C277" s="43" t="s">
        <v>1963</v>
      </c>
      <c r="D277" s="43" t="s">
        <v>2121</v>
      </c>
      <c r="E277" s="43" t="s">
        <v>2160</v>
      </c>
      <c r="F277" s="43" t="s">
        <v>1964</v>
      </c>
      <c r="G277" s="329">
        <v>44165</v>
      </c>
      <c r="H277" s="329">
        <v>45259</v>
      </c>
    </row>
    <row r="278" spans="1:8" x14ac:dyDescent="0.25">
      <c r="A278" s="327">
        <v>275</v>
      </c>
      <c r="B278" s="327">
        <v>551</v>
      </c>
      <c r="C278" s="327" t="s">
        <v>2512</v>
      </c>
      <c r="D278" s="327" t="s">
        <v>2121</v>
      </c>
      <c r="E278" s="327" t="s">
        <v>2178</v>
      </c>
      <c r="F278" s="327" t="s">
        <v>2452</v>
      </c>
      <c r="G278" s="328">
        <v>40820</v>
      </c>
      <c r="H278" s="328">
        <v>44108</v>
      </c>
    </row>
    <row r="279" spans="1:8" x14ac:dyDescent="0.25">
      <c r="A279" s="43">
        <v>276</v>
      </c>
      <c r="B279" s="43">
        <v>2024</v>
      </c>
      <c r="C279" s="43" t="s">
        <v>2513</v>
      </c>
      <c r="D279" s="43" t="s">
        <v>2121</v>
      </c>
      <c r="E279" s="43" t="s">
        <v>2178</v>
      </c>
      <c r="F279" s="43" t="s">
        <v>2514</v>
      </c>
      <c r="G279" s="329">
        <v>42863</v>
      </c>
      <c r="H279" s="329">
        <v>43958</v>
      </c>
    </row>
    <row r="280" spans="1:8" x14ac:dyDescent="0.25">
      <c r="A280" s="327">
        <v>277</v>
      </c>
      <c r="B280" s="327">
        <v>3841</v>
      </c>
      <c r="C280" s="327" t="s">
        <v>1870</v>
      </c>
      <c r="D280" s="327" t="s">
        <v>2121</v>
      </c>
      <c r="E280" s="327" t="s">
        <v>2160</v>
      </c>
      <c r="F280" s="327" t="s">
        <v>151</v>
      </c>
      <c r="G280" s="328">
        <v>44159</v>
      </c>
      <c r="H280" s="328">
        <v>45253</v>
      </c>
    </row>
    <row r="281" spans="1:8" x14ac:dyDescent="0.25">
      <c r="A281" s="43">
        <v>278</v>
      </c>
      <c r="B281" s="43">
        <v>3868</v>
      </c>
      <c r="C281" s="43" t="s">
        <v>1911</v>
      </c>
      <c r="D281" s="43" t="s">
        <v>2121</v>
      </c>
      <c r="E281" s="43" t="s">
        <v>2160</v>
      </c>
      <c r="F281" s="43" t="s">
        <v>111</v>
      </c>
      <c r="G281" s="329">
        <v>44159</v>
      </c>
      <c r="H281" s="329">
        <v>45253</v>
      </c>
    </row>
    <row r="282" spans="1:8" x14ac:dyDescent="0.25">
      <c r="A282" s="327">
        <v>279</v>
      </c>
      <c r="B282" s="327">
        <v>3764</v>
      </c>
      <c r="C282" s="327" t="s">
        <v>2515</v>
      </c>
      <c r="D282" s="327" t="s">
        <v>2121</v>
      </c>
      <c r="E282" s="327" t="s">
        <v>2160</v>
      </c>
      <c r="F282" s="327" t="s">
        <v>2516</v>
      </c>
      <c r="G282" s="328">
        <v>44152</v>
      </c>
      <c r="H282" s="328">
        <v>45246</v>
      </c>
    </row>
    <row r="283" spans="1:8" x14ac:dyDescent="0.25">
      <c r="A283" s="43">
        <v>280</v>
      </c>
      <c r="B283" s="43">
        <v>2252</v>
      </c>
      <c r="C283" s="43" t="s">
        <v>2517</v>
      </c>
      <c r="D283" s="43" t="s">
        <v>2121</v>
      </c>
      <c r="E283" s="43" t="s">
        <v>2160</v>
      </c>
      <c r="F283" s="43" t="s">
        <v>2363</v>
      </c>
      <c r="G283" s="329">
        <v>43087</v>
      </c>
      <c r="H283" s="329">
        <v>44182</v>
      </c>
    </row>
    <row r="284" spans="1:8" x14ac:dyDescent="0.25">
      <c r="A284" s="327">
        <v>281</v>
      </c>
      <c r="B284" s="327">
        <v>2239</v>
      </c>
      <c r="C284" s="327" t="s">
        <v>2518</v>
      </c>
      <c r="D284" s="327" t="s">
        <v>2121</v>
      </c>
      <c r="E284" s="327" t="s">
        <v>2160</v>
      </c>
      <c r="F284" s="327" t="s">
        <v>98</v>
      </c>
      <c r="G284" s="328">
        <v>43060</v>
      </c>
      <c r="H284" s="328">
        <v>44155</v>
      </c>
    </row>
    <row r="285" spans="1:8" x14ac:dyDescent="0.25">
      <c r="A285" s="43">
        <v>282</v>
      </c>
      <c r="B285" s="43">
        <v>2249</v>
      </c>
      <c r="C285" s="43" t="s">
        <v>2519</v>
      </c>
      <c r="D285" s="43" t="s">
        <v>2121</v>
      </c>
      <c r="E285" s="43" t="s">
        <v>2160</v>
      </c>
      <c r="F285" s="43" t="s">
        <v>595</v>
      </c>
      <c r="G285" s="329">
        <v>43087</v>
      </c>
      <c r="H285" s="329">
        <v>44182</v>
      </c>
    </row>
    <row r="286" spans="1:8" x14ac:dyDescent="0.25">
      <c r="A286" s="327">
        <v>283</v>
      </c>
      <c r="B286" s="327">
        <v>2208</v>
      </c>
      <c r="C286" s="327" t="s">
        <v>2520</v>
      </c>
      <c r="D286" s="327" t="s">
        <v>2121</v>
      </c>
      <c r="E286" s="327" t="s">
        <v>2160</v>
      </c>
      <c r="F286" s="327" t="s">
        <v>2521</v>
      </c>
      <c r="G286" s="328">
        <v>42985</v>
      </c>
      <c r="H286" s="328">
        <v>44080</v>
      </c>
    </row>
    <row r="287" spans="1:8" x14ac:dyDescent="0.25">
      <c r="A287" s="43">
        <v>284</v>
      </c>
      <c r="B287" s="43">
        <v>2206</v>
      </c>
      <c r="C287" s="43" t="s">
        <v>2522</v>
      </c>
      <c r="D287" s="43" t="s">
        <v>2121</v>
      </c>
      <c r="E287" s="43" t="s">
        <v>2160</v>
      </c>
      <c r="F287" s="43" t="s">
        <v>2521</v>
      </c>
      <c r="G287" s="329">
        <v>42985</v>
      </c>
      <c r="H287" s="329">
        <v>44080</v>
      </c>
    </row>
    <row r="288" spans="1:8" x14ac:dyDescent="0.25">
      <c r="A288" s="327">
        <v>285</v>
      </c>
      <c r="B288" s="327">
        <v>2207</v>
      </c>
      <c r="C288" s="327" t="s">
        <v>2523</v>
      </c>
      <c r="D288" s="327" t="s">
        <v>2121</v>
      </c>
      <c r="E288" s="327" t="s">
        <v>2160</v>
      </c>
      <c r="F288" s="327" t="s">
        <v>2521</v>
      </c>
      <c r="G288" s="328">
        <v>42985</v>
      </c>
      <c r="H288" s="328">
        <v>44080</v>
      </c>
    </row>
    <row r="289" spans="1:8" x14ac:dyDescent="0.25">
      <c r="A289" s="43">
        <v>286</v>
      </c>
      <c r="B289" s="43">
        <v>2221</v>
      </c>
      <c r="C289" s="43" t="s">
        <v>2524</v>
      </c>
      <c r="D289" s="43" t="s">
        <v>2121</v>
      </c>
      <c r="E289" s="43" t="s">
        <v>2178</v>
      </c>
      <c r="F289" s="43" t="s">
        <v>338</v>
      </c>
      <c r="G289" s="329">
        <v>43311</v>
      </c>
      <c r="H289" s="329">
        <v>44406</v>
      </c>
    </row>
    <row r="290" spans="1:8" x14ac:dyDescent="0.25">
      <c r="A290" s="327">
        <v>287</v>
      </c>
      <c r="B290" s="327">
        <v>3557</v>
      </c>
      <c r="C290" s="327" t="s">
        <v>1887</v>
      </c>
      <c r="D290" s="327" t="s">
        <v>2121</v>
      </c>
      <c r="E290" s="327" t="s">
        <v>2160</v>
      </c>
      <c r="F290" s="327" t="s">
        <v>1888</v>
      </c>
      <c r="G290" s="328">
        <v>44148</v>
      </c>
      <c r="H290" s="328">
        <v>45242</v>
      </c>
    </row>
    <row r="291" spans="1:8" x14ac:dyDescent="0.25">
      <c r="A291" s="43">
        <v>288</v>
      </c>
      <c r="B291" s="43">
        <v>3706</v>
      </c>
      <c r="C291" s="43" t="s">
        <v>2034</v>
      </c>
      <c r="D291" s="43" t="s">
        <v>2121</v>
      </c>
      <c r="E291" s="43" t="s">
        <v>2160</v>
      </c>
      <c r="F291" s="43" t="s">
        <v>125</v>
      </c>
      <c r="G291" s="329">
        <v>44148</v>
      </c>
      <c r="H291" s="329">
        <v>45242</v>
      </c>
    </row>
    <row r="292" spans="1:8" x14ac:dyDescent="0.25">
      <c r="A292" s="327">
        <v>289</v>
      </c>
      <c r="B292" s="327">
        <v>3681</v>
      </c>
      <c r="C292" s="327" t="s">
        <v>2026</v>
      </c>
      <c r="D292" s="327" t="s">
        <v>2121</v>
      </c>
      <c r="E292" s="327" t="s">
        <v>2160</v>
      </c>
      <c r="F292" s="327" t="s">
        <v>1828</v>
      </c>
      <c r="G292" s="328">
        <v>44147</v>
      </c>
      <c r="H292" s="328">
        <v>45241</v>
      </c>
    </row>
    <row r="293" spans="1:8" x14ac:dyDescent="0.25">
      <c r="A293" s="43">
        <v>290</v>
      </c>
      <c r="B293" s="43">
        <v>3790</v>
      </c>
      <c r="C293" s="43" t="s">
        <v>875</v>
      </c>
      <c r="D293" s="43" t="s">
        <v>2121</v>
      </c>
      <c r="E293" s="43" t="s">
        <v>2160</v>
      </c>
      <c r="F293" s="43" t="s">
        <v>2073</v>
      </c>
      <c r="G293" s="329">
        <v>44145</v>
      </c>
      <c r="H293" s="329">
        <v>45239</v>
      </c>
    </row>
    <row r="294" spans="1:8" x14ac:dyDescent="0.25">
      <c r="A294" s="327">
        <v>291</v>
      </c>
      <c r="B294" s="327">
        <v>3377</v>
      </c>
      <c r="C294" s="327" t="s">
        <v>883</v>
      </c>
      <c r="D294" s="327" t="s">
        <v>2121</v>
      </c>
      <c r="E294" s="327" t="s">
        <v>2160</v>
      </c>
      <c r="F294" s="327" t="s">
        <v>161</v>
      </c>
      <c r="G294" s="328">
        <v>44147</v>
      </c>
      <c r="H294" s="328">
        <v>45241</v>
      </c>
    </row>
    <row r="295" spans="1:8" x14ac:dyDescent="0.25">
      <c r="A295" s="43">
        <v>292</v>
      </c>
      <c r="B295" s="43">
        <v>2193</v>
      </c>
      <c r="C295" s="43" t="s">
        <v>2525</v>
      </c>
      <c r="D295" s="43" t="s">
        <v>2121</v>
      </c>
      <c r="E295" s="43" t="s">
        <v>2178</v>
      </c>
      <c r="F295" s="43" t="s">
        <v>2526</v>
      </c>
      <c r="G295" s="329">
        <v>42968</v>
      </c>
      <c r="H295" s="329">
        <v>44063</v>
      </c>
    </row>
    <row r="296" spans="1:8" x14ac:dyDescent="0.25">
      <c r="A296" s="327">
        <v>293</v>
      </c>
      <c r="B296" s="327">
        <v>702</v>
      </c>
      <c r="C296" s="327" t="s">
        <v>2527</v>
      </c>
      <c r="D296" s="327" t="s">
        <v>2121</v>
      </c>
      <c r="E296" s="327" t="s">
        <v>2160</v>
      </c>
      <c r="F296" s="327" t="s">
        <v>262</v>
      </c>
      <c r="G296" s="328">
        <v>41599</v>
      </c>
      <c r="H296" s="328">
        <v>44885</v>
      </c>
    </row>
    <row r="297" spans="1:8" x14ac:dyDescent="0.25">
      <c r="A297" s="43">
        <v>294</v>
      </c>
      <c r="B297" s="43">
        <v>524</v>
      </c>
      <c r="C297" s="43" t="s">
        <v>880</v>
      </c>
      <c r="D297" s="43" t="s">
        <v>2121</v>
      </c>
      <c r="E297" s="43" t="s">
        <v>2160</v>
      </c>
      <c r="F297" s="43" t="s">
        <v>100</v>
      </c>
      <c r="G297" s="329">
        <v>40801</v>
      </c>
      <c r="H297" s="329">
        <v>45183</v>
      </c>
    </row>
    <row r="298" spans="1:8" x14ac:dyDescent="0.25">
      <c r="A298" s="327">
        <v>295</v>
      </c>
      <c r="B298" s="327">
        <v>1601</v>
      </c>
      <c r="C298" s="327" t="s">
        <v>2528</v>
      </c>
      <c r="D298" s="327" t="s">
        <v>2121</v>
      </c>
      <c r="E298" s="327" t="s">
        <v>2178</v>
      </c>
      <c r="F298" s="327" t="s">
        <v>212</v>
      </c>
      <c r="G298" s="328">
        <v>42772</v>
      </c>
      <c r="H298" s="328">
        <v>43866</v>
      </c>
    </row>
    <row r="299" spans="1:8" x14ac:dyDescent="0.25">
      <c r="A299" s="43">
        <v>296</v>
      </c>
      <c r="B299" s="43">
        <v>1619</v>
      </c>
      <c r="C299" s="43" t="s">
        <v>2529</v>
      </c>
      <c r="D299" s="43" t="s">
        <v>2121</v>
      </c>
      <c r="E299" s="43" t="s">
        <v>2178</v>
      </c>
      <c r="F299" s="43" t="s">
        <v>2493</v>
      </c>
      <c r="G299" s="329">
        <v>42786</v>
      </c>
      <c r="H299" s="329">
        <v>43880</v>
      </c>
    </row>
    <row r="300" spans="1:8" x14ac:dyDescent="0.25">
      <c r="A300" s="327">
        <v>297</v>
      </c>
      <c r="B300" s="327">
        <v>1617</v>
      </c>
      <c r="C300" s="327" t="s">
        <v>2530</v>
      </c>
      <c r="D300" s="327" t="s">
        <v>2121</v>
      </c>
      <c r="E300" s="327" t="s">
        <v>2178</v>
      </c>
      <c r="F300" s="327" t="s">
        <v>2495</v>
      </c>
      <c r="G300" s="328">
        <v>42779</v>
      </c>
      <c r="H300" s="328">
        <v>43873</v>
      </c>
    </row>
    <row r="301" spans="1:8" x14ac:dyDescent="0.25">
      <c r="A301" s="43">
        <v>298</v>
      </c>
      <c r="B301" s="43">
        <v>1618</v>
      </c>
      <c r="C301" s="43" t="s">
        <v>2531</v>
      </c>
      <c r="D301" s="43" t="s">
        <v>2121</v>
      </c>
      <c r="E301" s="43" t="s">
        <v>2178</v>
      </c>
      <c r="F301" s="43" t="s">
        <v>2495</v>
      </c>
      <c r="G301" s="329">
        <v>42779</v>
      </c>
      <c r="H301" s="329">
        <v>43874</v>
      </c>
    </row>
    <row r="302" spans="1:8" x14ac:dyDescent="0.25">
      <c r="A302" s="327">
        <v>299</v>
      </c>
      <c r="B302" s="327">
        <v>3255</v>
      </c>
      <c r="C302" s="327" t="s">
        <v>1909</v>
      </c>
      <c r="D302" s="327" t="s">
        <v>2121</v>
      </c>
      <c r="E302" s="327" t="s">
        <v>2160</v>
      </c>
      <c r="F302" s="327" t="s">
        <v>172</v>
      </c>
      <c r="G302" s="328">
        <v>44126</v>
      </c>
      <c r="H302" s="328">
        <v>45220</v>
      </c>
    </row>
    <row r="303" spans="1:8" x14ac:dyDescent="0.25">
      <c r="A303" s="43">
        <v>300</v>
      </c>
      <c r="B303" s="43">
        <v>709</v>
      </c>
      <c r="C303" s="43" t="s">
        <v>2532</v>
      </c>
      <c r="D303" s="43" t="s">
        <v>2121</v>
      </c>
      <c r="E303" s="43" t="s">
        <v>2178</v>
      </c>
      <c r="F303" s="43" t="s">
        <v>173</v>
      </c>
      <c r="G303" s="329">
        <v>41677</v>
      </c>
      <c r="H303" s="329">
        <v>43868</v>
      </c>
    </row>
    <row r="304" spans="1:8" x14ac:dyDescent="0.25">
      <c r="A304" s="327">
        <v>301</v>
      </c>
      <c r="B304" s="327">
        <v>2261</v>
      </c>
      <c r="C304" s="327" t="s">
        <v>2533</v>
      </c>
      <c r="D304" s="327" t="s">
        <v>2121</v>
      </c>
      <c r="E304" s="327" t="s">
        <v>2160</v>
      </c>
      <c r="F304" s="327" t="s">
        <v>509</v>
      </c>
      <c r="G304" s="328">
        <v>43117</v>
      </c>
      <c r="H304" s="328">
        <v>44212</v>
      </c>
    </row>
    <row r="305" spans="1:8" x14ac:dyDescent="0.25">
      <c r="A305" s="43">
        <v>302</v>
      </c>
      <c r="B305" s="43">
        <v>2271</v>
      </c>
      <c r="C305" s="43" t="s">
        <v>2534</v>
      </c>
      <c r="D305" s="43" t="s">
        <v>2121</v>
      </c>
      <c r="E305" s="43" t="s">
        <v>2160</v>
      </c>
      <c r="F305" s="43" t="s">
        <v>509</v>
      </c>
      <c r="G305" s="329">
        <v>43117</v>
      </c>
      <c r="H305" s="329">
        <v>44212</v>
      </c>
    </row>
    <row r="306" spans="1:8" x14ac:dyDescent="0.25">
      <c r="A306" s="327">
        <v>303</v>
      </c>
      <c r="B306" s="327">
        <v>424</v>
      </c>
      <c r="C306" s="327" t="s">
        <v>2535</v>
      </c>
      <c r="D306" s="327" t="s">
        <v>2121</v>
      </c>
      <c r="E306" s="327" t="s">
        <v>2178</v>
      </c>
      <c r="F306" s="327" t="s">
        <v>2536</v>
      </c>
      <c r="G306" s="328">
        <v>42129</v>
      </c>
      <c r="H306" s="328">
        <v>43978</v>
      </c>
    </row>
    <row r="307" spans="1:8" x14ac:dyDescent="0.25">
      <c r="A307" s="43">
        <v>304</v>
      </c>
      <c r="B307" s="43">
        <v>449</v>
      </c>
      <c r="C307" s="43" t="s">
        <v>2537</v>
      </c>
      <c r="D307" s="43" t="s">
        <v>2121</v>
      </c>
      <c r="E307" s="43" t="s">
        <v>2178</v>
      </c>
      <c r="F307" s="43" t="s">
        <v>2538</v>
      </c>
      <c r="G307" s="329">
        <v>41999</v>
      </c>
      <c r="H307" s="329">
        <v>44025</v>
      </c>
    </row>
    <row r="308" spans="1:8" x14ac:dyDescent="0.25">
      <c r="A308" s="327">
        <v>305</v>
      </c>
      <c r="B308" s="327">
        <v>505</v>
      </c>
      <c r="C308" s="327" t="s">
        <v>2539</v>
      </c>
      <c r="D308" s="327" t="s">
        <v>2121</v>
      </c>
      <c r="E308" s="327" t="s">
        <v>2178</v>
      </c>
      <c r="F308" s="327" t="s">
        <v>67</v>
      </c>
      <c r="G308" s="328">
        <v>41894</v>
      </c>
      <c r="H308" s="328">
        <v>44086</v>
      </c>
    </row>
    <row r="309" spans="1:8" x14ac:dyDescent="0.25">
      <c r="A309" s="43">
        <v>306</v>
      </c>
      <c r="B309" s="43">
        <v>886</v>
      </c>
      <c r="C309" s="43" t="s">
        <v>2540</v>
      </c>
      <c r="D309" s="43" t="s">
        <v>2121</v>
      </c>
      <c r="E309" s="43" t="s">
        <v>2160</v>
      </c>
      <c r="F309" s="43" t="s">
        <v>104</v>
      </c>
      <c r="G309" s="329">
        <v>41752</v>
      </c>
      <c r="H309" s="329">
        <v>45038</v>
      </c>
    </row>
    <row r="310" spans="1:8" x14ac:dyDescent="0.25">
      <c r="A310" s="327">
        <v>307</v>
      </c>
      <c r="B310" s="327">
        <v>708</v>
      </c>
      <c r="C310" s="327" t="s">
        <v>2541</v>
      </c>
      <c r="D310" s="327" t="s">
        <v>2121</v>
      </c>
      <c r="E310" s="327" t="s">
        <v>2160</v>
      </c>
      <c r="F310" s="327" t="s">
        <v>104</v>
      </c>
      <c r="G310" s="328">
        <v>41639</v>
      </c>
      <c r="H310" s="328">
        <v>44925</v>
      </c>
    </row>
    <row r="311" spans="1:8" x14ac:dyDescent="0.25">
      <c r="A311" s="43">
        <v>308</v>
      </c>
      <c r="B311" s="43">
        <v>887</v>
      </c>
      <c r="C311" s="43" t="s">
        <v>2542</v>
      </c>
      <c r="D311" s="43" t="s">
        <v>2121</v>
      </c>
      <c r="E311" s="43" t="s">
        <v>2160</v>
      </c>
      <c r="F311" s="43" t="s">
        <v>104</v>
      </c>
      <c r="G311" s="329">
        <v>41752</v>
      </c>
      <c r="H311" s="329">
        <v>45038</v>
      </c>
    </row>
    <row r="312" spans="1:8" x14ac:dyDescent="0.25">
      <c r="A312" s="327">
        <v>309</v>
      </c>
      <c r="B312" s="327">
        <v>707</v>
      </c>
      <c r="C312" s="327" t="s">
        <v>2543</v>
      </c>
      <c r="D312" s="327" t="s">
        <v>2121</v>
      </c>
      <c r="E312" s="327" t="s">
        <v>2160</v>
      </c>
      <c r="F312" s="327" t="s">
        <v>104</v>
      </c>
      <c r="G312" s="328">
        <v>41639</v>
      </c>
      <c r="H312" s="328">
        <v>44925</v>
      </c>
    </row>
    <row r="313" spans="1:8" x14ac:dyDescent="0.25">
      <c r="A313" s="43">
        <v>310</v>
      </c>
      <c r="B313" s="43">
        <v>1793</v>
      </c>
      <c r="C313" s="43" t="s">
        <v>2544</v>
      </c>
      <c r="D313" s="43" t="s">
        <v>2121</v>
      </c>
      <c r="E313" s="43" t="s">
        <v>2178</v>
      </c>
      <c r="F313" s="43" t="s">
        <v>2488</v>
      </c>
      <c r="G313" s="329">
        <v>42837</v>
      </c>
      <c r="H313" s="329">
        <v>43932</v>
      </c>
    </row>
    <row r="314" spans="1:8" x14ac:dyDescent="0.25">
      <c r="A314" s="327">
        <v>311</v>
      </c>
      <c r="B314" s="327">
        <v>3967</v>
      </c>
      <c r="C314" s="327" t="s">
        <v>1934</v>
      </c>
      <c r="D314" s="327" t="s">
        <v>2121</v>
      </c>
      <c r="E314" s="327" t="s">
        <v>2160</v>
      </c>
      <c r="F314" s="327" t="s">
        <v>338</v>
      </c>
      <c r="G314" s="328">
        <v>44118</v>
      </c>
      <c r="H314" s="328">
        <v>45212</v>
      </c>
    </row>
    <row r="315" spans="1:8" x14ac:dyDescent="0.25">
      <c r="A315" s="43">
        <v>312</v>
      </c>
      <c r="B315" s="43">
        <v>3957</v>
      </c>
      <c r="C315" s="43" t="s">
        <v>2051</v>
      </c>
      <c r="D315" s="43" t="s">
        <v>2121</v>
      </c>
      <c r="E315" s="43" t="s">
        <v>2160</v>
      </c>
      <c r="F315" s="43" t="s">
        <v>1879</v>
      </c>
      <c r="G315" s="329">
        <v>44118</v>
      </c>
      <c r="H315" s="329">
        <v>45212</v>
      </c>
    </row>
    <row r="316" spans="1:8" x14ac:dyDescent="0.25">
      <c r="A316" s="327">
        <v>313</v>
      </c>
      <c r="B316" s="327">
        <v>3955</v>
      </c>
      <c r="C316" s="327" t="s">
        <v>1878</v>
      </c>
      <c r="D316" s="327" t="s">
        <v>2121</v>
      </c>
      <c r="E316" s="327" t="s">
        <v>2160</v>
      </c>
      <c r="F316" s="327" t="s">
        <v>1879</v>
      </c>
      <c r="G316" s="328">
        <v>44118</v>
      </c>
      <c r="H316" s="328">
        <v>45212</v>
      </c>
    </row>
    <row r="317" spans="1:8" x14ac:dyDescent="0.25">
      <c r="A317" s="43">
        <v>314</v>
      </c>
      <c r="B317" s="43">
        <v>3408</v>
      </c>
      <c r="C317" s="43" t="s">
        <v>1968</v>
      </c>
      <c r="D317" s="43" t="s">
        <v>2121</v>
      </c>
      <c r="E317" s="43" t="s">
        <v>2160</v>
      </c>
      <c r="F317" s="43" t="s">
        <v>193</v>
      </c>
      <c r="G317" s="329">
        <v>44085</v>
      </c>
      <c r="H317" s="329">
        <v>45179</v>
      </c>
    </row>
    <row r="318" spans="1:8" x14ac:dyDescent="0.25">
      <c r="A318" s="327">
        <v>315</v>
      </c>
      <c r="B318" s="327">
        <v>746</v>
      </c>
      <c r="C318" s="327" t="s">
        <v>2545</v>
      </c>
      <c r="D318" s="327" t="s">
        <v>2121</v>
      </c>
      <c r="E318" s="327" t="s">
        <v>2160</v>
      </c>
      <c r="F318" s="327" t="s">
        <v>135</v>
      </c>
      <c r="G318" s="328">
        <v>42018</v>
      </c>
      <c r="H318" s="328">
        <v>44209</v>
      </c>
    </row>
    <row r="319" spans="1:8" x14ac:dyDescent="0.25">
      <c r="A319" s="43">
        <v>316</v>
      </c>
      <c r="B319" s="43">
        <v>3956</v>
      </c>
      <c r="C319" s="43" t="s">
        <v>1983</v>
      </c>
      <c r="D319" s="43" t="s">
        <v>2121</v>
      </c>
      <c r="E319" s="43" t="s">
        <v>2160</v>
      </c>
      <c r="F319" s="43" t="s">
        <v>1879</v>
      </c>
      <c r="G319" s="329">
        <v>44118</v>
      </c>
      <c r="H319" s="329">
        <v>45212</v>
      </c>
    </row>
    <row r="320" spans="1:8" x14ac:dyDescent="0.25">
      <c r="A320" s="327">
        <v>317</v>
      </c>
      <c r="B320" s="327">
        <v>3650</v>
      </c>
      <c r="C320" s="327" t="s">
        <v>2066</v>
      </c>
      <c r="D320" s="327" t="s">
        <v>2121</v>
      </c>
      <c r="E320" s="327" t="s">
        <v>2160</v>
      </c>
      <c r="F320" s="327" t="s">
        <v>2067</v>
      </c>
      <c r="G320" s="328">
        <v>44082</v>
      </c>
      <c r="H320" s="328">
        <v>45176</v>
      </c>
    </row>
    <row r="321" spans="1:8" x14ac:dyDescent="0.25">
      <c r="A321" s="43">
        <v>318</v>
      </c>
      <c r="B321" s="43">
        <v>2265</v>
      </c>
      <c r="C321" s="43" t="s">
        <v>2546</v>
      </c>
      <c r="D321" s="43" t="s">
        <v>2121</v>
      </c>
      <c r="E321" s="43" t="s">
        <v>2160</v>
      </c>
      <c r="F321" s="43" t="s">
        <v>497</v>
      </c>
      <c r="G321" s="329">
        <v>43069</v>
      </c>
      <c r="H321" s="329">
        <v>44164</v>
      </c>
    </row>
    <row r="322" spans="1:8" x14ac:dyDescent="0.25">
      <c r="A322" s="327">
        <v>319</v>
      </c>
      <c r="B322" s="327">
        <v>2264</v>
      </c>
      <c r="C322" s="327" t="s">
        <v>2547</v>
      </c>
      <c r="D322" s="327" t="s">
        <v>2121</v>
      </c>
      <c r="E322" s="327" t="s">
        <v>2160</v>
      </c>
      <c r="F322" s="327" t="s">
        <v>497</v>
      </c>
      <c r="G322" s="328">
        <v>43069</v>
      </c>
      <c r="H322" s="328">
        <v>44165</v>
      </c>
    </row>
    <row r="323" spans="1:8" x14ac:dyDescent="0.25">
      <c r="A323" s="43">
        <v>320</v>
      </c>
      <c r="B323" s="43">
        <v>2205</v>
      </c>
      <c r="C323" s="43" t="s">
        <v>2548</v>
      </c>
      <c r="D323" s="43" t="s">
        <v>2121</v>
      </c>
      <c r="E323" s="43" t="s">
        <v>2178</v>
      </c>
      <c r="F323" s="43" t="s">
        <v>2378</v>
      </c>
      <c r="G323" s="329">
        <v>42989</v>
      </c>
      <c r="H323" s="329">
        <v>44084</v>
      </c>
    </row>
    <row r="324" spans="1:8" x14ac:dyDescent="0.25">
      <c r="A324" s="327">
        <v>321</v>
      </c>
      <c r="B324" s="327">
        <v>1564</v>
      </c>
      <c r="C324" s="327" t="s">
        <v>2549</v>
      </c>
      <c r="D324" s="327" t="s">
        <v>2121</v>
      </c>
      <c r="E324" s="327" t="s">
        <v>2178</v>
      </c>
      <c r="F324" s="327" t="s">
        <v>154</v>
      </c>
      <c r="G324" s="328">
        <v>42863</v>
      </c>
      <c r="H324" s="328">
        <v>43958</v>
      </c>
    </row>
    <row r="325" spans="1:8" x14ac:dyDescent="0.25">
      <c r="A325" s="43">
        <v>322</v>
      </c>
      <c r="B325" s="43">
        <v>1622</v>
      </c>
      <c r="C325" s="43" t="s">
        <v>1507</v>
      </c>
      <c r="D325" s="43" t="s">
        <v>2121</v>
      </c>
      <c r="E325" s="43" t="s">
        <v>2178</v>
      </c>
      <c r="F325" s="43" t="s">
        <v>2550</v>
      </c>
      <c r="G325" s="329">
        <v>42865</v>
      </c>
      <c r="H325" s="329">
        <v>43960</v>
      </c>
    </row>
    <row r="326" spans="1:8" x14ac:dyDescent="0.25">
      <c r="A326" s="327">
        <v>323</v>
      </c>
      <c r="B326" s="327">
        <v>2219</v>
      </c>
      <c r="C326" s="327" t="s">
        <v>2551</v>
      </c>
      <c r="D326" s="327" t="s">
        <v>2121</v>
      </c>
      <c r="E326" s="327" t="s">
        <v>2160</v>
      </c>
      <c r="F326" s="327" t="s">
        <v>95</v>
      </c>
      <c r="G326" s="328">
        <v>43048</v>
      </c>
      <c r="H326" s="328">
        <v>44143</v>
      </c>
    </row>
    <row r="327" spans="1:8" x14ac:dyDescent="0.25">
      <c r="A327" s="43">
        <v>324</v>
      </c>
      <c r="B327" s="43">
        <v>520</v>
      </c>
      <c r="C327" s="43" t="s">
        <v>2552</v>
      </c>
      <c r="D327" s="43" t="s">
        <v>2121</v>
      </c>
      <c r="E327" s="43" t="s">
        <v>2160</v>
      </c>
      <c r="F327" s="43" t="s">
        <v>95</v>
      </c>
      <c r="G327" s="329">
        <v>40801</v>
      </c>
      <c r="H327" s="329">
        <v>45184</v>
      </c>
    </row>
    <row r="328" spans="1:8" x14ac:dyDescent="0.25">
      <c r="A328" s="327">
        <v>325</v>
      </c>
      <c r="B328" s="327">
        <v>2223</v>
      </c>
      <c r="C328" s="327" t="s">
        <v>2553</v>
      </c>
      <c r="D328" s="327" t="s">
        <v>2121</v>
      </c>
      <c r="E328" s="327" t="s">
        <v>2160</v>
      </c>
      <c r="F328" s="327" t="s">
        <v>2310</v>
      </c>
      <c r="G328" s="328">
        <v>43032</v>
      </c>
      <c r="H328" s="328">
        <v>45222</v>
      </c>
    </row>
    <row r="329" spans="1:8" x14ac:dyDescent="0.25">
      <c r="A329" s="43">
        <v>326</v>
      </c>
      <c r="B329" s="43">
        <v>2232</v>
      </c>
      <c r="C329" s="43" t="s">
        <v>2554</v>
      </c>
      <c r="D329" s="43" t="s">
        <v>2121</v>
      </c>
      <c r="E329" s="43" t="s">
        <v>2160</v>
      </c>
      <c r="F329" s="43" t="s">
        <v>2363</v>
      </c>
      <c r="G329" s="329">
        <v>43042</v>
      </c>
      <c r="H329" s="329">
        <v>45232</v>
      </c>
    </row>
    <row r="330" spans="1:8" x14ac:dyDescent="0.25">
      <c r="A330" s="327">
        <v>327</v>
      </c>
      <c r="B330" s="327">
        <v>2114</v>
      </c>
      <c r="C330" s="327" t="s">
        <v>2555</v>
      </c>
      <c r="D330" s="327" t="s">
        <v>2121</v>
      </c>
      <c r="E330" s="327" t="s">
        <v>2160</v>
      </c>
      <c r="F330" s="327" t="s">
        <v>171</v>
      </c>
      <c r="G330" s="328">
        <v>43098</v>
      </c>
      <c r="H330" s="328">
        <v>44193</v>
      </c>
    </row>
    <row r="331" spans="1:8" x14ac:dyDescent="0.25">
      <c r="A331" s="43">
        <v>328</v>
      </c>
      <c r="B331" s="43">
        <v>2222</v>
      </c>
      <c r="C331" s="43" t="s">
        <v>2556</v>
      </c>
      <c r="D331" s="43" t="s">
        <v>2121</v>
      </c>
      <c r="E331" s="43" t="s">
        <v>2178</v>
      </c>
      <c r="F331" s="43" t="s">
        <v>595</v>
      </c>
      <c r="G331" s="329">
        <v>43000</v>
      </c>
      <c r="H331" s="329">
        <v>44095</v>
      </c>
    </row>
    <row r="332" spans="1:8" x14ac:dyDescent="0.25">
      <c r="A332" s="327">
        <v>329</v>
      </c>
      <c r="B332" s="327">
        <v>2020</v>
      </c>
      <c r="C332" s="327" t="s">
        <v>2557</v>
      </c>
      <c r="D332" s="327" t="s">
        <v>2121</v>
      </c>
      <c r="E332" s="327" t="s">
        <v>2160</v>
      </c>
      <c r="F332" s="327" t="s">
        <v>2493</v>
      </c>
      <c r="G332" s="328">
        <v>43098</v>
      </c>
      <c r="H332" s="328">
        <v>44193</v>
      </c>
    </row>
    <row r="333" spans="1:8" x14ac:dyDescent="0.25">
      <c r="A333" s="43">
        <v>330</v>
      </c>
      <c r="B333" s="43">
        <v>256</v>
      </c>
      <c r="C333" s="43" t="s">
        <v>2558</v>
      </c>
      <c r="D333" s="43" t="s">
        <v>2121</v>
      </c>
      <c r="E333" s="43" t="s">
        <v>2160</v>
      </c>
      <c r="F333" s="43" t="s">
        <v>2409</v>
      </c>
      <c r="G333" s="329">
        <v>41827</v>
      </c>
      <c r="H333" s="329">
        <v>44042</v>
      </c>
    </row>
    <row r="334" spans="1:8" x14ac:dyDescent="0.25">
      <c r="A334" s="327">
        <v>331</v>
      </c>
      <c r="B334" s="327">
        <v>580</v>
      </c>
      <c r="C334" s="327" t="s">
        <v>2559</v>
      </c>
      <c r="D334" s="327" t="s">
        <v>2121</v>
      </c>
      <c r="E334" s="327" t="s">
        <v>2160</v>
      </c>
      <c r="F334" s="327" t="s">
        <v>67</v>
      </c>
      <c r="G334" s="328">
        <v>40868</v>
      </c>
      <c r="H334" s="328">
        <v>44155</v>
      </c>
    </row>
    <row r="335" spans="1:8" x14ac:dyDescent="0.25">
      <c r="A335" s="43">
        <v>332</v>
      </c>
      <c r="B335" s="43">
        <v>2139</v>
      </c>
      <c r="C335" s="43" t="s">
        <v>2560</v>
      </c>
      <c r="D335" s="43" t="s">
        <v>2121</v>
      </c>
      <c r="E335" s="43" t="s">
        <v>2160</v>
      </c>
      <c r="F335" s="43" t="s">
        <v>142</v>
      </c>
      <c r="G335" s="329">
        <v>43098</v>
      </c>
      <c r="H335" s="329">
        <v>44193</v>
      </c>
    </row>
    <row r="336" spans="1:8" x14ac:dyDescent="0.25">
      <c r="A336" s="327">
        <v>333</v>
      </c>
      <c r="B336" s="327">
        <v>2166</v>
      </c>
      <c r="C336" s="327" t="s">
        <v>2561</v>
      </c>
      <c r="D336" s="327" t="s">
        <v>2121</v>
      </c>
      <c r="E336" s="327" t="s">
        <v>2160</v>
      </c>
      <c r="F336" s="327" t="s">
        <v>142</v>
      </c>
      <c r="G336" s="328">
        <v>43098</v>
      </c>
      <c r="H336" s="328">
        <v>44193</v>
      </c>
    </row>
    <row r="337" spans="1:8" x14ac:dyDescent="0.25">
      <c r="A337" s="43">
        <v>334</v>
      </c>
      <c r="B337" s="43">
        <v>2038</v>
      </c>
      <c r="C337" s="43" t="s">
        <v>2562</v>
      </c>
      <c r="D337" s="43" t="s">
        <v>2121</v>
      </c>
      <c r="E337" s="43" t="s">
        <v>2160</v>
      </c>
      <c r="F337" s="43" t="s">
        <v>142</v>
      </c>
      <c r="G337" s="329">
        <v>43098</v>
      </c>
      <c r="H337" s="329">
        <v>44193</v>
      </c>
    </row>
    <row r="338" spans="1:8" x14ac:dyDescent="0.25">
      <c r="A338" s="327">
        <v>335</v>
      </c>
      <c r="B338" s="327">
        <v>3947</v>
      </c>
      <c r="C338" s="327" t="s">
        <v>2012</v>
      </c>
      <c r="D338" s="327" t="s">
        <v>2121</v>
      </c>
      <c r="E338" s="327" t="s">
        <v>2160</v>
      </c>
      <c r="F338" s="327" t="s">
        <v>1999</v>
      </c>
      <c r="G338" s="328">
        <v>44195</v>
      </c>
      <c r="H338" s="328">
        <v>45289</v>
      </c>
    </row>
    <row r="339" spans="1:8" x14ac:dyDescent="0.25">
      <c r="A339" s="43">
        <v>336</v>
      </c>
      <c r="B339" s="43">
        <v>2251</v>
      </c>
      <c r="C339" s="43" t="s">
        <v>2563</v>
      </c>
      <c r="D339" s="43" t="s">
        <v>2121</v>
      </c>
      <c r="E339" s="43" t="s">
        <v>2160</v>
      </c>
      <c r="F339" s="43" t="s">
        <v>2363</v>
      </c>
      <c r="G339" s="329">
        <v>43087</v>
      </c>
      <c r="H339" s="329">
        <v>44182</v>
      </c>
    </row>
    <row r="340" spans="1:8" x14ac:dyDescent="0.25">
      <c r="A340" s="327">
        <v>337</v>
      </c>
      <c r="B340" s="327">
        <v>2187</v>
      </c>
      <c r="C340" s="327" t="s">
        <v>2564</v>
      </c>
      <c r="D340" s="327" t="s">
        <v>2121</v>
      </c>
      <c r="E340" s="327" t="s">
        <v>2160</v>
      </c>
      <c r="F340" s="327" t="s">
        <v>123</v>
      </c>
      <c r="G340" s="328">
        <v>43042</v>
      </c>
      <c r="H340" s="328">
        <v>44137</v>
      </c>
    </row>
    <row r="341" spans="1:8" x14ac:dyDescent="0.25">
      <c r="A341" s="43">
        <v>338</v>
      </c>
      <c r="B341" s="43">
        <v>2255</v>
      </c>
      <c r="C341" s="43" t="s">
        <v>2565</v>
      </c>
      <c r="D341" s="43" t="s">
        <v>2121</v>
      </c>
      <c r="E341" s="43" t="s">
        <v>2160</v>
      </c>
      <c r="F341" s="43" t="s">
        <v>2566</v>
      </c>
      <c r="G341" s="329">
        <v>43077</v>
      </c>
      <c r="H341" s="329">
        <v>44172</v>
      </c>
    </row>
    <row r="342" spans="1:8" x14ac:dyDescent="0.25">
      <c r="A342" s="327">
        <v>339</v>
      </c>
      <c r="B342" s="327">
        <v>2141</v>
      </c>
      <c r="C342" s="327" t="s">
        <v>2567</v>
      </c>
      <c r="D342" s="327" t="s">
        <v>2121</v>
      </c>
      <c r="E342" s="327" t="s">
        <v>2160</v>
      </c>
      <c r="F342" s="327" t="s">
        <v>95</v>
      </c>
      <c r="G342" s="328">
        <v>43045</v>
      </c>
      <c r="H342" s="328">
        <v>45235</v>
      </c>
    </row>
    <row r="343" spans="1:8" x14ac:dyDescent="0.25">
      <c r="A343" s="43">
        <v>340</v>
      </c>
      <c r="B343" s="43">
        <v>2240</v>
      </c>
      <c r="C343" s="43" t="s">
        <v>2568</v>
      </c>
      <c r="D343" s="43" t="s">
        <v>2121</v>
      </c>
      <c r="E343" s="43" t="s">
        <v>2160</v>
      </c>
      <c r="F343" s="43" t="s">
        <v>95</v>
      </c>
      <c r="G343" s="329">
        <v>43045</v>
      </c>
      <c r="H343" s="329">
        <v>45235</v>
      </c>
    </row>
    <row r="344" spans="1:8" x14ac:dyDescent="0.25">
      <c r="A344" s="327">
        <v>341</v>
      </c>
      <c r="B344" s="327">
        <v>2188</v>
      </c>
      <c r="C344" s="327" t="s">
        <v>2569</v>
      </c>
      <c r="D344" s="327" t="s">
        <v>2121</v>
      </c>
      <c r="E344" s="327" t="s">
        <v>2160</v>
      </c>
      <c r="F344" s="327" t="s">
        <v>123</v>
      </c>
      <c r="G344" s="328">
        <v>43042</v>
      </c>
      <c r="H344" s="328">
        <v>44137</v>
      </c>
    </row>
    <row r="345" spans="1:8" x14ac:dyDescent="0.25">
      <c r="A345" s="43">
        <v>342</v>
      </c>
      <c r="B345" s="43">
        <v>2213</v>
      </c>
      <c r="C345" s="43" t="s">
        <v>2570</v>
      </c>
      <c r="D345" s="43" t="s">
        <v>2121</v>
      </c>
      <c r="E345" s="43" t="s">
        <v>2160</v>
      </c>
      <c r="F345" s="43" t="s">
        <v>1928</v>
      </c>
      <c r="G345" s="329">
        <v>43042</v>
      </c>
      <c r="H345" s="329">
        <v>44137</v>
      </c>
    </row>
    <row r="346" spans="1:8" x14ac:dyDescent="0.25">
      <c r="A346" s="327">
        <v>343</v>
      </c>
      <c r="B346" s="327">
        <v>1620</v>
      </c>
      <c r="C346" s="327" t="s">
        <v>2571</v>
      </c>
      <c r="D346" s="327" t="s">
        <v>2121</v>
      </c>
      <c r="E346" s="327" t="s">
        <v>2178</v>
      </c>
      <c r="F346" s="327" t="s">
        <v>2550</v>
      </c>
      <c r="G346" s="328">
        <v>42865</v>
      </c>
      <c r="H346" s="328">
        <v>43960</v>
      </c>
    </row>
    <row r="347" spans="1:8" x14ac:dyDescent="0.25">
      <c r="A347" s="43">
        <v>344</v>
      </c>
      <c r="B347" s="43">
        <v>2243</v>
      </c>
      <c r="C347" s="43" t="s">
        <v>2572</v>
      </c>
      <c r="D347" s="43" t="s">
        <v>2121</v>
      </c>
      <c r="E347" s="43" t="s">
        <v>2160</v>
      </c>
      <c r="F347" s="43" t="s">
        <v>2310</v>
      </c>
      <c r="G347" s="329">
        <v>43032</v>
      </c>
      <c r="H347" s="329">
        <v>44127</v>
      </c>
    </row>
    <row r="348" spans="1:8" x14ac:dyDescent="0.25">
      <c r="A348" s="327">
        <v>345</v>
      </c>
      <c r="B348" s="327">
        <v>2244</v>
      </c>
      <c r="C348" s="327" t="s">
        <v>2573</v>
      </c>
      <c r="D348" s="327" t="s">
        <v>2121</v>
      </c>
      <c r="E348" s="327" t="s">
        <v>2160</v>
      </c>
      <c r="F348" s="327" t="s">
        <v>2310</v>
      </c>
      <c r="G348" s="328">
        <v>43032</v>
      </c>
      <c r="H348" s="328">
        <v>44127</v>
      </c>
    </row>
    <row r="349" spans="1:8" x14ac:dyDescent="0.25">
      <c r="A349" s="43">
        <v>346</v>
      </c>
      <c r="B349" s="43">
        <v>2224</v>
      </c>
      <c r="C349" s="43" t="s">
        <v>2574</v>
      </c>
      <c r="D349" s="43" t="s">
        <v>2121</v>
      </c>
      <c r="E349" s="43" t="s">
        <v>2160</v>
      </c>
      <c r="F349" s="43" t="s">
        <v>2310</v>
      </c>
      <c r="G349" s="329">
        <v>43032</v>
      </c>
      <c r="H349" s="329">
        <v>44127</v>
      </c>
    </row>
    <row r="350" spans="1:8" x14ac:dyDescent="0.25">
      <c r="A350" s="327">
        <v>347</v>
      </c>
      <c r="B350" s="327">
        <v>597</v>
      </c>
      <c r="C350" s="327" t="s">
        <v>2575</v>
      </c>
      <c r="D350" s="327" t="s">
        <v>2121</v>
      </c>
      <c r="E350" s="327" t="s">
        <v>2160</v>
      </c>
      <c r="F350" s="327" t="s">
        <v>160</v>
      </c>
      <c r="G350" s="328">
        <v>42425</v>
      </c>
      <c r="H350" s="328">
        <v>44173</v>
      </c>
    </row>
    <row r="351" spans="1:8" x14ac:dyDescent="0.25">
      <c r="A351" s="43">
        <v>348</v>
      </c>
      <c r="B351" s="43">
        <v>2245</v>
      </c>
      <c r="C351" s="43" t="s">
        <v>2576</v>
      </c>
      <c r="D351" s="43" t="s">
        <v>2121</v>
      </c>
      <c r="E351" s="43" t="s">
        <v>2160</v>
      </c>
      <c r="F351" s="43" t="s">
        <v>2310</v>
      </c>
      <c r="G351" s="329">
        <v>43032</v>
      </c>
      <c r="H351" s="329">
        <v>44127</v>
      </c>
    </row>
    <row r="352" spans="1:8" x14ac:dyDescent="0.25">
      <c r="A352" s="327">
        <v>349</v>
      </c>
      <c r="B352" s="327">
        <v>2993</v>
      </c>
      <c r="C352" s="327" t="s">
        <v>2577</v>
      </c>
      <c r="D352" s="327" t="s">
        <v>2121</v>
      </c>
      <c r="E352" s="327" t="s">
        <v>2160</v>
      </c>
      <c r="F352" s="327" t="s">
        <v>2578</v>
      </c>
      <c r="G352" s="328">
        <v>43609</v>
      </c>
      <c r="H352" s="328">
        <v>44704</v>
      </c>
    </row>
    <row r="353" spans="1:8" x14ac:dyDescent="0.25">
      <c r="A353" s="43">
        <v>350</v>
      </c>
      <c r="B353" s="43">
        <v>2225</v>
      </c>
      <c r="C353" s="43" t="s">
        <v>2579</v>
      </c>
      <c r="D353" s="43" t="s">
        <v>2121</v>
      </c>
      <c r="E353" s="43" t="s">
        <v>2160</v>
      </c>
      <c r="F353" s="43" t="s">
        <v>2580</v>
      </c>
      <c r="G353" s="329">
        <v>43032</v>
      </c>
      <c r="H353" s="329">
        <v>44127</v>
      </c>
    </row>
    <row r="354" spans="1:8" x14ac:dyDescent="0.25">
      <c r="A354" s="327">
        <v>351</v>
      </c>
      <c r="B354" s="327">
        <v>1735</v>
      </c>
      <c r="C354" s="327" t="s">
        <v>2581</v>
      </c>
      <c r="D354" s="327" t="s">
        <v>2121</v>
      </c>
      <c r="E354" s="327" t="s">
        <v>2178</v>
      </c>
      <c r="F354" s="327" t="s">
        <v>2582</v>
      </c>
      <c r="G354" s="328">
        <v>42823</v>
      </c>
      <c r="H354" s="328">
        <v>43918</v>
      </c>
    </row>
    <row r="355" spans="1:8" x14ac:dyDescent="0.25">
      <c r="A355" s="43">
        <v>352</v>
      </c>
      <c r="B355" s="43">
        <v>1621</v>
      </c>
      <c r="C355" s="43" t="s">
        <v>2583</v>
      </c>
      <c r="D355" s="43" t="s">
        <v>2121</v>
      </c>
      <c r="E355" s="43" t="s">
        <v>2178</v>
      </c>
      <c r="F355" s="43" t="s">
        <v>2584</v>
      </c>
      <c r="G355" s="329">
        <v>42823</v>
      </c>
      <c r="H355" s="329">
        <v>43918</v>
      </c>
    </row>
    <row r="356" spans="1:8" x14ac:dyDescent="0.25">
      <c r="A356" s="327">
        <v>353</v>
      </c>
      <c r="B356" s="327">
        <v>2198</v>
      </c>
      <c r="C356" s="327" t="s">
        <v>2585</v>
      </c>
      <c r="D356" s="327" t="s">
        <v>2121</v>
      </c>
      <c r="E356" s="327" t="s">
        <v>2160</v>
      </c>
      <c r="F356" s="327" t="s">
        <v>2586</v>
      </c>
      <c r="G356" s="328">
        <v>43031</v>
      </c>
      <c r="H356" s="328">
        <v>45221</v>
      </c>
    </row>
    <row r="357" spans="1:8" x14ac:dyDescent="0.25">
      <c r="A357" s="43">
        <v>354</v>
      </c>
      <c r="B357" s="43">
        <v>2226</v>
      </c>
      <c r="C357" s="43" t="s">
        <v>2587</v>
      </c>
      <c r="D357" s="43" t="s">
        <v>2121</v>
      </c>
      <c r="E357" s="43" t="s">
        <v>2160</v>
      </c>
      <c r="F357" s="43" t="s">
        <v>167</v>
      </c>
      <c r="G357" s="329">
        <v>43045</v>
      </c>
      <c r="H357" s="329">
        <v>45235</v>
      </c>
    </row>
    <row r="358" spans="1:8" x14ac:dyDescent="0.25">
      <c r="A358" s="327">
        <v>355</v>
      </c>
      <c r="B358" s="327">
        <v>1580</v>
      </c>
      <c r="C358" s="327" t="s">
        <v>879</v>
      </c>
      <c r="D358" s="327" t="s">
        <v>2121</v>
      </c>
      <c r="E358" s="327" t="s">
        <v>2160</v>
      </c>
      <c r="F358" s="327" t="s">
        <v>120</v>
      </c>
      <c r="G358" s="328">
        <v>42724</v>
      </c>
      <c r="H358" s="328">
        <v>44914</v>
      </c>
    </row>
    <row r="359" spans="1:8" x14ac:dyDescent="0.25">
      <c r="A359" s="43">
        <v>356</v>
      </c>
      <c r="B359" s="43">
        <v>1572</v>
      </c>
      <c r="C359" s="43" t="s">
        <v>2588</v>
      </c>
      <c r="D359" s="43" t="s">
        <v>2121</v>
      </c>
      <c r="E359" s="43" t="s">
        <v>2160</v>
      </c>
      <c r="F359" s="43" t="s">
        <v>120</v>
      </c>
      <c r="G359" s="329">
        <v>42724</v>
      </c>
      <c r="H359" s="329">
        <v>44914</v>
      </c>
    </row>
    <row r="360" spans="1:8" x14ac:dyDescent="0.25">
      <c r="A360" s="327">
        <v>357</v>
      </c>
      <c r="B360" s="327">
        <v>2195</v>
      </c>
      <c r="C360" s="327" t="s">
        <v>2589</v>
      </c>
      <c r="D360" s="327" t="s">
        <v>2121</v>
      </c>
      <c r="E360" s="327" t="s">
        <v>2160</v>
      </c>
      <c r="F360" s="327" t="s">
        <v>2526</v>
      </c>
      <c r="G360" s="328">
        <v>42968</v>
      </c>
      <c r="H360" s="328">
        <v>45158</v>
      </c>
    </row>
    <row r="361" spans="1:8" x14ac:dyDescent="0.25">
      <c r="A361" s="43">
        <v>358</v>
      </c>
      <c r="B361" s="43">
        <v>2194</v>
      </c>
      <c r="C361" s="43" t="s">
        <v>2590</v>
      </c>
      <c r="D361" s="43" t="s">
        <v>2121</v>
      </c>
      <c r="E361" s="43" t="s">
        <v>2160</v>
      </c>
      <c r="F361" s="43" t="s">
        <v>2526</v>
      </c>
      <c r="G361" s="329">
        <v>42968</v>
      </c>
      <c r="H361" s="329">
        <v>45158</v>
      </c>
    </row>
    <row r="362" spans="1:8" x14ac:dyDescent="0.25">
      <c r="A362" s="327">
        <v>359</v>
      </c>
      <c r="B362" s="327">
        <v>733</v>
      </c>
      <c r="C362" s="327" t="s">
        <v>2591</v>
      </c>
      <c r="D362" s="327" t="s">
        <v>2121</v>
      </c>
      <c r="E362" s="327" t="s">
        <v>2160</v>
      </c>
      <c r="F362" s="327" t="s">
        <v>300</v>
      </c>
      <c r="G362" s="328">
        <v>41814</v>
      </c>
      <c r="H362" s="328">
        <v>45100</v>
      </c>
    </row>
    <row r="363" spans="1:8" x14ac:dyDescent="0.25">
      <c r="A363" s="43">
        <v>360</v>
      </c>
      <c r="B363" s="43">
        <v>3658</v>
      </c>
      <c r="C363" s="43" t="s">
        <v>2036</v>
      </c>
      <c r="D363" s="43" t="s">
        <v>2121</v>
      </c>
      <c r="E363" s="43" t="s">
        <v>2160</v>
      </c>
      <c r="F363" s="43" t="s">
        <v>368</v>
      </c>
      <c r="G363" s="329">
        <v>44028</v>
      </c>
      <c r="H363" s="329">
        <v>45122</v>
      </c>
    </row>
    <row r="364" spans="1:8" x14ac:dyDescent="0.25">
      <c r="A364" s="327">
        <v>361</v>
      </c>
      <c r="B364" s="327">
        <v>1750</v>
      </c>
      <c r="C364" s="327" t="s">
        <v>2592</v>
      </c>
      <c r="D364" s="327" t="s">
        <v>2121</v>
      </c>
      <c r="E364" s="327" t="s">
        <v>2178</v>
      </c>
      <c r="F364" s="327" t="s">
        <v>2593</v>
      </c>
      <c r="G364" s="328">
        <v>42838</v>
      </c>
      <c r="H364" s="328">
        <v>43933</v>
      </c>
    </row>
    <row r="365" spans="1:8" x14ac:dyDescent="0.25">
      <c r="A365" s="43">
        <v>362</v>
      </c>
      <c r="B365" s="43">
        <v>1586</v>
      </c>
      <c r="C365" s="43" t="s">
        <v>2594</v>
      </c>
      <c r="D365" s="43" t="s">
        <v>2121</v>
      </c>
      <c r="E365" s="43" t="s">
        <v>2178</v>
      </c>
      <c r="F365" s="43" t="s">
        <v>2595</v>
      </c>
      <c r="G365" s="329">
        <v>42748</v>
      </c>
      <c r="H365" s="329">
        <v>43842</v>
      </c>
    </row>
    <row r="366" spans="1:8" x14ac:dyDescent="0.25">
      <c r="A366" s="327">
        <v>363</v>
      </c>
      <c r="B366" s="327">
        <v>230</v>
      </c>
      <c r="C366" s="327" t="s">
        <v>2596</v>
      </c>
      <c r="D366" s="327" t="s">
        <v>2121</v>
      </c>
      <c r="E366" s="327" t="s">
        <v>2178</v>
      </c>
      <c r="F366" s="327" t="s">
        <v>363</v>
      </c>
      <c r="G366" s="328">
        <v>39533</v>
      </c>
      <c r="H366" s="328">
        <v>43916</v>
      </c>
    </row>
    <row r="367" spans="1:8" x14ac:dyDescent="0.25">
      <c r="A367" s="43">
        <v>364</v>
      </c>
      <c r="B367" s="43">
        <v>1637</v>
      </c>
      <c r="C367" s="43" t="s">
        <v>2597</v>
      </c>
      <c r="D367" s="43" t="s">
        <v>2121</v>
      </c>
      <c r="E367" s="43" t="s">
        <v>2178</v>
      </c>
      <c r="F367" s="43" t="s">
        <v>2598</v>
      </c>
      <c r="G367" s="329">
        <v>42823</v>
      </c>
      <c r="H367" s="329">
        <v>43916</v>
      </c>
    </row>
    <row r="368" spans="1:8" x14ac:dyDescent="0.25">
      <c r="A368" s="327">
        <v>365</v>
      </c>
      <c r="B368" s="327">
        <v>1597</v>
      </c>
      <c r="C368" s="327" t="s">
        <v>2599</v>
      </c>
      <c r="D368" s="327" t="s">
        <v>2121</v>
      </c>
      <c r="E368" s="327" t="s">
        <v>2160</v>
      </c>
      <c r="F368" s="327" t="s">
        <v>2600</v>
      </c>
      <c r="G368" s="328">
        <v>42831</v>
      </c>
      <c r="H368" s="328">
        <v>45021</v>
      </c>
    </row>
    <row r="369" spans="1:8" x14ac:dyDescent="0.25">
      <c r="A369" s="43">
        <v>366</v>
      </c>
      <c r="B369" s="43">
        <v>2359</v>
      </c>
      <c r="C369" s="43" t="s">
        <v>2601</v>
      </c>
      <c r="D369" s="43" t="s">
        <v>2121</v>
      </c>
      <c r="E369" s="43" t="s">
        <v>2160</v>
      </c>
      <c r="F369" s="43" t="s">
        <v>2018</v>
      </c>
      <c r="G369" s="329">
        <v>43676</v>
      </c>
      <c r="H369" s="329">
        <v>44771</v>
      </c>
    </row>
    <row r="370" spans="1:8" x14ac:dyDescent="0.25">
      <c r="A370" s="327">
        <v>367</v>
      </c>
      <c r="B370" s="327">
        <v>1782</v>
      </c>
      <c r="C370" s="327" t="s">
        <v>1606</v>
      </c>
      <c r="D370" s="327" t="s">
        <v>2121</v>
      </c>
      <c r="E370" s="327" t="s">
        <v>2178</v>
      </c>
      <c r="F370" s="327" t="s">
        <v>69</v>
      </c>
      <c r="G370" s="328">
        <v>42831</v>
      </c>
      <c r="H370" s="328">
        <v>43926</v>
      </c>
    </row>
    <row r="371" spans="1:8" x14ac:dyDescent="0.25">
      <c r="A371" s="43">
        <v>368</v>
      </c>
      <c r="B371" s="43">
        <v>1584</v>
      </c>
      <c r="C371" s="43" t="s">
        <v>2602</v>
      </c>
      <c r="D371" s="43" t="s">
        <v>2121</v>
      </c>
      <c r="E371" s="43" t="s">
        <v>2160</v>
      </c>
      <c r="F371" s="43" t="s">
        <v>2603</v>
      </c>
      <c r="G371" s="329">
        <v>42734</v>
      </c>
      <c r="H371" s="329">
        <v>44924</v>
      </c>
    </row>
    <row r="372" spans="1:8" x14ac:dyDescent="0.25">
      <c r="A372" s="327">
        <v>369</v>
      </c>
      <c r="B372" s="327">
        <v>1583</v>
      </c>
      <c r="C372" s="327" t="s">
        <v>2604</v>
      </c>
      <c r="D372" s="327" t="s">
        <v>2121</v>
      </c>
      <c r="E372" s="327" t="s">
        <v>2160</v>
      </c>
      <c r="F372" s="327" t="s">
        <v>2603</v>
      </c>
      <c r="G372" s="328">
        <v>42734</v>
      </c>
      <c r="H372" s="328">
        <v>44924</v>
      </c>
    </row>
    <row r="373" spans="1:8" x14ac:dyDescent="0.25">
      <c r="A373" s="43">
        <v>370</v>
      </c>
      <c r="B373" s="43">
        <v>1554</v>
      </c>
      <c r="C373" s="43" t="s">
        <v>2605</v>
      </c>
      <c r="D373" s="43" t="s">
        <v>2121</v>
      </c>
      <c r="E373" s="43" t="s">
        <v>2160</v>
      </c>
      <c r="F373" s="43" t="s">
        <v>2603</v>
      </c>
      <c r="G373" s="329">
        <v>42734</v>
      </c>
      <c r="H373" s="329">
        <v>44924</v>
      </c>
    </row>
    <row r="374" spans="1:8" x14ac:dyDescent="0.25">
      <c r="A374" s="327">
        <v>371</v>
      </c>
      <c r="B374" s="327">
        <v>231</v>
      </c>
      <c r="C374" s="327" t="s">
        <v>2606</v>
      </c>
      <c r="D374" s="327" t="s">
        <v>2121</v>
      </c>
      <c r="E374" s="327" t="s">
        <v>2178</v>
      </c>
      <c r="F374" s="327" t="s">
        <v>67</v>
      </c>
      <c r="G374" s="328">
        <v>39539</v>
      </c>
      <c r="H374" s="328">
        <v>43922</v>
      </c>
    </row>
    <row r="375" spans="1:8" x14ac:dyDescent="0.25">
      <c r="A375" s="43">
        <v>372</v>
      </c>
      <c r="B375" s="43">
        <v>227</v>
      </c>
      <c r="C375" s="43" t="s">
        <v>2607</v>
      </c>
      <c r="D375" s="43" t="s">
        <v>2121</v>
      </c>
      <c r="E375" s="43" t="s">
        <v>2178</v>
      </c>
      <c r="F375" s="43" t="s">
        <v>2409</v>
      </c>
      <c r="G375" s="329">
        <v>39477</v>
      </c>
      <c r="H375" s="329">
        <v>43859</v>
      </c>
    </row>
    <row r="376" spans="1:8" x14ac:dyDescent="0.25">
      <c r="A376" s="327">
        <v>373</v>
      </c>
      <c r="B376" s="327">
        <v>2807</v>
      </c>
      <c r="C376" s="327" t="s">
        <v>2608</v>
      </c>
      <c r="D376" s="327" t="s">
        <v>2121</v>
      </c>
      <c r="E376" s="327" t="s">
        <v>2160</v>
      </c>
      <c r="F376" s="327" t="s">
        <v>267</v>
      </c>
      <c r="G376" s="328">
        <v>43465</v>
      </c>
      <c r="H376" s="328">
        <v>44560</v>
      </c>
    </row>
    <row r="377" spans="1:8" x14ac:dyDescent="0.25">
      <c r="A377" s="43">
        <v>374</v>
      </c>
      <c r="B377" s="43">
        <v>731</v>
      </c>
      <c r="C377" s="43" t="s">
        <v>2609</v>
      </c>
      <c r="D377" s="43" t="s">
        <v>2121</v>
      </c>
      <c r="E377" s="43" t="s">
        <v>2160</v>
      </c>
      <c r="F377" s="43" t="s">
        <v>63</v>
      </c>
      <c r="G377" s="329">
        <v>41786</v>
      </c>
      <c r="H377" s="329">
        <v>45073</v>
      </c>
    </row>
    <row r="378" spans="1:8" x14ac:dyDescent="0.25">
      <c r="A378" s="327">
        <v>375</v>
      </c>
      <c r="B378" s="327">
        <v>3595</v>
      </c>
      <c r="C378" s="327" t="s">
        <v>2087</v>
      </c>
      <c r="D378" s="327" t="s">
        <v>2121</v>
      </c>
      <c r="E378" s="327" t="s">
        <v>2160</v>
      </c>
      <c r="F378" s="327" t="s">
        <v>1817</v>
      </c>
      <c r="G378" s="328">
        <v>44012</v>
      </c>
      <c r="H378" s="328">
        <v>45106</v>
      </c>
    </row>
    <row r="379" spans="1:8" x14ac:dyDescent="0.25">
      <c r="A379" s="43">
        <v>376</v>
      </c>
      <c r="B379" s="43">
        <v>1561</v>
      </c>
      <c r="C379" s="43" t="s">
        <v>2610</v>
      </c>
      <c r="D379" s="43" t="s">
        <v>2121</v>
      </c>
      <c r="E379" s="43" t="s">
        <v>2178</v>
      </c>
      <c r="F379" s="43" t="s">
        <v>2611</v>
      </c>
      <c r="G379" s="329">
        <v>43048</v>
      </c>
      <c r="H379" s="329">
        <v>44143</v>
      </c>
    </row>
    <row r="380" spans="1:8" x14ac:dyDescent="0.25">
      <c r="A380" s="327">
        <v>377</v>
      </c>
      <c r="B380" s="327">
        <v>2216</v>
      </c>
      <c r="C380" s="327" t="s">
        <v>2612</v>
      </c>
      <c r="D380" s="327" t="s">
        <v>2121</v>
      </c>
      <c r="E380" s="327" t="s">
        <v>2178</v>
      </c>
      <c r="F380" s="327" t="s">
        <v>2611</v>
      </c>
      <c r="G380" s="328">
        <v>43059</v>
      </c>
      <c r="H380" s="328">
        <v>44154</v>
      </c>
    </row>
    <row r="381" spans="1:8" x14ac:dyDescent="0.25">
      <c r="A381" s="43">
        <v>378</v>
      </c>
      <c r="B381" s="43">
        <v>2215</v>
      </c>
      <c r="C381" s="43" t="s">
        <v>2613</v>
      </c>
      <c r="D381" s="43" t="s">
        <v>2121</v>
      </c>
      <c r="E381" s="43" t="s">
        <v>2178</v>
      </c>
      <c r="F381" s="43" t="s">
        <v>2611</v>
      </c>
      <c r="G381" s="329">
        <v>43059</v>
      </c>
      <c r="H381" s="329">
        <v>44154</v>
      </c>
    </row>
    <row r="382" spans="1:8" x14ac:dyDescent="0.25">
      <c r="A382" s="327">
        <v>379</v>
      </c>
      <c r="B382" s="327">
        <v>3433</v>
      </c>
      <c r="C382" s="327" t="s">
        <v>2091</v>
      </c>
      <c r="D382" s="327" t="s">
        <v>2121</v>
      </c>
      <c r="E382" s="327" t="s">
        <v>2160</v>
      </c>
      <c r="F382" s="327" t="s">
        <v>233</v>
      </c>
      <c r="G382" s="328">
        <v>44018</v>
      </c>
      <c r="H382" s="328">
        <v>45112</v>
      </c>
    </row>
    <row r="383" spans="1:8" x14ac:dyDescent="0.25">
      <c r="A383" s="43">
        <v>380</v>
      </c>
      <c r="B383" s="43">
        <v>3350</v>
      </c>
      <c r="C383" s="43" t="s">
        <v>2081</v>
      </c>
      <c r="D383" s="43" t="s">
        <v>2121</v>
      </c>
      <c r="E383" s="43" t="s">
        <v>2160</v>
      </c>
      <c r="F383" s="43" t="s">
        <v>1985</v>
      </c>
      <c r="G383" s="329">
        <v>44014</v>
      </c>
      <c r="H383" s="329">
        <v>45108</v>
      </c>
    </row>
    <row r="384" spans="1:8" x14ac:dyDescent="0.25">
      <c r="A384" s="327">
        <v>381</v>
      </c>
      <c r="B384" s="327">
        <v>684</v>
      </c>
      <c r="C384" s="327" t="s">
        <v>2614</v>
      </c>
      <c r="D384" s="327" t="s">
        <v>2121</v>
      </c>
      <c r="E384" s="327" t="s">
        <v>2160</v>
      </c>
      <c r="F384" s="327" t="s">
        <v>1928</v>
      </c>
      <c r="G384" s="328">
        <v>41449</v>
      </c>
      <c r="H384" s="328">
        <v>44736</v>
      </c>
    </row>
    <row r="385" spans="1:8" x14ac:dyDescent="0.25">
      <c r="A385" s="43">
        <v>382</v>
      </c>
      <c r="B385" s="43">
        <v>2214</v>
      </c>
      <c r="C385" s="43" t="s">
        <v>2615</v>
      </c>
      <c r="D385" s="43" t="s">
        <v>2121</v>
      </c>
      <c r="E385" s="43" t="s">
        <v>2178</v>
      </c>
      <c r="F385" s="43" t="s">
        <v>2611</v>
      </c>
      <c r="G385" s="329">
        <v>43059</v>
      </c>
      <c r="H385" s="329">
        <v>44154</v>
      </c>
    </row>
    <row r="386" spans="1:8" x14ac:dyDescent="0.25">
      <c r="A386" s="327">
        <v>383</v>
      </c>
      <c r="B386" s="327">
        <v>2082</v>
      </c>
      <c r="C386" s="327" t="s">
        <v>2616</v>
      </c>
      <c r="D386" s="327" t="s">
        <v>2121</v>
      </c>
      <c r="E386" s="327" t="s">
        <v>2160</v>
      </c>
      <c r="F386" s="327" t="s">
        <v>2617</v>
      </c>
      <c r="G386" s="328">
        <v>42864</v>
      </c>
      <c r="H386" s="328">
        <v>45054</v>
      </c>
    </row>
    <row r="387" spans="1:8" x14ac:dyDescent="0.25">
      <c r="A387" s="43">
        <v>384</v>
      </c>
      <c r="B387" s="43">
        <v>542</v>
      </c>
      <c r="C387" s="43" t="s">
        <v>2618</v>
      </c>
      <c r="D387" s="43" t="s">
        <v>2121</v>
      </c>
      <c r="E387" s="43" t="s">
        <v>2160</v>
      </c>
      <c r="F387" s="43" t="s">
        <v>67</v>
      </c>
      <c r="G387" s="329">
        <v>40814</v>
      </c>
      <c r="H387" s="329">
        <v>45197</v>
      </c>
    </row>
    <row r="388" spans="1:8" x14ac:dyDescent="0.25">
      <c r="A388" s="327">
        <v>385</v>
      </c>
      <c r="B388" s="327">
        <v>359</v>
      </c>
      <c r="C388" s="327" t="s">
        <v>2619</v>
      </c>
      <c r="D388" s="327" t="s">
        <v>2121</v>
      </c>
      <c r="E388" s="327" t="s">
        <v>2160</v>
      </c>
      <c r="F388" s="327" t="s">
        <v>100</v>
      </c>
      <c r="G388" s="328">
        <v>41295</v>
      </c>
      <c r="H388" s="328">
        <v>44539</v>
      </c>
    </row>
    <row r="389" spans="1:8" x14ac:dyDescent="0.25">
      <c r="A389" s="43">
        <v>386</v>
      </c>
      <c r="B389" s="43">
        <v>3043</v>
      </c>
      <c r="C389" s="43" t="s">
        <v>2620</v>
      </c>
      <c r="D389" s="43" t="s">
        <v>2121</v>
      </c>
      <c r="E389" s="43" t="s">
        <v>2160</v>
      </c>
      <c r="F389" s="43" t="s">
        <v>67</v>
      </c>
      <c r="G389" s="329">
        <v>43752</v>
      </c>
      <c r="H389" s="329">
        <v>44847</v>
      </c>
    </row>
    <row r="390" spans="1:8" x14ac:dyDescent="0.25">
      <c r="A390" s="327">
        <v>387</v>
      </c>
      <c r="B390" s="327">
        <v>363</v>
      </c>
      <c r="C390" s="327" t="s">
        <v>2621</v>
      </c>
      <c r="D390" s="327" t="s">
        <v>2121</v>
      </c>
      <c r="E390" s="327" t="s">
        <v>2160</v>
      </c>
      <c r="F390" s="327" t="s">
        <v>67</v>
      </c>
      <c r="G390" s="328">
        <v>40163</v>
      </c>
      <c r="H390" s="328">
        <v>44545</v>
      </c>
    </row>
    <row r="391" spans="1:8" x14ac:dyDescent="0.25">
      <c r="A391" s="43">
        <v>388</v>
      </c>
      <c r="B391" s="43">
        <v>3575</v>
      </c>
      <c r="C391" s="43" t="s">
        <v>2109</v>
      </c>
      <c r="D391" s="43" t="s">
        <v>2121</v>
      </c>
      <c r="E391" s="43" t="s">
        <v>2160</v>
      </c>
      <c r="F391" s="43" t="s">
        <v>2085</v>
      </c>
      <c r="G391" s="329">
        <v>43999</v>
      </c>
      <c r="H391" s="329">
        <v>45093</v>
      </c>
    </row>
    <row r="392" spans="1:8" x14ac:dyDescent="0.25">
      <c r="A392" s="327">
        <v>389</v>
      </c>
      <c r="B392" s="327">
        <v>3843</v>
      </c>
      <c r="C392" s="327" t="s">
        <v>2086</v>
      </c>
      <c r="D392" s="327" t="s">
        <v>2121</v>
      </c>
      <c r="E392" s="327" t="s">
        <v>2160</v>
      </c>
      <c r="F392" s="327" t="s">
        <v>280</v>
      </c>
      <c r="G392" s="328">
        <v>44152</v>
      </c>
      <c r="H392" s="328">
        <v>45246</v>
      </c>
    </row>
    <row r="393" spans="1:8" x14ac:dyDescent="0.25">
      <c r="A393" s="43">
        <v>390</v>
      </c>
      <c r="B393" s="43">
        <v>2217</v>
      </c>
      <c r="C393" s="43" t="s">
        <v>2622</v>
      </c>
      <c r="D393" s="43" t="s">
        <v>2121</v>
      </c>
      <c r="E393" s="43" t="s">
        <v>2160</v>
      </c>
      <c r="F393" s="43" t="s">
        <v>2526</v>
      </c>
      <c r="G393" s="329">
        <v>43045</v>
      </c>
      <c r="H393" s="329">
        <v>44140</v>
      </c>
    </row>
    <row r="394" spans="1:8" x14ac:dyDescent="0.25">
      <c r="A394" s="327">
        <v>391</v>
      </c>
      <c r="B394" s="327">
        <v>3508</v>
      </c>
      <c r="C394" s="327" t="s">
        <v>2048</v>
      </c>
      <c r="D394" s="327" t="s">
        <v>2121</v>
      </c>
      <c r="E394" s="327" t="s">
        <v>2160</v>
      </c>
      <c r="F394" s="327" t="s">
        <v>1846</v>
      </c>
      <c r="G394" s="328">
        <v>43993</v>
      </c>
      <c r="H394" s="328">
        <v>45087</v>
      </c>
    </row>
    <row r="395" spans="1:8" x14ac:dyDescent="0.25">
      <c r="A395" s="43">
        <v>392</v>
      </c>
      <c r="B395" s="43">
        <v>3275</v>
      </c>
      <c r="C395" s="43" t="s">
        <v>1929</v>
      </c>
      <c r="D395" s="43" t="s">
        <v>2121</v>
      </c>
      <c r="E395" s="43" t="s">
        <v>2160</v>
      </c>
      <c r="F395" s="43" t="s">
        <v>293</v>
      </c>
      <c r="G395" s="329">
        <v>43986</v>
      </c>
      <c r="H395" s="329">
        <v>45080</v>
      </c>
    </row>
    <row r="396" spans="1:8" x14ac:dyDescent="0.25">
      <c r="A396" s="327">
        <v>393</v>
      </c>
      <c r="B396" s="327">
        <v>3535</v>
      </c>
      <c r="C396" s="327" t="s">
        <v>892</v>
      </c>
      <c r="D396" s="327" t="s">
        <v>2121</v>
      </c>
      <c r="E396" s="327" t="s">
        <v>2160</v>
      </c>
      <c r="F396" s="327" t="s">
        <v>200</v>
      </c>
      <c r="G396" s="328">
        <v>43984</v>
      </c>
      <c r="H396" s="328">
        <v>45078</v>
      </c>
    </row>
    <row r="397" spans="1:8" x14ac:dyDescent="0.25">
      <c r="A397" s="43">
        <v>394</v>
      </c>
      <c r="B397" s="43">
        <v>3522</v>
      </c>
      <c r="C397" s="43" t="s">
        <v>1991</v>
      </c>
      <c r="D397" s="43" t="s">
        <v>2121</v>
      </c>
      <c r="E397" s="43" t="s">
        <v>2160</v>
      </c>
      <c r="F397" s="43" t="s">
        <v>200</v>
      </c>
      <c r="G397" s="329">
        <v>43984</v>
      </c>
      <c r="H397" s="329">
        <v>45078</v>
      </c>
    </row>
    <row r="398" spans="1:8" x14ac:dyDescent="0.25">
      <c r="A398" s="327">
        <v>395</v>
      </c>
      <c r="B398" s="327">
        <v>3530</v>
      </c>
      <c r="C398" s="327" t="s">
        <v>2021</v>
      </c>
      <c r="D398" s="327" t="s">
        <v>2121</v>
      </c>
      <c r="E398" s="327" t="s">
        <v>2160</v>
      </c>
      <c r="F398" s="327" t="s">
        <v>235</v>
      </c>
      <c r="G398" s="328">
        <v>43977</v>
      </c>
      <c r="H398" s="328">
        <v>45071</v>
      </c>
    </row>
    <row r="399" spans="1:8" x14ac:dyDescent="0.25">
      <c r="A399" s="43">
        <v>396</v>
      </c>
      <c r="B399" s="43">
        <v>1550</v>
      </c>
      <c r="C399" s="43" t="s">
        <v>2623</v>
      </c>
      <c r="D399" s="43" t="s">
        <v>2121</v>
      </c>
      <c r="E399" s="43" t="s">
        <v>2160</v>
      </c>
      <c r="F399" s="43" t="s">
        <v>2624</v>
      </c>
      <c r="G399" s="329">
        <v>42440</v>
      </c>
      <c r="H399" s="329">
        <v>44630</v>
      </c>
    </row>
    <row r="400" spans="1:8" x14ac:dyDescent="0.25">
      <c r="A400" s="327">
        <v>397</v>
      </c>
      <c r="B400" s="327">
        <v>3506</v>
      </c>
      <c r="C400" s="327" t="s">
        <v>2104</v>
      </c>
      <c r="D400" s="327" t="s">
        <v>2121</v>
      </c>
      <c r="E400" s="327" t="s">
        <v>2160</v>
      </c>
      <c r="F400" s="327" t="s">
        <v>224</v>
      </c>
      <c r="G400" s="328">
        <v>43965</v>
      </c>
      <c r="H400" s="328">
        <v>45059</v>
      </c>
    </row>
    <row r="401" spans="1:8" x14ac:dyDescent="0.25">
      <c r="A401" s="43">
        <v>398</v>
      </c>
      <c r="B401" s="43">
        <v>3380</v>
      </c>
      <c r="C401" s="43" t="s">
        <v>1946</v>
      </c>
      <c r="D401" s="43" t="s">
        <v>2121</v>
      </c>
      <c r="E401" s="43" t="s">
        <v>2160</v>
      </c>
      <c r="F401" s="43" t="s">
        <v>1947</v>
      </c>
      <c r="G401" s="329">
        <v>43965</v>
      </c>
      <c r="H401" s="329">
        <v>45059</v>
      </c>
    </row>
    <row r="402" spans="1:8" x14ac:dyDescent="0.25">
      <c r="A402" s="327">
        <v>399</v>
      </c>
      <c r="B402" s="327">
        <v>2865</v>
      </c>
      <c r="C402" s="327" t="s">
        <v>2625</v>
      </c>
      <c r="D402" s="327" t="s">
        <v>2121</v>
      </c>
      <c r="E402" s="327" t="s">
        <v>2160</v>
      </c>
      <c r="F402" s="327" t="s">
        <v>307</v>
      </c>
      <c r="G402" s="328">
        <v>43600</v>
      </c>
      <c r="H402" s="328">
        <v>44695</v>
      </c>
    </row>
    <row r="403" spans="1:8" x14ac:dyDescent="0.25">
      <c r="A403" s="43">
        <v>400</v>
      </c>
      <c r="B403" s="43">
        <v>2881</v>
      </c>
      <c r="C403" s="43" t="s">
        <v>2626</v>
      </c>
      <c r="D403" s="43" t="s">
        <v>2121</v>
      </c>
      <c r="E403" s="43" t="s">
        <v>2160</v>
      </c>
      <c r="F403" s="43" t="s">
        <v>1813</v>
      </c>
      <c r="G403" s="329">
        <v>43591</v>
      </c>
      <c r="H403" s="329">
        <v>44686</v>
      </c>
    </row>
    <row r="404" spans="1:8" x14ac:dyDescent="0.25">
      <c r="A404" s="327">
        <v>401</v>
      </c>
      <c r="B404" s="327">
        <v>2997</v>
      </c>
      <c r="C404" s="327" t="s">
        <v>873</v>
      </c>
      <c r="D404" s="327" t="s">
        <v>2121</v>
      </c>
      <c r="E404" s="327" t="s">
        <v>2160</v>
      </c>
      <c r="F404" s="327" t="s">
        <v>456</v>
      </c>
      <c r="G404" s="328">
        <v>43805</v>
      </c>
      <c r="H404" s="328">
        <v>44900</v>
      </c>
    </row>
    <row r="405" spans="1:8" x14ac:dyDescent="0.25">
      <c r="A405" s="43">
        <v>402</v>
      </c>
      <c r="B405" s="43">
        <v>3008</v>
      </c>
      <c r="C405" s="43" t="s">
        <v>2627</v>
      </c>
      <c r="D405" s="43" t="s">
        <v>2121</v>
      </c>
      <c r="E405" s="43" t="s">
        <v>2160</v>
      </c>
      <c r="F405" s="43" t="s">
        <v>320</v>
      </c>
      <c r="G405" s="329">
        <v>43790</v>
      </c>
      <c r="H405" s="329">
        <v>44885</v>
      </c>
    </row>
    <row r="406" spans="1:8" x14ac:dyDescent="0.25">
      <c r="A406" s="327">
        <v>403</v>
      </c>
      <c r="B406" s="327">
        <v>3089</v>
      </c>
      <c r="C406" s="327" t="s">
        <v>2628</v>
      </c>
      <c r="D406" s="327" t="s">
        <v>2121</v>
      </c>
      <c r="E406" s="327" t="s">
        <v>2160</v>
      </c>
      <c r="F406" s="327" t="s">
        <v>353</v>
      </c>
      <c r="G406" s="328">
        <v>43773</v>
      </c>
      <c r="H406" s="328">
        <v>44868</v>
      </c>
    </row>
    <row r="407" spans="1:8" x14ac:dyDescent="0.25">
      <c r="A407" s="43">
        <v>404</v>
      </c>
      <c r="B407" s="43">
        <v>2340</v>
      </c>
      <c r="C407" s="43" t="s">
        <v>2629</v>
      </c>
      <c r="D407" s="43" t="s">
        <v>2121</v>
      </c>
      <c r="E407" s="43" t="s">
        <v>2160</v>
      </c>
      <c r="F407" s="43" t="s">
        <v>456</v>
      </c>
      <c r="G407" s="329">
        <v>43340</v>
      </c>
      <c r="H407" s="329">
        <v>44435</v>
      </c>
    </row>
    <row r="408" spans="1:8" x14ac:dyDescent="0.25">
      <c r="A408" s="327">
        <v>405</v>
      </c>
      <c r="B408" s="327">
        <v>3276</v>
      </c>
      <c r="C408" s="327" t="s">
        <v>1931</v>
      </c>
      <c r="D408" s="327" t="s">
        <v>2121</v>
      </c>
      <c r="E408" s="327" t="s">
        <v>2160</v>
      </c>
      <c r="F408" s="327" t="s">
        <v>293</v>
      </c>
      <c r="G408" s="328">
        <v>43879</v>
      </c>
      <c r="H408" s="328">
        <v>44974</v>
      </c>
    </row>
    <row r="409" spans="1:8" x14ac:dyDescent="0.25">
      <c r="A409" s="43">
        <v>406</v>
      </c>
      <c r="B409" s="43">
        <v>3220</v>
      </c>
      <c r="C409" s="43" t="s">
        <v>2630</v>
      </c>
      <c r="D409" s="43" t="s">
        <v>2121</v>
      </c>
      <c r="E409" s="43" t="s">
        <v>2160</v>
      </c>
      <c r="F409" s="43" t="s">
        <v>648</v>
      </c>
      <c r="G409" s="329">
        <v>43819</v>
      </c>
      <c r="H409" s="329">
        <v>44914</v>
      </c>
    </row>
    <row r="410" spans="1:8" x14ac:dyDescent="0.25">
      <c r="A410" s="327">
        <v>407</v>
      </c>
      <c r="B410" s="327">
        <v>3532</v>
      </c>
      <c r="C410" s="327" t="s">
        <v>1925</v>
      </c>
      <c r="D410" s="327" t="s">
        <v>2121</v>
      </c>
      <c r="E410" s="327" t="s">
        <v>2160</v>
      </c>
      <c r="F410" s="327" t="s">
        <v>1926</v>
      </c>
      <c r="G410" s="328">
        <v>43927</v>
      </c>
      <c r="H410" s="328">
        <v>45021</v>
      </c>
    </row>
    <row r="411" spans="1:8" x14ac:dyDescent="0.25">
      <c r="A411" s="43">
        <v>408</v>
      </c>
      <c r="B411" s="43">
        <v>3439</v>
      </c>
      <c r="C411" s="43" t="s">
        <v>2017</v>
      </c>
      <c r="D411" s="43" t="s">
        <v>2121</v>
      </c>
      <c r="E411" s="43" t="s">
        <v>2160</v>
      </c>
      <c r="F411" s="43" t="s">
        <v>2018</v>
      </c>
      <c r="G411" s="329">
        <v>43957</v>
      </c>
      <c r="H411" s="329">
        <v>45051</v>
      </c>
    </row>
    <row r="412" spans="1:8" x14ac:dyDescent="0.25">
      <c r="A412" s="327">
        <v>409</v>
      </c>
      <c r="B412" s="327">
        <v>666</v>
      </c>
      <c r="C412" s="327" t="s">
        <v>2631</v>
      </c>
      <c r="D412" s="327" t="s">
        <v>2121</v>
      </c>
      <c r="E412" s="327" t="s">
        <v>2160</v>
      </c>
      <c r="F412" s="327" t="s">
        <v>2632</v>
      </c>
      <c r="G412" s="328">
        <v>42558</v>
      </c>
      <c r="H412" s="328">
        <v>44520</v>
      </c>
    </row>
    <row r="413" spans="1:8" x14ac:dyDescent="0.25">
      <c r="A413" s="43">
        <v>410</v>
      </c>
      <c r="B413" s="43">
        <v>3202</v>
      </c>
      <c r="C413" s="43" t="s">
        <v>2633</v>
      </c>
      <c r="D413" s="43" t="s">
        <v>2121</v>
      </c>
      <c r="E413" s="43" t="s">
        <v>2160</v>
      </c>
      <c r="F413" s="43" t="s">
        <v>2634</v>
      </c>
      <c r="G413" s="329">
        <v>43812</v>
      </c>
      <c r="H413" s="329">
        <v>44907</v>
      </c>
    </row>
    <row r="414" spans="1:8" x14ac:dyDescent="0.25">
      <c r="A414" s="327">
        <v>411</v>
      </c>
      <c r="B414" s="327">
        <v>679</v>
      </c>
      <c r="C414" s="327" t="s">
        <v>1897</v>
      </c>
      <c r="D414" s="327" t="s">
        <v>2121</v>
      </c>
      <c r="E414" s="327" t="s">
        <v>2160</v>
      </c>
      <c r="F414" s="327" t="s">
        <v>2063</v>
      </c>
      <c r="G414" s="328">
        <v>41400</v>
      </c>
      <c r="H414" s="328">
        <v>44687</v>
      </c>
    </row>
    <row r="415" spans="1:8" x14ac:dyDescent="0.25">
      <c r="A415" s="43">
        <v>412</v>
      </c>
      <c r="B415" s="43">
        <v>341</v>
      </c>
      <c r="C415" s="43" t="s">
        <v>2635</v>
      </c>
      <c r="D415" s="43" t="s">
        <v>2121</v>
      </c>
      <c r="E415" s="43" t="s">
        <v>2160</v>
      </c>
      <c r="F415" s="43" t="s">
        <v>2603</v>
      </c>
      <c r="G415" s="329">
        <v>40066</v>
      </c>
      <c r="H415" s="329">
        <v>44449</v>
      </c>
    </row>
    <row r="416" spans="1:8" x14ac:dyDescent="0.25">
      <c r="A416" s="327">
        <v>413</v>
      </c>
      <c r="B416" s="327">
        <v>3074</v>
      </c>
      <c r="C416" s="327" t="s">
        <v>1936</v>
      </c>
      <c r="D416" s="327" t="s">
        <v>2121</v>
      </c>
      <c r="E416" s="327" t="s">
        <v>2160</v>
      </c>
      <c r="F416" s="327" t="s">
        <v>1937</v>
      </c>
      <c r="G416" s="328">
        <v>43846</v>
      </c>
      <c r="H416" s="328">
        <v>44941</v>
      </c>
    </row>
    <row r="417" spans="1:8" x14ac:dyDescent="0.25">
      <c r="A417" s="43">
        <v>414</v>
      </c>
      <c r="B417" s="43">
        <v>2312</v>
      </c>
      <c r="C417" s="43" t="s">
        <v>2636</v>
      </c>
      <c r="D417" s="43" t="s">
        <v>2121</v>
      </c>
      <c r="E417" s="43" t="s">
        <v>2160</v>
      </c>
      <c r="F417" s="43" t="s">
        <v>172</v>
      </c>
      <c r="G417" s="329">
        <v>43277</v>
      </c>
      <c r="H417" s="329">
        <v>44372</v>
      </c>
    </row>
    <row r="418" spans="1:8" x14ac:dyDescent="0.25">
      <c r="A418" s="327">
        <v>415</v>
      </c>
      <c r="B418" s="327">
        <v>215</v>
      </c>
      <c r="C418" s="327" t="s">
        <v>2637</v>
      </c>
      <c r="D418" s="327" t="s">
        <v>2121</v>
      </c>
      <c r="E418" s="327" t="s">
        <v>2178</v>
      </c>
      <c r="F418" s="327" t="s">
        <v>2638</v>
      </c>
      <c r="G418" s="328">
        <v>39455</v>
      </c>
      <c r="H418" s="328">
        <v>43838</v>
      </c>
    </row>
    <row r="419" spans="1:8" x14ac:dyDescent="0.25">
      <c r="A419" s="43">
        <v>416</v>
      </c>
      <c r="B419" s="43">
        <v>1537</v>
      </c>
      <c r="C419" s="43" t="s">
        <v>2639</v>
      </c>
      <c r="D419" s="43" t="s">
        <v>2121</v>
      </c>
      <c r="E419" s="43" t="s">
        <v>2178</v>
      </c>
      <c r="F419" s="43" t="s">
        <v>2640</v>
      </c>
      <c r="G419" s="329">
        <v>42741</v>
      </c>
      <c r="H419" s="329">
        <v>43835</v>
      </c>
    </row>
    <row r="420" spans="1:8" x14ac:dyDescent="0.25">
      <c r="A420" s="327">
        <v>417</v>
      </c>
      <c r="B420" s="327">
        <v>1546</v>
      </c>
      <c r="C420" s="327" t="s">
        <v>2641</v>
      </c>
      <c r="D420" s="327" t="s">
        <v>2121</v>
      </c>
      <c r="E420" s="327" t="s">
        <v>2178</v>
      </c>
      <c r="F420" s="327" t="s">
        <v>2640</v>
      </c>
      <c r="G420" s="328">
        <v>42741</v>
      </c>
      <c r="H420" s="328">
        <v>43835</v>
      </c>
    </row>
    <row r="421" spans="1:8" x14ac:dyDescent="0.25">
      <c r="A421" s="43">
        <v>418</v>
      </c>
      <c r="B421" s="43">
        <v>3488</v>
      </c>
      <c r="C421" s="43" t="s">
        <v>2004</v>
      </c>
      <c r="D421" s="43" t="s">
        <v>2121</v>
      </c>
      <c r="E421" s="43" t="s">
        <v>2160</v>
      </c>
      <c r="F421" s="43" t="s">
        <v>2005</v>
      </c>
      <c r="G421" s="329">
        <v>43945</v>
      </c>
      <c r="H421" s="329">
        <v>45039</v>
      </c>
    </row>
    <row r="422" spans="1:8" x14ac:dyDescent="0.25">
      <c r="A422" s="327">
        <v>419</v>
      </c>
      <c r="B422" s="327">
        <v>2843</v>
      </c>
      <c r="C422" s="327" t="s">
        <v>1902</v>
      </c>
      <c r="D422" s="327" t="s">
        <v>2121</v>
      </c>
      <c r="E422" s="327" t="s">
        <v>2160</v>
      </c>
      <c r="F422" s="327" t="s">
        <v>1903</v>
      </c>
      <c r="G422" s="328">
        <v>43941</v>
      </c>
      <c r="H422" s="328">
        <v>45035</v>
      </c>
    </row>
    <row r="423" spans="1:8" x14ac:dyDescent="0.25">
      <c r="A423" s="43">
        <v>420</v>
      </c>
      <c r="B423" s="43">
        <v>2878</v>
      </c>
      <c r="C423" s="43" t="s">
        <v>2105</v>
      </c>
      <c r="D423" s="43" t="s">
        <v>2121</v>
      </c>
      <c r="E423" s="43" t="s">
        <v>2160</v>
      </c>
      <c r="F423" s="43" t="s">
        <v>2106</v>
      </c>
      <c r="G423" s="329">
        <v>43943</v>
      </c>
      <c r="H423" s="329">
        <v>45037</v>
      </c>
    </row>
    <row r="424" spans="1:8" x14ac:dyDescent="0.25">
      <c r="A424" s="327">
        <v>421</v>
      </c>
      <c r="B424" s="327">
        <v>3351</v>
      </c>
      <c r="C424" s="327" t="s">
        <v>1874</v>
      </c>
      <c r="D424" s="327" t="s">
        <v>2121</v>
      </c>
      <c r="E424" s="327" t="s">
        <v>2160</v>
      </c>
      <c r="F424" s="327" t="s">
        <v>1875</v>
      </c>
      <c r="G424" s="328">
        <v>43896</v>
      </c>
      <c r="H424" s="328">
        <v>44990</v>
      </c>
    </row>
    <row r="425" spans="1:8" x14ac:dyDescent="0.25">
      <c r="A425" s="43">
        <v>422</v>
      </c>
      <c r="B425" s="43">
        <v>2923</v>
      </c>
      <c r="C425" s="43" t="s">
        <v>2101</v>
      </c>
      <c r="D425" s="43" t="s">
        <v>2121</v>
      </c>
      <c r="E425" s="43" t="s">
        <v>2160</v>
      </c>
      <c r="F425" s="43" t="s">
        <v>304</v>
      </c>
      <c r="G425" s="329">
        <v>43941</v>
      </c>
      <c r="H425" s="329">
        <v>45035</v>
      </c>
    </row>
    <row r="426" spans="1:8" x14ac:dyDescent="0.25">
      <c r="A426" s="327">
        <v>423</v>
      </c>
      <c r="B426" s="327">
        <v>3430</v>
      </c>
      <c r="C426" s="327" t="s">
        <v>885</v>
      </c>
      <c r="D426" s="327" t="s">
        <v>2121</v>
      </c>
      <c r="E426" s="327" t="s">
        <v>2160</v>
      </c>
      <c r="F426" s="327" t="s">
        <v>2120</v>
      </c>
      <c r="G426" s="328">
        <v>43957</v>
      </c>
      <c r="H426" s="328">
        <v>45051</v>
      </c>
    </row>
    <row r="427" spans="1:8" x14ac:dyDescent="0.25">
      <c r="A427" s="43">
        <v>424</v>
      </c>
      <c r="B427" s="43">
        <v>1579</v>
      </c>
      <c r="C427" s="43" t="s">
        <v>2642</v>
      </c>
      <c r="D427" s="43" t="s">
        <v>2121</v>
      </c>
      <c r="E427" s="43" t="s">
        <v>2178</v>
      </c>
      <c r="F427" s="43" t="s">
        <v>125</v>
      </c>
      <c r="G427" s="329">
        <v>42748</v>
      </c>
      <c r="H427" s="329">
        <v>43842</v>
      </c>
    </row>
    <row r="428" spans="1:8" x14ac:dyDescent="0.25">
      <c r="A428" s="327">
        <v>425</v>
      </c>
      <c r="B428" s="327">
        <v>1598</v>
      </c>
      <c r="C428" s="327" t="s">
        <v>872</v>
      </c>
      <c r="D428" s="327" t="s">
        <v>2121</v>
      </c>
      <c r="E428" s="327" t="s">
        <v>2160</v>
      </c>
      <c r="F428" s="327" t="s">
        <v>154</v>
      </c>
      <c r="G428" s="328">
        <v>42926</v>
      </c>
      <c r="H428" s="328">
        <v>45116</v>
      </c>
    </row>
    <row r="429" spans="1:8" x14ac:dyDescent="0.25">
      <c r="A429" s="43">
        <v>426</v>
      </c>
      <c r="B429" s="43">
        <v>1800</v>
      </c>
      <c r="C429" s="43" t="s">
        <v>2643</v>
      </c>
      <c r="D429" s="43" t="s">
        <v>2121</v>
      </c>
      <c r="E429" s="43" t="s">
        <v>2160</v>
      </c>
      <c r="F429" s="43" t="s">
        <v>154</v>
      </c>
      <c r="G429" s="329">
        <v>42926</v>
      </c>
      <c r="H429" s="329">
        <v>45116</v>
      </c>
    </row>
    <row r="430" spans="1:8" x14ac:dyDescent="0.25">
      <c r="A430" s="327">
        <v>427</v>
      </c>
      <c r="B430" s="327">
        <v>677</v>
      </c>
      <c r="C430" s="327" t="s">
        <v>2644</v>
      </c>
      <c r="D430" s="327" t="s">
        <v>2121</v>
      </c>
      <c r="E430" s="327" t="s">
        <v>2160</v>
      </c>
      <c r="F430" s="327" t="s">
        <v>76</v>
      </c>
      <c r="G430" s="328">
        <v>41400</v>
      </c>
      <c r="H430" s="328">
        <v>44687</v>
      </c>
    </row>
    <row r="431" spans="1:8" x14ac:dyDescent="0.25">
      <c r="A431" s="43">
        <v>428</v>
      </c>
      <c r="B431" s="43">
        <v>3185</v>
      </c>
      <c r="C431" s="43" t="s">
        <v>2069</v>
      </c>
      <c r="D431" s="43" t="s">
        <v>2121</v>
      </c>
      <c r="E431" s="43" t="s">
        <v>2160</v>
      </c>
      <c r="F431" s="43" t="s">
        <v>2070</v>
      </c>
      <c r="G431" s="329">
        <v>43836</v>
      </c>
      <c r="H431" s="329">
        <v>44931</v>
      </c>
    </row>
    <row r="432" spans="1:8" x14ac:dyDescent="0.25">
      <c r="A432" s="327">
        <v>429</v>
      </c>
      <c r="B432" s="327">
        <v>3804</v>
      </c>
      <c r="C432" s="327" t="s">
        <v>2077</v>
      </c>
      <c r="D432" s="327" t="s">
        <v>2121</v>
      </c>
      <c r="E432" s="327" t="s">
        <v>2160</v>
      </c>
      <c r="F432" s="327" t="s">
        <v>221</v>
      </c>
      <c r="G432" s="328">
        <v>44195</v>
      </c>
      <c r="H432" s="328">
        <v>45289</v>
      </c>
    </row>
    <row r="433" spans="1:8" x14ac:dyDescent="0.25">
      <c r="A433" s="43">
        <v>430</v>
      </c>
      <c r="B433" s="43">
        <v>1555</v>
      </c>
      <c r="C433" s="43" t="s">
        <v>2645</v>
      </c>
      <c r="D433" s="43" t="s">
        <v>2121</v>
      </c>
      <c r="E433" s="43" t="s">
        <v>2160</v>
      </c>
      <c r="F433" s="43" t="s">
        <v>120</v>
      </c>
      <c r="G433" s="329">
        <v>42873</v>
      </c>
      <c r="H433" s="329">
        <v>45063</v>
      </c>
    </row>
    <row r="434" spans="1:8" x14ac:dyDescent="0.25">
      <c r="A434" s="327">
        <v>431</v>
      </c>
      <c r="B434" s="327">
        <v>459</v>
      </c>
      <c r="C434" s="327" t="s">
        <v>2646</v>
      </c>
      <c r="D434" s="327" t="s">
        <v>2121</v>
      </c>
      <c r="E434" s="327" t="s">
        <v>2178</v>
      </c>
      <c r="F434" s="327" t="s">
        <v>2647</v>
      </c>
      <c r="G434" s="328">
        <v>43033</v>
      </c>
      <c r="H434" s="328">
        <v>44029</v>
      </c>
    </row>
    <row r="435" spans="1:8" x14ac:dyDescent="0.25">
      <c r="A435" s="43">
        <v>432</v>
      </c>
      <c r="B435" s="43">
        <v>1566</v>
      </c>
      <c r="C435" s="43" t="s">
        <v>2648</v>
      </c>
      <c r="D435" s="43" t="s">
        <v>2121</v>
      </c>
      <c r="E435" s="43" t="s">
        <v>2160</v>
      </c>
      <c r="F435" s="43" t="s">
        <v>63</v>
      </c>
      <c r="G435" s="329">
        <v>42767</v>
      </c>
      <c r="H435" s="329">
        <v>44958</v>
      </c>
    </row>
    <row r="436" spans="1:8" x14ac:dyDescent="0.25">
      <c r="A436" s="327">
        <v>433</v>
      </c>
      <c r="B436" s="327">
        <v>1604</v>
      </c>
      <c r="C436" s="327" t="s">
        <v>2649</v>
      </c>
      <c r="D436" s="327" t="s">
        <v>2121</v>
      </c>
      <c r="E436" s="327" t="s">
        <v>2160</v>
      </c>
      <c r="F436" s="327" t="s">
        <v>154</v>
      </c>
      <c r="G436" s="328">
        <v>42767</v>
      </c>
      <c r="H436" s="328">
        <v>43861</v>
      </c>
    </row>
    <row r="437" spans="1:8" x14ac:dyDescent="0.25">
      <c r="A437" s="43">
        <v>434</v>
      </c>
      <c r="B437" s="43">
        <v>2253</v>
      </c>
      <c r="C437" s="43" t="s">
        <v>2650</v>
      </c>
      <c r="D437" s="43" t="s">
        <v>2121</v>
      </c>
      <c r="E437" s="43" t="s">
        <v>2178</v>
      </c>
      <c r="F437" s="43" t="s">
        <v>2363</v>
      </c>
      <c r="G437" s="329">
        <v>43087</v>
      </c>
      <c r="H437" s="329">
        <v>44182</v>
      </c>
    </row>
    <row r="438" spans="1:8" x14ac:dyDescent="0.25">
      <c r="A438" s="327">
        <v>435</v>
      </c>
      <c r="B438" s="327">
        <v>3470</v>
      </c>
      <c r="C438" s="327" t="s">
        <v>2651</v>
      </c>
      <c r="D438" s="327" t="s">
        <v>2121</v>
      </c>
      <c r="E438" s="327" t="s">
        <v>2178</v>
      </c>
      <c r="F438" s="327" t="s">
        <v>2652</v>
      </c>
      <c r="G438" s="328">
        <v>43931</v>
      </c>
      <c r="H438" s="328">
        <v>45025</v>
      </c>
    </row>
    <row r="439" spans="1:8" x14ac:dyDescent="0.25">
      <c r="A439" s="43">
        <v>436</v>
      </c>
      <c r="B439" s="43">
        <v>3762</v>
      </c>
      <c r="C439" s="43" t="s">
        <v>2043</v>
      </c>
      <c r="D439" s="43" t="s">
        <v>2121</v>
      </c>
      <c r="E439" s="43" t="s">
        <v>2160</v>
      </c>
      <c r="F439" s="43" t="s">
        <v>67</v>
      </c>
      <c r="G439" s="329">
        <v>44124</v>
      </c>
      <c r="H439" s="329">
        <v>45218</v>
      </c>
    </row>
    <row r="440" spans="1:8" x14ac:dyDescent="0.25">
      <c r="A440" s="327">
        <v>437</v>
      </c>
      <c r="B440" s="327">
        <v>2367</v>
      </c>
      <c r="C440" s="327" t="s">
        <v>2653</v>
      </c>
      <c r="D440" s="327" t="s">
        <v>2121</v>
      </c>
      <c r="E440" s="327" t="s">
        <v>2160</v>
      </c>
      <c r="F440" s="327" t="s">
        <v>220</v>
      </c>
      <c r="G440" s="328">
        <v>42922</v>
      </c>
      <c r="H440" s="328">
        <v>45112</v>
      </c>
    </row>
    <row r="441" spans="1:8" x14ac:dyDescent="0.25">
      <c r="A441" s="43">
        <v>438</v>
      </c>
      <c r="B441" s="43">
        <v>1609</v>
      </c>
      <c r="C441" s="43" t="s">
        <v>2654</v>
      </c>
      <c r="D441" s="43" t="s">
        <v>2121</v>
      </c>
      <c r="E441" s="43" t="s">
        <v>2160</v>
      </c>
      <c r="F441" s="43" t="s">
        <v>2655</v>
      </c>
      <c r="G441" s="329">
        <v>42712</v>
      </c>
      <c r="H441" s="329">
        <v>44902</v>
      </c>
    </row>
    <row r="442" spans="1:8" x14ac:dyDescent="0.25">
      <c r="A442" s="327">
        <v>439</v>
      </c>
      <c r="B442" s="327">
        <v>1556</v>
      </c>
      <c r="C442" s="327" t="s">
        <v>2656</v>
      </c>
      <c r="D442" s="327" t="s">
        <v>2121</v>
      </c>
      <c r="E442" s="327" t="s">
        <v>2160</v>
      </c>
      <c r="F442" s="327" t="s">
        <v>120</v>
      </c>
      <c r="G442" s="328">
        <v>42873</v>
      </c>
      <c r="H442" s="328">
        <v>43968</v>
      </c>
    </row>
    <row r="443" spans="1:8" x14ac:dyDescent="0.25">
      <c r="A443" s="43">
        <v>440</v>
      </c>
      <c r="B443" s="43">
        <v>2370</v>
      </c>
      <c r="C443" s="43" t="s">
        <v>2657</v>
      </c>
      <c r="D443" s="43" t="s">
        <v>2121</v>
      </c>
      <c r="E443" s="43" t="s">
        <v>2178</v>
      </c>
      <c r="F443" s="43" t="s">
        <v>2658</v>
      </c>
      <c r="G443" s="329">
        <v>43042</v>
      </c>
      <c r="H443" s="329">
        <v>44137</v>
      </c>
    </row>
    <row r="444" spans="1:8" x14ac:dyDescent="0.25">
      <c r="A444" s="327">
        <v>441</v>
      </c>
      <c r="B444" s="327">
        <v>3728</v>
      </c>
      <c r="C444" s="327" t="s">
        <v>1954</v>
      </c>
      <c r="D444" s="327" t="s">
        <v>2121</v>
      </c>
      <c r="E444" s="327" t="s">
        <v>2160</v>
      </c>
      <c r="F444" s="327" t="s">
        <v>2659</v>
      </c>
      <c r="G444" s="328">
        <v>44195</v>
      </c>
      <c r="H444" s="328">
        <v>45289</v>
      </c>
    </row>
    <row r="445" spans="1:8" x14ac:dyDescent="0.25">
      <c r="A445" s="43">
        <v>442</v>
      </c>
      <c r="B445" s="43">
        <v>2903</v>
      </c>
      <c r="C445" s="43" t="s">
        <v>2062</v>
      </c>
      <c r="D445" s="43" t="s">
        <v>2121</v>
      </c>
      <c r="E445" s="43" t="s">
        <v>2160</v>
      </c>
      <c r="F445" s="43" t="s">
        <v>2063</v>
      </c>
      <c r="G445" s="329">
        <v>43879</v>
      </c>
      <c r="H445" s="329">
        <v>44974</v>
      </c>
    </row>
    <row r="446" spans="1:8" x14ac:dyDescent="0.25">
      <c r="A446" s="327">
        <v>443</v>
      </c>
      <c r="B446" s="327">
        <v>2821</v>
      </c>
      <c r="C446" s="327" t="s">
        <v>2518</v>
      </c>
      <c r="D446" s="327" t="s">
        <v>2121</v>
      </c>
      <c r="E446" s="327" t="s">
        <v>2178</v>
      </c>
      <c r="F446" s="327" t="s">
        <v>2660</v>
      </c>
      <c r="G446" s="328">
        <v>43529</v>
      </c>
      <c r="H446" s="328">
        <v>44624</v>
      </c>
    </row>
    <row r="447" spans="1:8" x14ac:dyDescent="0.25">
      <c r="A447" s="43">
        <v>444</v>
      </c>
      <c r="B447" s="43">
        <v>1540</v>
      </c>
      <c r="C447" s="43" t="s">
        <v>2661</v>
      </c>
      <c r="D447" s="43" t="s">
        <v>2121</v>
      </c>
      <c r="E447" s="43" t="s">
        <v>2160</v>
      </c>
      <c r="F447" s="43" t="s">
        <v>2495</v>
      </c>
      <c r="G447" s="329">
        <v>42747</v>
      </c>
      <c r="H447" s="329">
        <v>44937</v>
      </c>
    </row>
    <row r="448" spans="1:8" x14ac:dyDescent="0.25">
      <c r="A448" s="327">
        <v>445</v>
      </c>
      <c r="B448" s="327">
        <v>1017</v>
      </c>
      <c r="C448" s="327" t="s">
        <v>2662</v>
      </c>
      <c r="D448" s="327" t="s">
        <v>2121</v>
      </c>
      <c r="E448" s="327" t="s">
        <v>2160</v>
      </c>
      <c r="F448" s="327" t="s">
        <v>167</v>
      </c>
      <c r="G448" s="328">
        <v>41752</v>
      </c>
      <c r="H448" s="328">
        <v>43944</v>
      </c>
    </row>
    <row r="449" spans="1:8" x14ac:dyDescent="0.25">
      <c r="A449" s="43">
        <v>446</v>
      </c>
      <c r="B449" s="43">
        <v>1740</v>
      </c>
      <c r="C449" s="43" t="s">
        <v>2663</v>
      </c>
      <c r="D449" s="43" t="s">
        <v>2121</v>
      </c>
      <c r="E449" s="43" t="s">
        <v>2160</v>
      </c>
      <c r="F449" s="43" t="s">
        <v>2664</v>
      </c>
      <c r="G449" s="329">
        <v>42863</v>
      </c>
      <c r="H449" s="329">
        <v>45053</v>
      </c>
    </row>
    <row r="450" spans="1:8" x14ac:dyDescent="0.25">
      <c r="A450" s="327">
        <v>447</v>
      </c>
      <c r="B450" s="327">
        <v>1714</v>
      </c>
      <c r="C450" s="327" t="s">
        <v>2665</v>
      </c>
      <c r="D450" s="327" t="s">
        <v>2121</v>
      </c>
      <c r="E450" s="327" t="s">
        <v>2160</v>
      </c>
      <c r="F450" s="327" t="s">
        <v>212</v>
      </c>
      <c r="G450" s="328">
        <v>42864</v>
      </c>
      <c r="H450" s="328">
        <v>45054</v>
      </c>
    </row>
    <row r="451" spans="1:8" x14ac:dyDescent="0.25">
      <c r="A451" s="43">
        <v>448</v>
      </c>
      <c r="B451" s="43">
        <v>3041</v>
      </c>
      <c r="C451" s="43" t="s">
        <v>2666</v>
      </c>
      <c r="D451" s="43" t="s">
        <v>2121</v>
      </c>
      <c r="E451" s="43" t="s">
        <v>2160</v>
      </c>
      <c r="F451" s="43" t="s">
        <v>2667</v>
      </c>
      <c r="G451" s="329">
        <v>43811</v>
      </c>
      <c r="H451" s="329">
        <v>44906</v>
      </c>
    </row>
    <row r="452" spans="1:8" x14ac:dyDescent="0.25">
      <c r="A452" s="327">
        <v>449</v>
      </c>
      <c r="B452" s="327">
        <v>2813</v>
      </c>
      <c r="C452" s="327" t="s">
        <v>2668</v>
      </c>
      <c r="D452" s="327" t="s">
        <v>2121</v>
      </c>
      <c r="E452" s="327" t="s">
        <v>2178</v>
      </c>
      <c r="F452" s="327" t="s">
        <v>1848</v>
      </c>
      <c r="G452" s="328">
        <v>43399</v>
      </c>
      <c r="H452" s="328">
        <v>44494</v>
      </c>
    </row>
    <row r="453" spans="1:8" x14ac:dyDescent="0.25">
      <c r="A453" s="43">
        <v>450</v>
      </c>
      <c r="B453" s="43">
        <v>1831</v>
      </c>
      <c r="C453" s="43" t="s">
        <v>2669</v>
      </c>
      <c r="D453" s="43" t="s">
        <v>2121</v>
      </c>
      <c r="E453" s="43" t="s">
        <v>2160</v>
      </c>
      <c r="F453" s="43" t="s">
        <v>151</v>
      </c>
      <c r="G453" s="329">
        <v>42836</v>
      </c>
      <c r="H453" s="329">
        <v>45026</v>
      </c>
    </row>
    <row r="454" spans="1:8" x14ac:dyDescent="0.25">
      <c r="A454" s="327">
        <v>451</v>
      </c>
      <c r="B454" s="327">
        <v>2847</v>
      </c>
      <c r="C454" s="327" t="s">
        <v>2670</v>
      </c>
      <c r="D454" s="327" t="s">
        <v>2121</v>
      </c>
      <c r="E454" s="327" t="s">
        <v>2160</v>
      </c>
      <c r="F454" s="327" t="s">
        <v>1804</v>
      </c>
      <c r="G454" s="328">
        <v>43606</v>
      </c>
      <c r="H454" s="328">
        <v>44701</v>
      </c>
    </row>
    <row r="455" spans="1:8" x14ac:dyDescent="0.25">
      <c r="A455" s="43">
        <v>452</v>
      </c>
      <c r="B455" s="43">
        <v>3146</v>
      </c>
      <c r="C455" s="43" t="s">
        <v>2671</v>
      </c>
      <c r="D455" s="43" t="s">
        <v>2121</v>
      </c>
      <c r="E455" s="43" t="s">
        <v>2160</v>
      </c>
      <c r="F455" s="43" t="s">
        <v>2672</v>
      </c>
      <c r="G455" s="329">
        <v>43601</v>
      </c>
      <c r="H455" s="329">
        <v>44696</v>
      </c>
    </row>
    <row r="456" spans="1:8" x14ac:dyDescent="0.25">
      <c r="A456" s="327">
        <v>453</v>
      </c>
      <c r="B456" s="327">
        <v>2384</v>
      </c>
      <c r="C456" s="327" t="s">
        <v>2673</v>
      </c>
      <c r="D456" s="327" t="s">
        <v>2121</v>
      </c>
      <c r="E456" s="327" t="s">
        <v>2160</v>
      </c>
      <c r="F456" s="327" t="s">
        <v>2498</v>
      </c>
      <c r="G456" s="328">
        <v>42369</v>
      </c>
      <c r="H456" s="328">
        <v>44560</v>
      </c>
    </row>
    <row r="457" spans="1:8" x14ac:dyDescent="0.25">
      <c r="A457" s="43">
        <v>454</v>
      </c>
      <c r="B457" s="43">
        <v>2351</v>
      </c>
      <c r="C457" s="43" t="s">
        <v>2674</v>
      </c>
      <c r="D457" s="43" t="s">
        <v>2121</v>
      </c>
      <c r="E457" s="43" t="s">
        <v>2160</v>
      </c>
      <c r="F457" s="43" t="s">
        <v>2675</v>
      </c>
      <c r="G457" s="329">
        <v>43731</v>
      </c>
      <c r="H457" s="329">
        <v>44826</v>
      </c>
    </row>
    <row r="458" spans="1:8" x14ac:dyDescent="0.25">
      <c r="A458" s="327">
        <v>455</v>
      </c>
      <c r="B458" s="327">
        <v>1599</v>
      </c>
      <c r="C458" s="327" t="s">
        <v>2676</v>
      </c>
      <c r="D458" s="327" t="s">
        <v>2121</v>
      </c>
      <c r="E458" s="327" t="s">
        <v>2160</v>
      </c>
      <c r="F458" s="327" t="s">
        <v>2498</v>
      </c>
      <c r="G458" s="328">
        <v>42839</v>
      </c>
      <c r="H458" s="328">
        <v>45030</v>
      </c>
    </row>
    <row r="459" spans="1:8" x14ac:dyDescent="0.25">
      <c r="A459" s="43">
        <v>456</v>
      </c>
      <c r="B459" s="43">
        <v>621</v>
      </c>
      <c r="C459" s="43" t="s">
        <v>2677</v>
      </c>
      <c r="D459" s="43" t="s">
        <v>2121</v>
      </c>
      <c r="E459" s="43" t="s">
        <v>2178</v>
      </c>
      <c r="F459" s="43" t="s">
        <v>2398</v>
      </c>
      <c r="G459" s="329">
        <v>42369</v>
      </c>
      <c r="H459" s="329">
        <v>44277</v>
      </c>
    </row>
    <row r="460" spans="1:8" x14ac:dyDescent="0.25">
      <c r="A460" s="327">
        <v>457</v>
      </c>
      <c r="B460" s="327">
        <v>1545</v>
      </c>
      <c r="C460" s="327" t="s">
        <v>2678</v>
      </c>
      <c r="D460" s="327" t="s">
        <v>2121</v>
      </c>
      <c r="E460" s="327" t="s">
        <v>2160</v>
      </c>
      <c r="F460" s="327" t="s">
        <v>111</v>
      </c>
      <c r="G460" s="328">
        <v>42752</v>
      </c>
      <c r="H460" s="328">
        <v>44942</v>
      </c>
    </row>
    <row r="461" spans="1:8" x14ac:dyDescent="0.25">
      <c r="A461" s="43">
        <v>458</v>
      </c>
      <c r="B461" s="43">
        <v>1544</v>
      </c>
      <c r="C461" s="43" t="s">
        <v>2679</v>
      </c>
      <c r="D461" s="43" t="s">
        <v>2121</v>
      </c>
      <c r="E461" s="43" t="s">
        <v>2160</v>
      </c>
      <c r="F461" s="43" t="s">
        <v>111</v>
      </c>
      <c r="G461" s="329">
        <v>42751</v>
      </c>
      <c r="H461" s="329">
        <v>44941</v>
      </c>
    </row>
    <row r="462" spans="1:8" x14ac:dyDescent="0.25">
      <c r="A462" s="327">
        <v>459</v>
      </c>
      <c r="B462" s="327">
        <v>1543</v>
      </c>
      <c r="C462" s="327" t="s">
        <v>2680</v>
      </c>
      <c r="D462" s="327" t="s">
        <v>2121</v>
      </c>
      <c r="E462" s="327" t="s">
        <v>2160</v>
      </c>
      <c r="F462" s="327" t="s">
        <v>111</v>
      </c>
      <c r="G462" s="328">
        <v>42752</v>
      </c>
      <c r="H462" s="328">
        <v>44942</v>
      </c>
    </row>
    <row r="463" spans="1:8" x14ac:dyDescent="0.25">
      <c r="A463" s="43">
        <v>460</v>
      </c>
      <c r="B463" s="43">
        <v>3657</v>
      </c>
      <c r="C463" s="43" t="s">
        <v>2038</v>
      </c>
      <c r="D463" s="43" t="s">
        <v>2121</v>
      </c>
      <c r="E463" s="43" t="s">
        <v>2160</v>
      </c>
      <c r="F463" s="43" t="s">
        <v>120</v>
      </c>
      <c r="G463" s="329">
        <v>44062</v>
      </c>
      <c r="H463" s="329">
        <v>45156</v>
      </c>
    </row>
    <row r="464" spans="1:8" x14ac:dyDescent="0.25">
      <c r="A464" s="327">
        <v>461</v>
      </c>
      <c r="B464" s="327">
        <v>2411</v>
      </c>
      <c r="C464" s="327" t="s">
        <v>2681</v>
      </c>
      <c r="D464" s="327" t="s">
        <v>2121</v>
      </c>
      <c r="E464" s="327" t="s">
        <v>2178</v>
      </c>
      <c r="F464" s="327" t="s">
        <v>69</v>
      </c>
      <c r="G464" s="328">
        <v>43150</v>
      </c>
      <c r="H464" s="328">
        <v>44246</v>
      </c>
    </row>
    <row r="465" spans="1:8" x14ac:dyDescent="0.25">
      <c r="A465" s="43">
        <v>462</v>
      </c>
      <c r="B465" s="43">
        <v>2410</v>
      </c>
      <c r="C465" s="43" t="s">
        <v>2682</v>
      </c>
      <c r="D465" s="43" t="s">
        <v>2121</v>
      </c>
      <c r="E465" s="43" t="s">
        <v>2178</v>
      </c>
      <c r="F465" s="43" t="s">
        <v>69</v>
      </c>
      <c r="G465" s="329">
        <v>43150</v>
      </c>
      <c r="H465" s="329">
        <v>44246</v>
      </c>
    </row>
    <row r="466" spans="1:8" x14ac:dyDescent="0.25">
      <c r="A466" s="327">
        <v>463</v>
      </c>
      <c r="B466" s="327">
        <v>1558</v>
      </c>
      <c r="C466" s="327" t="s">
        <v>2683</v>
      </c>
      <c r="D466" s="327" t="s">
        <v>2121</v>
      </c>
      <c r="E466" s="327" t="s">
        <v>2160</v>
      </c>
      <c r="F466" s="327" t="s">
        <v>120</v>
      </c>
      <c r="G466" s="328">
        <v>42724</v>
      </c>
      <c r="H466" s="328">
        <v>44914</v>
      </c>
    </row>
    <row r="467" spans="1:8" x14ac:dyDescent="0.25">
      <c r="A467" s="43">
        <v>464</v>
      </c>
      <c r="B467" s="43">
        <v>1589</v>
      </c>
      <c r="C467" s="43" t="s">
        <v>2684</v>
      </c>
      <c r="D467" s="43" t="s">
        <v>2121</v>
      </c>
      <c r="E467" s="43" t="s">
        <v>2160</v>
      </c>
      <c r="F467" s="43" t="s">
        <v>186</v>
      </c>
      <c r="G467" s="329">
        <v>42748</v>
      </c>
      <c r="H467" s="329">
        <v>44938</v>
      </c>
    </row>
    <row r="468" spans="1:8" x14ac:dyDescent="0.25">
      <c r="A468" s="327">
        <v>465</v>
      </c>
      <c r="B468" s="327">
        <v>1612</v>
      </c>
      <c r="C468" s="327" t="s">
        <v>2685</v>
      </c>
      <c r="D468" s="327" t="s">
        <v>2121</v>
      </c>
      <c r="E468" s="327" t="s">
        <v>2160</v>
      </c>
      <c r="F468" s="327" t="s">
        <v>2603</v>
      </c>
      <c r="G468" s="328">
        <v>42734</v>
      </c>
      <c r="H468" s="328">
        <v>44925</v>
      </c>
    </row>
    <row r="469" spans="1:8" x14ac:dyDescent="0.25">
      <c r="A469" s="43">
        <v>466</v>
      </c>
      <c r="B469" s="43">
        <v>775</v>
      </c>
      <c r="C469" s="43" t="s">
        <v>2686</v>
      </c>
      <c r="D469" s="43" t="s">
        <v>2121</v>
      </c>
      <c r="E469" s="43" t="s">
        <v>2160</v>
      </c>
      <c r="F469" s="43" t="s">
        <v>241</v>
      </c>
      <c r="G469" s="329">
        <v>42219</v>
      </c>
      <c r="H469" s="329">
        <v>44411</v>
      </c>
    </row>
    <row r="470" spans="1:8" x14ac:dyDescent="0.25">
      <c r="A470" s="327">
        <v>467</v>
      </c>
      <c r="B470" s="327">
        <v>3639</v>
      </c>
      <c r="C470" s="327" t="s">
        <v>2061</v>
      </c>
      <c r="D470" s="327" t="s">
        <v>2121</v>
      </c>
      <c r="E470" s="327" t="s">
        <v>2160</v>
      </c>
      <c r="F470" s="327" t="s">
        <v>2058</v>
      </c>
      <c r="G470" s="328">
        <v>44068</v>
      </c>
      <c r="H470" s="328">
        <v>45162</v>
      </c>
    </row>
    <row r="471" spans="1:8" x14ac:dyDescent="0.25">
      <c r="A471" s="43">
        <v>468</v>
      </c>
      <c r="B471" s="43">
        <v>3638</v>
      </c>
      <c r="C471" s="43" t="s">
        <v>1950</v>
      </c>
      <c r="D471" s="43" t="s">
        <v>2121</v>
      </c>
      <c r="E471" s="43" t="s">
        <v>2160</v>
      </c>
      <c r="F471" s="43" t="s">
        <v>273</v>
      </c>
      <c r="G471" s="329">
        <v>44082</v>
      </c>
      <c r="H471" s="329">
        <v>45176</v>
      </c>
    </row>
    <row r="472" spans="1:8" x14ac:dyDescent="0.25">
      <c r="A472" s="327">
        <v>469</v>
      </c>
      <c r="B472" s="327">
        <v>3636</v>
      </c>
      <c r="C472" s="327" t="s">
        <v>2057</v>
      </c>
      <c r="D472" s="327" t="s">
        <v>2121</v>
      </c>
      <c r="E472" s="327" t="s">
        <v>2160</v>
      </c>
      <c r="F472" s="327" t="s">
        <v>2058</v>
      </c>
      <c r="G472" s="328">
        <v>44068</v>
      </c>
      <c r="H472" s="328">
        <v>45162</v>
      </c>
    </row>
    <row r="473" spans="1:8" x14ac:dyDescent="0.25">
      <c r="A473" s="43">
        <v>470</v>
      </c>
      <c r="B473" s="43">
        <v>1549</v>
      </c>
      <c r="C473" s="43" t="s">
        <v>2687</v>
      </c>
      <c r="D473" s="43" t="s">
        <v>2121</v>
      </c>
      <c r="E473" s="43" t="s">
        <v>2160</v>
      </c>
      <c r="F473" s="43" t="s">
        <v>2688</v>
      </c>
      <c r="G473" s="329">
        <v>42762</v>
      </c>
      <c r="H473" s="329">
        <v>44953</v>
      </c>
    </row>
    <row r="474" spans="1:8" x14ac:dyDescent="0.25">
      <c r="A474" s="327">
        <v>471</v>
      </c>
      <c r="B474" s="327">
        <v>2835</v>
      </c>
      <c r="C474" s="327" t="s">
        <v>2689</v>
      </c>
      <c r="D474" s="327" t="s">
        <v>2121</v>
      </c>
      <c r="E474" s="327" t="s">
        <v>2160</v>
      </c>
      <c r="F474" s="327" t="s">
        <v>2334</v>
      </c>
      <c r="G474" s="328">
        <v>43529</v>
      </c>
      <c r="H474" s="328">
        <v>44624</v>
      </c>
    </row>
    <row r="475" spans="1:8" x14ac:dyDescent="0.25">
      <c r="A475" s="43">
        <v>472</v>
      </c>
      <c r="B475" s="43">
        <v>1541</v>
      </c>
      <c r="C475" s="43" t="s">
        <v>2690</v>
      </c>
      <c r="D475" s="43" t="s">
        <v>2121</v>
      </c>
      <c r="E475" s="43" t="s">
        <v>2160</v>
      </c>
      <c r="F475" s="43" t="s">
        <v>2688</v>
      </c>
      <c r="G475" s="329">
        <v>42762</v>
      </c>
      <c r="H475" s="329">
        <v>44952</v>
      </c>
    </row>
    <row r="476" spans="1:8" x14ac:dyDescent="0.25">
      <c r="A476" s="327">
        <v>473</v>
      </c>
      <c r="B476" s="327">
        <v>419</v>
      </c>
      <c r="C476" s="327" t="s">
        <v>2691</v>
      </c>
      <c r="D476" s="327" t="s">
        <v>2121</v>
      </c>
      <c r="E476" s="327" t="s">
        <v>2160</v>
      </c>
      <c r="F476" s="327" t="s">
        <v>76</v>
      </c>
      <c r="G476" s="328">
        <v>40561</v>
      </c>
      <c r="H476" s="328">
        <v>44944</v>
      </c>
    </row>
    <row r="477" spans="1:8" x14ac:dyDescent="0.25">
      <c r="A477" s="43">
        <v>474</v>
      </c>
      <c r="B477" s="43">
        <v>1592</v>
      </c>
      <c r="C477" s="43" t="s">
        <v>2692</v>
      </c>
      <c r="D477" s="43" t="s">
        <v>2121</v>
      </c>
      <c r="E477" s="43" t="s">
        <v>2160</v>
      </c>
      <c r="F477" s="43" t="s">
        <v>2498</v>
      </c>
      <c r="G477" s="329">
        <v>42753</v>
      </c>
      <c r="H477" s="329">
        <v>44943</v>
      </c>
    </row>
    <row r="478" spans="1:8" x14ac:dyDescent="0.25">
      <c r="A478" s="327">
        <v>475</v>
      </c>
      <c r="B478" s="327">
        <v>1585</v>
      </c>
      <c r="C478" s="327" t="s">
        <v>2693</v>
      </c>
      <c r="D478" s="327" t="s">
        <v>2121</v>
      </c>
      <c r="E478" s="327" t="s">
        <v>2160</v>
      </c>
      <c r="F478" s="327" t="s">
        <v>2495</v>
      </c>
      <c r="G478" s="328">
        <v>42753</v>
      </c>
      <c r="H478" s="328">
        <v>43848</v>
      </c>
    </row>
    <row r="479" spans="1:8" x14ac:dyDescent="0.25">
      <c r="A479" s="43">
        <v>476</v>
      </c>
      <c r="B479" s="43">
        <v>1565</v>
      </c>
      <c r="C479" s="43" t="s">
        <v>2694</v>
      </c>
      <c r="D479" s="43" t="s">
        <v>2121</v>
      </c>
      <c r="E479" s="43" t="s">
        <v>2160</v>
      </c>
      <c r="F479" s="43" t="s">
        <v>2495</v>
      </c>
      <c r="G479" s="329">
        <v>42753</v>
      </c>
      <c r="H479" s="329">
        <v>43847</v>
      </c>
    </row>
    <row r="480" spans="1:8" x14ac:dyDescent="0.25">
      <c r="A480" s="327">
        <v>477</v>
      </c>
      <c r="B480" s="327">
        <v>1534</v>
      </c>
      <c r="C480" s="327" t="s">
        <v>2695</v>
      </c>
      <c r="D480" s="327" t="s">
        <v>2121</v>
      </c>
      <c r="E480" s="327" t="s">
        <v>2160</v>
      </c>
      <c r="F480" s="327" t="s">
        <v>171</v>
      </c>
      <c r="G480" s="328">
        <v>42747</v>
      </c>
      <c r="H480" s="328">
        <v>43841</v>
      </c>
    </row>
    <row r="481" spans="1:8" x14ac:dyDescent="0.25">
      <c r="A481" s="43">
        <v>478</v>
      </c>
      <c r="B481" s="43">
        <v>3618</v>
      </c>
      <c r="C481" s="43" t="s">
        <v>1872</v>
      </c>
      <c r="D481" s="43" t="s">
        <v>2121</v>
      </c>
      <c r="E481" s="43" t="s">
        <v>2160</v>
      </c>
      <c r="F481" s="43" t="s">
        <v>69</v>
      </c>
      <c r="G481" s="329">
        <v>44148</v>
      </c>
      <c r="H481" s="329">
        <v>45242</v>
      </c>
    </row>
    <row r="482" spans="1:8" x14ac:dyDescent="0.25">
      <c r="A482" s="327">
        <v>479</v>
      </c>
      <c r="B482" s="327">
        <v>3613</v>
      </c>
      <c r="C482" s="327" t="s">
        <v>1912</v>
      </c>
      <c r="D482" s="327" t="s">
        <v>2121</v>
      </c>
      <c r="E482" s="327" t="s">
        <v>2160</v>
      </c>
      <c r="F482" s="327" t="s">
        <v>1913</v>
      </c>
      <c r="G482" s="328">
        <v>44029</v>
      </c>
      <c r="H482" s="328">
        <v>45123</v>
      </c>
    </row>
    <row r="483" spans="1:8" x14ac:dyDescent="0.25">
      <c r="A483" s="43">
        <v>480</v>
      </c>
      <c r="B483" s="43">
        <v>3611</v>
      </c>
      <c r="C483" s="43" t="s">
        <v>1915</v>
      </c>
      <c r="D483" s="43" t="s">
        <v>2121</v>
      </c>
      <c r="E483" s="43" t="s">
        <v>2160</v>
      </c>
      <c r="F483" s="43" t="s">
        <v>340</v>
      </c>
      <c r="G483" s="329">
        <v>44062</v>
      </c>
      <c r="H483" s="329">
        <v>45156</v>
      </c>
    </row>
    <row r="484" spans="1:8" x14ac:dyDescent="0.25">
      <c r="A484" s="327">
        <v>481</v>
      </c>
      <c r="B484" s="327">
        <v>3610</v>
      </c>
      <c r="C484" s="327" t="s">
        <v>1986</v>
      </c>
      <c r="D484" s="327" t="s">
        <v>2121</v>
      </c>
      <c r="E484" s="327" t="s">
        <v>2160</v>
      </c>
      <c r="F484" s="327" t="s">
        <v>1987</v>
      </c>
      <c r="G484" s="328">
        <v>44148</v>
      </c>
      <c r="H484" s="328">
        <v>45242</v>
      </c>
    </row>
    <row r="485" spans="1:8" x14ac:dyDescent="0.25">
      <c r="A485" s="43">
        <v>482</v>
      </c>
      <c r="B485" s="43">
        <v>1743</v>
      </c>
      <c r="C485" s="43" t="s">
        <v>2696</v>
      </c>
      <c r="D485" s="43" t="s">
        <v>2121</v>
      </c>
      <c r="E485" s="43" t="s">
        <v>2160</v>
      </c>
      <c r="F485" s="43" t="s">
        <v>2024</v>
      </c>
      <c r="G485" s="329">
        <v>42748</v>
      </c>
      <c r="H485" s="329">
        <v>44938</v>
      </c>
    </row>
    <row r="486" spans="1:8" x14ac:dyDescent="0.25">
      <c r="A486" s="327">
        <v>483</v>
      </c>
      <c r="B486" s="327">
        <v>3237</v>
      </c>
      <c r="C486" s="327" t="s">
        <v>877</v>
      </c>
      <c r="D486" s="327" t="s">
        <v>2121</v>
      </c>
      <c r="E486" s="327" t="s">
        <v>2160</v>
      </c>
      <c r="F486" s="327" t="s">
        <v>1993</v>
      </c>
      <c r="G486" s="328">
        <v>43879</v>
      </c>
      <c r="H486" s="328">
        <v>44974</v>
      </c>
    </row>
    <row r="487" spans="1:8" x14ac:dyDescent="0.25">
      <c r="A487" s="43">
        <v>484</v>
      </c>
      <c r="B487" s="43">
        <v>456</v>
      </c>
      <c r="C487" s="43" t="s">
        <v>2697</v>
      </c>
      <c r="D487" s="43" t="s">
        <v>2121</v>
      </c>
      <c r="E487" s="43" t="s">
        <v>2178</v>
      </c>
      <c r="F487" s="43" t="s">
        <v>2698</v>
      </c>
      <c r="G487" s="329">
        <v>40742</v>
      </c>
      <c r="H487" s="329">
        <v>44030</v>
      </c>
    </row>
    <row r="488" spans="1:8" x14ac:dyDescent="0.25">
      <c r="A488" s="327">
        <v>485</v>
      </c>
      <c r="B488" s="327">
        <v>618</v>
      </c>
      <c r="C488" s="327" t="s">
        <v>2699</v>
      </c>
      <c r="D488" s="327" t="s">
        <v>2121</v>
      </c>
      <c r="E488" s="327" t="s">
        <v>2178</v>
      </c>
      <c r="F488" s="327" t="s">
        <v>2402</v>
      </c>
      <c r="G488" s="328">
        <v>40990</v>
      </c>
      <c r="H488" s="328">
        <v>44277</v>
      </c>
    </row>
    <row r="489" spans="1:8" x14ac:dyDescent="0.25">
      <c r="A489" s="43">
        <v>486</v>
      </c>
      <c r="B489" s="43">
        <v>1567</v>
      </c>
      <c r="C489" s="43" t="s">
        <v>2700</v>
      </c>
      <c r="D489" s="43" t="s">
        <v>2121</v>
      </c>
      <c r="E489" s="43" t="s">
        <v>2160</v>
      </c>
      <c r="F489" s="43" t="s">
        <v>2655</v>
      </c>
      <c r="G489" s="329">
        <v>42712</v>
      </c>
      <c r="H489" s="329">
        <v>44902</v>
      </c>
    </row>
    <row r="490" spans="1:8" x14ac:dyDescent="0.25">
      <c r="A490" s="327">
        <v>487</v>
      </c>
      <c r="B490" s="327">
        <v>1615</v>
      </c>
      <c r="C490" s="327" t="s">
        <v>2701</v>
      </c>
      <c r="D490" s="327" t="s">
        <v>2121</v>
      </c>
      <c r="E490" s="327" t="s">
        <v>2160</v>
      </c>
      <c r="F490" s="327" t="s">
        <v>313</v>
      </c>
      <c r="G490" s="328">
        <v>42703</v>
      </c>
      <c r="H490" s="328">
        <v>44893</v>
      </c>
    </row>
    <row r="491" spans="1:8" x14ac:dyDescent="0.25">
      <c r="A491" s="43">
        <v>488</v>
      </c>
      <c r="B491" s="43">
        <v>1776</v>
      </c>
      <c r="C491" s="43" t="s">
        <v>2702</v>
      </c>
      <c r="D491" s="43" t="s">
        <v>2121</v>
      </c>
      <c r="E491" s="43" t="s">
        <v>2160</v>
      </c>
      <c r="F491" s="43" t="s">
        <v>2664</v>
      </c>
      <c r="G491" s="329">
        <v>42703</v>
      </c>
      <c r="H491" s="329">
        <v>44893</v>
      </c>
    </row>
    <row r="492" spans="1:8" x14ac:dyDescent="0.25">
      <c r="A492" s="327">
        <v>489</v>
      </c>
      <c r="B492" s="327">
        <v>1553</v>
      </c>
      <c r="C492" s="327" t="s">
        <v>2703</v>
      </c>
      <c r="D492" s="327" t="s">
        <v>2121</v>
      </c>
      <c r="E492" s="327" t="s">
        <v>2178</v>
      </c>
      <c r="F492" s="327" t="s">
        <v>2704</v>
      </c>
      <c r="G492" s="328">
        <v>42831</v>
      </c>
      <c r="H492" s="328">
        <v>43926</v>
      </c>
    </row>
    <row r="493" spans="1:8" x14ac:dyDescent="0.25">
      <c r="A493" s="43">
        <v>490</v>
      </c>
      <c r="B493" s="43">
        <v>2247</v>
      </c>
      <c r="C493" s="43" t="s">
        <v>2705</v>
      </c>
      <c r="D493" s="43" t="s">
        <v>2121</v>
      </c>
      <c r="E493" s="43" t="s">
        <v>2178</v>
      </c>
      <c r="F493" s="43" t="s">
        <v>2704</v>
      </c>
      <c r="G493" s="329">
        <v>43031</v>
      </c>
      <c r="H493" s="329">
        <v>44126</v>
      </c>
    </row>
    <row r="494" spans="1:8" x14ac:dyDescent="0.25">
      <c r="A494" s="327">
        <v>491</v>
      </c>
      <c r="B494" s="327">
        <v>2246</v>
      </c>
      <c r="C494" s="327" t="s">
        <v>2706</v>
      </c>
      <c r="D494" s="327" t="s">
        <v>2121</v>
      </c>
      <c r="E494" s="327" t="s">
        <v>2178</v>
      </c>
      <c r="F494" s="327" t="s">
        <v>2704</v>
      </c>
      <c r="G494" s="328">
        <v>43031</v>
      </c>
      <c r="H494" s="328">
        <v>44126</v>
      </c>
    </row>
    <row r="495" spans="1:8" x14ac:dyDescent="0.25">
      <c r="A495" s="43">
        <v>492</v>
      </c>
      <c r="B495" s="43">
        <v>3582</v>
      </c>
      <c r="C495" s="43" t="s">
        <v>2075</v>
      </c>
      <c r="D495" s="43" t="s">
        <v>2121</v>
      </c>
      <c r="E495" s="43" t="s">
        <v>2160</v>
      </c>
      <c r="F495" s="43" t="s">
        <v>283</v>
      </c>
      <c r="G495" s="329">
        <v>44155</v>
      </c>
      <c r="H495" s="329">
        <v>45249</v>
      </c>
    </row>
    <row r="496" spans="1:8" x14ac:dyDescent="0.25">
      <c r="A496" s="327">
        <v>493</v>
      </c>
      <c r="B496" s="327">
        <v>3576</v>
      </c>
      <c r="C496" s="327" t="s">
        <v>2112</v>
      </c>
      <c r="D496" s="327" t="s">
        <v>2121</v>
      </c>
      <c r="E496" s="327" t="s">
        <v>2160</v>
      </c>
      <c r="F496" s="327" t="s">
        <v>2085</v>
      </c>
      <c r="G496" s="328">
        <v>43999</v>
      </c>
      <c r="H496" s="328">
        <v>45093</v>
      </c>
    </row>
    <row r="497" spans="1:8" x14ac:dyDescent="0.25">
      <c r="A497" s="43">
        <v>494</v>
      </c>
      <c r="B497" s="43">
        <v>3556</v>
      </c>
      <c r="C497" s="43" t="s">
        <v>2031</v>
      </c>
      <c r="D497" s="43" t="s">
        <v>2121</v>
      </c>
      <c r="E497" s="43" t="s">
        <v>2160</v>
      </c>
      <c r="F497" s="43" t="s">
        <v>193</v>
      </c>
      <c r="G497" s="329">
        <v>44035</v>
      </c>
      <c r="H497" s="329">
        <v>45129</v>
      </c>
    </row>
    <row r="498" spans="1:8" x14ac:dyDescent="0.25">
      <c r="A498" s="327">
        <v>495</v>
      </c>
      <c r="B498" s="327">
        <v>3554</v>
      </c>
      <c r="C498" s="327" t="s">
        <v>1945</v>
      </c>
      <c r="D498" s="327" t="s">
        <v>2121</v>
      </c>
      <c r="E498" s="327" t="s">
        <v>2160</v>
      </c>
      <c r="F498" s="327" t="s">
        <v>279</v>
      </c>
      <c r="G498" s="328">
        <v>44141</v>
      </c>
      <c r="H498" s="328">
        <v>45235</v>
      </c>
    </row>
    <row r="499" spans="1:8" x14ac:dyDescent="0.25">
      <c r="A499" s="43">
        <v>496</v>
      </c>
      <c r="B499" s="43">
        <v>3549</v>
      </c>
      <c r="C499" s="43" t="s">
        <v>1966</v>
      </c>
      <c r="D499" s="43" t="s">
        <v>2121</v>
      </c>
      <c r="E499" s="43" t="s">
        <v>2160</v>
      </c>
      <c r="F499" s="43" t="s">
        <v>233</v>
      </c>
      <c r="G499" s="329">
        <v>43980</v>
      </c>
      <c r="H499" s="329">
        <v>45074</v>
      </c>
    </row>
    <row r="500" spans="1:8" x14ac:dyDescent="0.25">
      <c r="A500" s="327">
        <v>497</v>
      </c>
      <c r="B500" s="327">
        <v>3548</v>
      </c>
      <c r="C500" s="327" t="s">
        <v>1989</v>
      </c>
      <c r="D500" s="327" t="s">
        <v>2121</v>
      </c>
      <c r="E500" s="327" t="s">
        <v>2160</v>
      </c>
      <c r="F500" s="327" t="s">
        <v>233</v>
      </c>
      <c r="G500" s="328">
        <v>44018</v>
      </c>
      <c r="H500" s="328">
        <v>45112</v>
      </c>
    </row>
    <row r="501" spans="1:8" x14ac:dyDescent="0.25">
      <c r="A501" s="43">
        <v>498</v>
      </c>
      <c r="B501" s="43">
        <v>3544</v>
      </c>
      <c r="C501" s="43" t="s">
        <v>876</v>
      </c>
      <c r="D501" s="43" t="s">
        <v>2121</v>
      </c>
      <c r="E501" s="43" t="s">
        <v>2160</v>
      </c>
      <c r="F501" s="43" t="s">
        <v>351</v>
      </c>
      <c r="G501" s="329">
        <v>44028</v>
      </c>
      <c r="H501" s="329">
        <v>45122</v>
      </c>
    </row>
    <row r="502" spans="1:8" x14ac:dyDescent="0.25">
      <c r="A502" s="327">
        <v>499</v>
      </c>
      <c r="B502" s="327">
        <v>3536</v>
      </c>
      <c r="C502" s="327" t="s">
        <v>1897</v>
      </c>
      <c r="D502" s="327" t="s">
        <v>2121</v>
      </c>
      <c r="E502" s="327" t="s">
        <v>2160</v>
      </c>
      <c r="F502" s="327" t="s">
        <v>1898</v>
      </c>
      <c r="G502" s="328">
        <v>44012</v>
      </c>
      <c r="H502" s="328">
        <v>45106</v>
      </c>
    </row>
    <row r="503" spans="1:8" x14ac:dyDescent="0.25">
      <c r="A503" s="43">
        <v>500</v>
      </c>
      <c r="B503" s="43">
        <v>3531</v>
      </c>
      <c r="C503" s="43" t="s">
        <v>1960</v>
      </c>
      <c r="D503" s="43" t="s">
        <v>2121</v>
      </c>
      <c r="E503" s="43" t="s">
        <v>2160</v>
      </c>
      <c r="F503" s="43" t="s">
        <v>1961</v>
      </c>
      <c r="G503" s="329">
        <v>44155</v>
      </c>
      <c r="H503" s="329">
        <v>45249</v>
      </c>
    </row>
    <row r="504" spans="1:8" x14ac:dyDescent="0.25">
      <c r="A504" s="327">
        <v>501</v>
      </c>
      <c r="B504" s="327">
        <v>3529</v>
      </c>
      <c r="C504" s="327" t="s">
        <v>1973</v>
      </c>
      <c r="D504" s="327" t="s">
        <v>2121</v>
      </c>
      <c r="E504" s="327" t="s">
        <v>2160</v>
      </c>
      <c r="F504" s="327" t="s">
        <v>235</v>
      </c>
      <c r="G504" s="328">
        <v>43977</v>
      </c>
      <c r="H504" s="328">
        <v>45071</v>
      </c>
    </row>
    <row r="505" spans="1:8" x14ac:dyDescent="0.25">
      <c r="A505" s="43">
        <v>502</v>
      </c>
      <c r="B505" s="43">
        <v>3528</v>
      </c>
      <c r="C505" s="43" t="s">
        <v>2707</v>
      </c>
      <c r="D505" s="43" t="s">
        <v>2121</v>
      </c>
      <c r="E505" s="43" t="s">
        <v>2160</v>
      </c>
      <c r="F505" s="43" t="s">
        <v>235</v>
      </c>
      <c r="G505" s="329">
        <v>43977</v>
      </c>
      <c r="H505" s="329">
        <v>45071</v>
      </c>
    </row>
    <row r="506" spans="1:8" x14ac:dyDescent="0.25">
      <c r="A506" s="327">
        <v>503</v>
      </c>
      <c r="B506" s="327">
        <v>3523</v>
      </c>
      <c r="C506" s="327" t="s">
        <v>2708</v>
      </c>
      <c r="D506" s="327" t="s">
        <v>2121</v>
      </c>
      <c r="E506" s="327" t="s">
        <v>2160</v>
      </c>
      <c r="F506" s="327" t="s">
        <v>283</v>
      </c>
      <c r="G506" s="328">
        <v>44155</v>
      </c>
      <c r="H506" s="328">
        <v>45249</v>
      </c>
    </row>
    <row r="507" spans="1:8" x14ac:dyDescent="0.25">
      <c r="A507" s="43">
        <v>504</v>
      </c>
      <c r="B507" s="43">
        <v>3521</v>
      </c>
      <c r="C507" s="43" t="s">
        <v>2083</v>
      </c>
      <c r="D507" s="43" t="s">
        <v>2121</v>
      </c>
      <c r="E507" s="43" t="s">
        <v>2160</v>
      </c>
      <c r="F507" s="43" t="s">
        <v>200</v>
      </c>
      <c r="G507" s="329">
        <v>43984</v>
      </c>
      <c r="H507" s="329">
        <v>45078</v>
      </c>
    </row>
    <row r="508" spans="1:8" x14ac:dyDescent="0.25">
      <c r="A508" s="327">
        <v>505</v>
      </c>
      <c r="B508" s="327">
        <v>2951</v>
      </c>
      <c r="C508" s="327" t="s">
        <v>2709</v>
      </c>
      <c r="D508" s="327" t="s">
        <v>2121</v>
      </c>
      <c r="E508" s="327" t="s">
        <v>2160</v>
      </c>
      <c r="F508" s="327" t="s">
        <v>2710</v>
      </c>
      <c r="G508" s="328">
        <v>43614</v>
      </c>
      <c r="H508" s="328">
        <v>44709</v>
      </c>
    </row>
    <row r="509" spans="1:8" x14ac:dyDescent="0.25">
      <c r="A509" s="43">
        <v>506</v>
      </c>
      <c r="B509" s="43">
        <v>356</v>
      </c>
      <c r="C509" s="43" t="s">
        <v>2711</v>
      </c>
      <c r="D509" s="43" t="s">
        <v>2121</v>
      </c>
      <c r="E509" s="43" t="s">
        <v>2160</v>
      </c>
      <c r="F509" s="43" t="s">
        <v>2005</v>
      </c>
      <c r="G509" s="329">
        <v>40141</v>
      </c>
      <c r="H509" s="329">
        <v>44524</v>
      </c>
    </row>
    <row r="510" spans="1:8" x14ac:dyDescent="0.25">
      <c r="A510" s="327">
        <v>507</v>
      </c>
      <c r="B510" s="327">
        <v>352</v>
      </c>
      <c r="C510" s="327" t="s">
        <v>2712</v>
      </c>
      <c r="D510" s="327" t="s">
        <v>2121</v>
      </c>
      <c r="E510" s="327" t="s">
        <v>2160</v>
      </c>
      <c r="F510" s="327" t="s">
        <v>2005</v>
      </c>
      <c r="G510" s="328">
        <v>40141</v>
      </c>
      <c r="H510" s="328">
        <v>44524</v>
      </c>
    </row>
    <row r="511" spans="1:8" x14ac:dyDescent="0.25">
      <c r="A511" s="43">
        <v>508</v>
      </c>
      <c r="B511" s="43">
        <v>2836</v>
      </c>
      <c r="C511" s="43" t="s">
        <v>2713</v>
      </c>
      <c r="D511" s="43" t="s">
        <v>2121</v>
      </c>
      <c r="E511" s="43" t="s">
        <v>2178</v>
      </c>
      <c r="F511" s="43" t="s">
        <v>2660</v>
      </c>
      <c r="G511" s="329">
        <v>43551</v>
      </c>
      <c r="H511" s="329">
        <v>44646</v>
      </c>
    </row>
    <row r="512" spans="1:8" x14ac:dyDescent="0.25">
      <c r="A512" s="327">
        <v>509</v>
      </c>
      <c r="B512" s="327">
        <v>364</v>
      </c>
      <c r="C512" s="327" t="s">
        <v>2714</v>
      </c>
      <c r="D512" s="327" t="s">
        <v>2121</v>
      </c>
      <c r="E512" s="327" t="s">
        <v>2160</v>
      </c>
      <c r="F512" s="327" t="s">
        <v>2409</v>
      </c>
      <c r="G512" s="328">
        <v>40189</v>
      </c>
      <c r="H512" s="328">
        <v>44572</v>
      </c>
    </row>
    <row r="513" spans="1:8" x14ac:dyDescent="0.25">
      <c r="A513" s="43">
        <v>510</v>
      </c>
      <c r="B513" s="43">
        <v>697</v>
      </c>
      <c r="C513" s="43" t="s">
        <v>2715</v>
      </c>
      <c r="D513" s="43" t="s">
        <v>2121</v>
      </c>
      <c r="E513" s="43" t="s">
        <v>2160</v>
      </c>
      <c r="F513" s="43" t="s">
        <v>133</v>
      </c>
      <c r="G513" s="329">
        <v>41542</v>
      </c>
      <c r="H513" s="329">
        <v>44829</v>
      </c>
    </row>
    <row r="514" spans="1:8" x14ac:dyDescent="0.25">
      <c r="A514" s="327">
        <v>511</v>
      </c>
      <c r="B514" s="327">
        <v>769</v>
      </c>
      <c r="C514" s="327" t="s">
        <v>2716</v>
      </c>
      <c r="D514" s="327" t="s">
        <v>2121</v>
      </c>
      <c r="E514" s="327" t="s">
        <v>2160</v>
      </c>
      <c r="F514" s="327" t="s">
        <v>172</v>
      </c>
      <c r="G514" s="328">
        <v>42188</v>
      </c>
      <c r="H514" s="328">
        <v>44380</v>
      </c>
    </row>
    <row r="515" spans="1:8" x14ac:dyDescent="0.25">
      <c r="A515" s="43">
        <v>512</v>
      </c>
      <c r="B515" s="43">
        <v>3497</v>
      </c>
      <c r="C515" s="43" t="s">
        <v>2068</v>
      </c>
      <c r="D515" s="43" t="s">
        <v>2121</v>
      </c>
      <c r="E515" s="43" t="s">
        <v>2160</v>
      </c>
      <c r="F515" s="43" t="s">
        <v>224</v>
      </c>
      <c r="G515" s="329">
        <v>43965</v>
      </c>
      <c r="H515" s="329">
        <v>45059</v>
      </c>
    </row>
    <row r="516" spans="1:8" x14ac:dyDescent="0.25">
      <c r="A516" s="327">
        <v>513</v>
      </c>
      <c r="B516" s="327">
        <v>3496</v>
      </c>
      <c r="C516" s="327" t="s">
        <v>2015</v>
      </c>
      <c r="D516" s="327" t="s">
        <v>2121</v>
      </c>
      <c r="E516" s="327" t="s">
        <v>2160</v>
      </c>
      <c r="F516" s="327" t="s">
        <v>2016</v>
      </c>
      <c r="G516" s="328">
        <v>43965</v>
      </c>
      <c r="H516" s="328">
        <v>45059</v>
      </c>
    </row>
    <row r="517" spans="1:8" x14ac:dyDescent="0.25">
      <c r="A517" s="43">
        <v>514</v>
      </c>
      <c r="B517" s="43">
        <v>3484</v>
      </c>
      <c r="C517" s="43" t="s">
        <v>1894</v>
      </c>
      <c r="D517" s="43" t="s">
        <v>2121</v>
      </c>
      <c r="E517" s="43" t="s">
        <v>2160</v>
      </c>
      <c r="F517" s="43" t="s">
        <v>221</v>
      </c>
      <c r="G517" s="329">
        <v>43965</v>
      </c>
      <c r="H517" s="329">
        <v>45059</v>
      </c>
    </row>
    <row r="518" spans="1:8" x14ac:dyDescent="0.25">
      <c r="A518" s="327">
        <v>515</v>
      </c>
      <c r="B518" s="327">
        <v>1281</v>
      </c>
      <c r="C518" s="327" t="s">
        <v>2717</v>
      </c>
      <c r="D518" s="327" t="s">
        <v>2121</v>
      </c>
      <c r="E518" s="327" t="s">
        <v>2160</v>
      </c>
      <c r="F518" s="327" t="s">
        <v>2498</v>
      </c>
      <c r="G518" s="328">
        <v>42369</v>
      </c>
      <c r="H518" s="328">
        <v>44560</v>
      </c>
    </row>
    <row r="519" spans="1:8" x14ac:dyDescent="0.25">
      <c r="A519" s="43">
        <v>516</v>
      </c>
      <c r="B519" s="43">
        <v>2325</v>
      </c>
      <c r="C519" s="43" t="s">
        <v>2718</v>
      </c>
      <c r="D519" s="43" t="s">
        <v>2121</v>
      </c>
      <c r="E519" s="43" t="s">
        <v>2160</v>
      </c>
      <c r="F519" s="43" t="s">
        <v>376</v>
      </c>
      <c r="G519" s="329">
        <v>43336</v>
      </c>
      <c r="H519" s="329">
        <v>44431</v>
      </c>
    </row>
    <row r="520" spans="1:8" x14ac:dyDescent="0.25">
      <c r="A520" s="327">
        <v>517</v>
      </c>
      <c r="B520" s="327">
        <v>2278</v>
      </c>
      <c r="C520" s="327" t="s">
        <v>2719</v>
      </c>
      <c r="D520" s="327" t="s">
        <v>2121</v>
      </c>
      <c r="E520" s="327" t="s">
        <v>2160</v>
      </c>
      <c r="F520" s="327" t="s">
        <v>180</v>
      </c>
      <c r="G520" s="328">
        <v>43200</v>
      </c>
      <c r="H520" s="328">
        <v>44295</v>
      </c>
    </row>
    <row r="521" spans="1:8" x14ac:dyDescent="0.25">
      <c r="A521" s="43">
        <v>518</v>
      </c>
      <c r="B521" s="43">
        <v>2277</v>
      </c>
      <c r="C521" s="43" t="s">
        <v>881</v>
      </c>
      <c r="D521" s="43" t="s">
        <v>2121</v>
      </c>
      <c r="E521" s="43" t="s">
        <v>2160</v>
      </c>
      <c r="F521" s="43" t="s">
        <v>180</v>
      </c>
      <c r="G521" s="329">
        <v>43200</v>
      </c>
      <c r="H521" s="329">
        <v>44295</v>
      </c>
    </row>
    <row r="522" spans="1:8" x14ac:dyDescent="0.25">
      <c r="A522" s="327">
        <v>519</v>
      </c>
      <c r="B522" s="327">
        <v>1605</v>
      </c>
      <c r="C522" s="327" t="s">
        <v>2720</v>
      </c>
      <c r="D522" s="327" t="s">
        <v>2121</v>
      </c>
      <c r="E522" s="327" t="s">
        <v>2160</v>
      </c>
      <c r="F522" s="327" t="s">
        <v>162</v>
      </c>
      <c r="G522" s="328">
        <v>42339</v>
      </c>
      <c r="H522" s="328">
        <v>44560</v>
      </c>
    </row>
    <row r="523" spans="1:8" x14ac:dyDescent="0.25">
      <c r="A523" s="43">
        <v>520</v>
      </c>
      <c r="B523" s="43">
        <v>3468</v>
      </c>
      <c r="C523" s="43" t="s">
        <v>1956</v>
      </c>
      <c r="D523" s="43" t="s">
        <v>2121</v>
      </c>
      <c r="E523" s="43" t="s">
        <v>2160</v>
      </c>
      <c r="F523" s="43" t="s">
        <v>1836</v>
      </c>
      <c r="G523" s="329">
        <v>43966</v>
      </c>
      <c r="H523" s="329">
        <v>45060</v>
      </c>
    </row>
    <row r="524" spans="1:8" x14ac:dyDescent="0.25">
      <c r="A524" s="327">
        <v>521</v>
      </c>
      <c r="B524" s="327">
        <v>3467</v>
      </c>
      <c r="C524" s="327" t="s">
        <v>2089</v>
      </c>
      <c r="D524" s="327" t="s">
        <v>2121</v>
      </c>
      <c r="E524" s="327" t="s">
        <v>2160</v>
      </c>
      <c r="F524" s="327" t="s">
        <v>1836</v>
      </c>
      <c r="G524" s="328">
        <v>43966</v>
      </c>
      <c r="H524" s="328">
        <v>45060</v>
      </c>
    </row>
    <row r="525" spans="1:8" x14ac:dyDescent="0.25">
      <c r="A525" s="43">
        <v>522</v>
      </c>
      <c r="B525" s="43">
        <v>3466</v>
      </c>
      <c r="C525" s="43" t="s">
        <v>2023</v>
      </c>
      <c r="D525" s="43" t="s">
        <v>2121</v>
      </c>
      <c r="E525" s="43" t="s">
        <v>2160</v>
      </c>
      <c r="F525" s="43" t="s">
        <v>2024</v>
      </c>
      <c r="G525" s="329">
        <v>43951</v>
      </c>
      <c r="H525" s="329">
        <v>45045</v>
      </c>
    </row>
    <row r="526" spans="1:8" x14ac:dyDescent="0.25">
      <c r="A526" s="327">
        <v>523</v>
      </c>
      <c r="B526" s="327">
        <v>2220</v>
      </c>
      <c r="C526" s="327" t="s">
        <v>2721</v>
      </c>
      <c r="D526" s="327" t="s">
        <v>2121</v>
      </c>
      <c r="E526" s="327" t="s">
        <v>2160</v>
      </c>
      <c r="F526" s="327" t="s">
        <v>89</v>
      </c>
      <c r="G526" s="328">
        <v>43045</v>
      </c>
      <c r="H526" s="328">
        <v>44140</v>
      </c>
    </row>
    <row r="527" spans="1:8" x14ac:dyDescent="0.25">
      <c r="A527" s="43">
        <v>524</v>
      </c>
      <c r="B527" s="43">
        <v>3441</v>
      </c>
      <c r="C527" s="43" t="s">
        <v>2092</v>
      </c>
      <c r="D527" s="43" t="s">
        <v>2121</v>
      </c>
      <c r="E527" s="43" t="s">
        <v>2160</v>
      </c>
      <c r="F527" s="43" t="s">
        <v>367</v>
      </c>
      <c r="G527" s="329">
        <v>44159</v>
      </c>
      <c r="H527" s="329">
        <v>45253</v>
      </c>
    </row>
    <row r="528" spans="1:8" x14ac:dyDescent="0.25">
      <c r="A528" s="327">
        <v>525</v>
      </c>
      <c r="B528" s="327">
        <v>1272</v>
      </c>
      <c r="C528" s="327" t="s">
        <v>2722</v>
      </c>
      <c r="D528" s="327" t="s">
        <v>2121</v>
      </c>
      <c r="E528" s="327" t="s">
        <v>2160</v>
      </c>
      <c r="F528" s="327" t="s">
        <v>2723</v>
      </c>
      <c r="G528" s="328">
        <v>42552</v>
      </c>
      <c r="H528" s="328">
        <v>44742</v>
      </c>
    </row>
    <row r="529" spans="1:8" x14ac:dyDescent="0.25">
      <c r="A529" s="43">
        <v>526</v>
      </c>
      <c r="B529" s="43">
        <v>3029</v>
      </c>
      <c r="C529" s="43" t="s">
        <v>2724</v>
      </c>
      <c r="D529" s="43" t="s">
        <v>2121</v>
      </c>
      <c r="E529" s="43" t="s">
        <v>2160</v>
      </c>
      <c r="F529" s="43" t="s">
        <v>471</v>
      </c>
      <c r="G529" s="329">
        <v>43818</v>
      </c>
      <c r="H529" s="329">
        <v>44913</v>
      </c>
    </row>
    <row r="530" spans="1:8" x14ac:dyDescent="0.25">
      <c r="A530" s="327">
        <v>527</v>
      </c>
      <c r="B530" s="327">
        <v>753</v>
      </c>
      <c r="C530" s="327" t="s">
        <v>2725</v>
      </c>
      <c r="D530" s="327" t="s">
        <v>2121</v>
      </c>
      <c r="E530" s="327" t="s">
        <v>2160</v>
      </c>
      <c r="F530" s="327" t="s">
        <v>2726</v>
      </c>
      <c r="G530" s="328">
        <v>42074</v>
      </c>
      <c r="H530" s="328">
        <v>44265</v>
      </c>
    </row>
    <row r="531" spans="1:8" x14ac:dyDescent="0.25">
      <c r="A531" s="43">
        <v>528</v>
      </c>
      <c r="B531" s="43">
        <v>762</v>
      </c>
      <c r="C531" s="43" t="s">
        <v>2727</v>
      </c>
      <c r="D531" s="43" t="s">
        <v>2121</v>
      </c>
      <c r="E531" s="43" t="s">
        <v>2160</v>
      </c>
      <c r="F531" s="43" t="s">
        <v>2728</v>
      </c>
      <c r="G531" s="329">
        <v>42160</v>
      </c>
      <c r="H531" s="329">
        <v>44321</v>
      </c>
    </row>
    <row r="532" spans="1:8" x14ac:dyDescent="0.25">
      <c r="A532" s="327">
        <v>529</v>
      </c>
      <c r="B532" s="327">
        <v>2805</v>
      </c>
      <c r="C532" s="327" t="s">
        <v>2729</v>
      </c>
      <c r="D532" s="327" t="s">
        <v>2121</v>
      </c>
      <c r="E532" s="327" t="s">
        <v>2160</v>
      </c>
      <c r="F532" s="327" t="s">
        <v>2458</v>
      </c>
      <c r="G532" s="328">
        <v>43417</v>
      </c>
      <c r="H532" s="328">
        <v>44512</v>
      </c>
    </row>
    <row r="533" spans="1:8" x14ac:dyDescent="0.25">
      <c r="A533" s="43">
        <v>530</v>
      </c>
      <c r="B533" s="43">
        <v>2801</v>
      </c>
      <c r="C533" s="43" t="s">
        <v>2730</v>
      </c>
      <c r="D533" s="43" t="s">
        <v>2121</v>
      </c>
      <c r="E533" s="43" t="s">
        <v>2160</v>
      </c>
      <c r="F533" s="43" t="s">
        <v>2731</v>
      </c>
      <c r="G533" s="329">
        <v>43399</v>
      </c>
      <c r="H533" s="329">
        <v>44494</v>
      </c>
    </row>
    <row r="534" spans="1:8" x14ac:dyDescent="0.25">
      <c r="A534" s="327">
        <v>531</v>
      </c>
      <c r="B534" s="327">
        <v>2802</v>
      </c>
      <c r="C534" s="327" t="s">
        <v>2732</v>
      </c>
      <c r="D534" s="327" t="s">
        <v>2121</v>
      </c>
      <c r="E534" s="327" t="s">
        <v>2160</v>
      </c>
      <c r="F534" s="327" t="s">
        <v>2731</v>
      </c>
      <c r="G534" s="328">
        <v>43399</v>
      </c>
      <c r="H534" s="328">
        <v>44494</v>
      </c>
    </row>
    <row r="535" spans="1:8" x14ac:dyDescent="0.25">
      <c r="A535" s="43">
        <v>532</v>
      </c>
      <c r="B535" s="43">
        <v>3417</v>
      </c>
      <c r="C535" s="43" t="s">
        <v>1995</v>
      </c>
      <c r="D535" s="43" t="s">
        <v>2121</v>
      </c>
      <c r="E535" s="43" t="s">
        <v>2160</v>
      </c>
      <c r="F535" s="43" t="s">
        <v>239</v>
      </c>
      <c r="G535" s="329">
        <v>44168</v>
      </c>
      <c r="H535" s="329">
        <v>45262</v>
      </c>
    </row>
    <row r="536" spans="1:8" x14ac:dyDescent="0.25">
      <c r="A536" s="327">
        <v>533</v>
      </c>
      <c r="B536" s="327">
        <v>680</v>
      </c>
      <c r="C536" s="327" t="s">
        <v>2733</v>
      </c>
      <c r="D536" s="327" t="s">
        <v>2121</v>
      </c>
      <c r="E536" s="327" t="s">
        <v>2160</v>
      </c>
      <c r="F536" s="327" t="s">
        <v>2063</v>
      </c>
      <c r="G536" s="328">
        <v>41400</v>
      </c>
      <c r="H536" s="328">
        <v>44687</v>
      </c>
    </row>
    <row r="537" spans="1:8" x14ac:dyDescent="0.25">
      <c r="A537" s="43">
        <v>534</v>
      </c>
      <c r="B537" s="43">
        <v>353</v>
      </c>
      <c r="C537" s="43" t="s">
        <v>2734</v>
      </c>
      <c r="D537" s="43" t="s">
        <v>2121</v>
      </c>
      <c r="E537" s="43" t="s">
        <v>2160</v>
      </c>
      <c r="F537" s="43" t="s">
        <v>2005</v>
      </c>
      <c r="G537" s="329">
        <v>42425</v>
      </c>
      <c r="H537" s="329">
        <v>44524</v>
      </c>
    </row>
    <row r="538" spans="1:8" x14ac:dyDescent="0.25">
      <c r="A538" s="327">
        <v>535</v>
      </c>
      <c r="B538" s="327">
        <v>354</v>
      </c>
      <c r="C538" s="327" t="s">
        <v>2735</v>
      </c>
      <c r="D538" s="327" t="s">
        <v>2121</v>
      </c>
      <c r="E538" s="327" t="s">
        <v>2160</v>
      </c>
      <c r="F538" s="327" t="s">
        <v>2005</v>
      </c>
      <c r="G538" s="328">
        <v>40141</v>
      </c>
      <c r="H538" s="328">
        <v>44524</v>
      </c>
    </row>
    <row r="539" spans="1:8" x14ac:dyDescent="0.25">
      <c r="A539" s="43">
        <v>536</v>
      </c>
      <c r="B539" s="43">
        <v>3409</v>
      </c>
      <c r="C539" s="43" t="s">
        <v>886</v>
      </c>
      <c r="D539" s="43" t="s">
        <v>2121</v>
      </c>
      <c r="E539" s="43" t="s">
        <v>2160</v>
      </c>
      <c r="F539" s="43" t="s">
        <v>2076</v>
      </c>
      <c r="G539" s="329">
        <v>44034</v>
      </c>
      <c r="H539" s="329">
        <v>45128</v>
      </c>
    </row>
    <row r="540" spans="1:8" x14ac:dyDescent="0.25">
      <c r="A540" s="327">
        <v>537</v>
      </c>
      <c r="B540" s="327">
        <v>3407</v>
      </c>
      <c r="C540" s="327" t="s">
        <v>2080</v>
      </c>
      <c r="D540" s="327" t="s">
        <v>2121</v>
      </c>
      <c r="E540" s="327" t="s">
        <v>2160</v>
      </c>
      <c r="F540" s="327" t="s">
        <v>193</v>
      </c>
      <c r="G540" s="328">
        <v>44085</v>
      </c>
      <c r="H540" s="328">
        <v>45179</v>
      </c>
    </row>
    <row r="541" spans="1:8" x14ac:dyDescent="0.25">
      <c r="A541" s="43">
        <v>538</v>
      </c>
      <c r="B541" s="43">
        <v>3405</v>
      </c>
      <c r="C541" s="43" t="s">
        <v>2100</v>
      </c>
      <c r="D541" s="43" t="s">
        <v>2121</v>
      </c>
      <c r="E541" s="43" t="s">
        <v>2160</v>
      </c>
      <c r="F541" s="43" t="s">
        <v>161</v>
      </c>
      <c r="G541" s="329">
        <v>44147</v>
      </c>
      <c r="H541" s="329">
        <v>45241</v>
      </c>
    </row>
    <row r="542" spans="1:8" x14ac:dyDescent="0.25">
      <c r="A542" s="327">
        <v>539</v>
      </c>
      <c r="B542" s="327">
        <v>764</v>
      </c>
      <c r="C542" s="327" t="s">
        <v>2736</v>
      </c>
      <c r="D542" s="327" t="s">
        <v>2121</v>
      </c>
      <c r="E542" s="327" t="s">
        <v>2160</v>
      </c>
      <c r="F542" s="327" t="s">
        <v>2018</v>
      </c>
      <c r="G542" s="328">
        <v>42165</v>
      </c>
      <c r="H542" s="328">
        <v>44357</v>
      </c>
    </row>
    <row r="543" spans="1:8" x14ac:dyDescent="0.25">
      <c r="A543" s="43">
        <v>540</v>
      </c>
      <c r="B543" s="43">
        <v>376</v>
      </c>
      <c r="C543" s="43" t="s">
        <v>2737</v>
      </c>
      <c r="D543" s="43" t="s">
        <v>2121</v>
      </c>
      <c r="E543" s="43" t="s">
        <v>2160</v>
      </c>
      <c r="F543" s="43" t="s">
        <v>2018</v>
      </c>
      <c r="G543" s="329">
        <v>40227</v>
      </c>
      <c r="H543" s="329">
        <v>44610</v>
      </c>
    </row>
    <row r="544" spans="1:8" x14ac:dyDescent="0.25">
      <c r="A544" s="327">
        <v>541</v>
      </c>
      <c r="B544" s="327">
        <v>3385</v>
      </c>
      <c r="C544" s="327" t="s">
        <v>2028</v>
      </c>
      <c r="D544" s="327" t="s">
        <v>2121</v>
      </c>
      <c r="E544" s="327" t="s">
        <v>2160</v>
      </c>
      <c r="F544" s="327" t="s">
        <v>2738</v>
      </c>
      <c r="G544" s="328">
        <v>44057</v>
      </c>
      <c r="H544" s="328">
        <v>45151</v>
      </c>
    </row>
    <row r="545" spans="1:8" x14ac:dyDescent="0.25">
      <c r="A545" s="43">
        <v>542</v>
      </c>
      <c r="B545" s="43">
        <v>3384</v>
      </c>
      <c r="C545" s="43" t="s">
        <v>2108</v>
      </c>
      <c r="D545" s="43" t="s">
        <v>2121</v>
      </c>
      <c r="E545" s="43" t="s">
        <v>2160</v>
      </c>
      <c r="F545" s="43" t="s">
        <v>2011</v>
      </c>
      <c r="G545" s="329">
        <v>43957</v>
      </c>
      <c r="H545" s="329">
        <v>45051</v>
      </c>
    </row>
    <row r="546" spans="1:8" x14ac:dyDescent="0.25">
      <c r="A546" s="327">
        <v>543</v>
      </c>
      <c r="B546" s="327">
        <v>3383</v>
      </c>
      <c r="C546" s="327" t="s">
        <v>2010</v>
      </c>
      <c r="D546" s="327" t="s">
        <v>2121</v>
      </c>
      <c r="E546" s="327" t="s">
        <v>2160</v>
      </c>
      <c r="F546" s="327" t="s">
        <v>2011</v>
      </c>
      <c r="G546" s="328">
        <v>43927</v>
      </c>
      <c r="H546" s="328">
        <v>45021</v>
      </c>
    </row>
    <row r="547" spans="1:8" x14ac:dyDescent="0.25">
      <c r="A547" s="43">
        <v>544</v>
      </c>
      <c r="B547" s="43">
        <v>3381</v>
      </c>
      <c r="C547" s="43" t="s">
        <v>1938</v>
      </c>
      <c r="D547" s="43" t="s">
        <v>2121</v>
      </c>
      <c r="E547" s="43" t="s">
        <v>2160</v>
      </c>
      <c r="F547" s="43" t="s">
        <v>369</v>
      </c>
      <c r="G547" s="329">
        <v>43938</v>
      </c>
      <c r="H547" s="329">
        <v>45032</v>
      </c>
    </row>
    <row r="548" spans="1:8" x14ac:dyDescent="0.25">
      <c r="A548" s="327">
        <v>545</v>
      </c>
      <c r="B548" s="327">
        <v>1276</v>
      </c>
      <c r="C548" s="327" t="s">
        <v>2739</v>
      </c>
      <c r="D548" s="327" t="s">
        <v>2121</v>
      </c>
      <c r="E548" s="327" t="s">
        <v>2160</v>
      </c>
      <c r="F548" s="327" t="s">
        <v>69</v>
      </c>
      <c r="G548" s="328">
        <v>42188</v>
      </c>
      <c r="H548" s="328">
        <v>44379</v>
      </c>
    </row>
    <row r="549" spans="1:8" x14ac:dyDescent="0.25">
      <c r="A549" s="43">
        <v>546</v>
      </c>
      <c r="B549" s="43">
        <v>3365</v>
      </c>
      <c r="C549" s="43" t="s">
        <v>1932</v>
      </c>
      <c r="D549" s="43" t="s">
        <v>2121</v>
      </c>
      <c r="E549" s="43" t="s">
        <v>2160</v>
      </c>
      <c r="F549" s="43" t="s">
        <v>1933</v>
      </c>
      <c r="G549" s="329">
        <v>44011</v>
      </c>
      <c r="H549" s="329">
        <v>45105</v>
      </c>
    </row>
    <row r="550" spans="1:8" x14ac:dyDescent="0.25">
      <c r="A550" s="327">
        <v>547</v>
      </c>
      <c r="B550" s="327">
        <v>3361</v>
      </c>
      <c r="C550" s="327" t="s">
        <v>2084</v>
      </c>
      <c r="D550" s="327" t="s">
        <v>2121</v>
      </c>
      <c r="E550" s="327" t="s">
        <v>2160</v>
      </c>
      <c r="F550" s="327" t="s">
        <v>2085</v>
      </c>
      <c r="G550" s="328">
        <v>43966</v>
      </c>
      <c r="H550" s="328">
        <v>45060</v>
      </c>
    </row>
    <row r="551" spans="1:8" x14ac:dyDescent="0.25">
      <c r="A551" s="43">
        <v>548</v>
      </c>
      <c r="B551" s="43">
        <v>3349</v>
      </c>
      <c r="C551" s="43" t="s">
        <v>1984</v>
      </c>
      <c r="D551" s="43" t="s">
        <v>2121</v>
      </c>
      <c r="E551" s="43" t="s">
        <v>2160</v>
      </c>
      <c r="F551" s="43" t="s">
        <v>1985</v>
      </c>
      <c r="G551" s="329">
        <v>44014</v>
      </c>
      <c r="H551" s="329">
        <v>45108</v>
      </c>
    </row>
    <row r="552" spans="1:8" x14ac:dyDescent="0.25">
      <c r="A552" s="327">
        <v>549</v>
      </c>
      <c r="B552" s="327">
        <v>3346</v>
      </c>
      <c r="C552" s="327" t="s">
        <v>1908</v>
      </c>
      <c r="D552" s="327" t="s">
        <v>2121</v>
      </c>
      <c r="E552" s="327" t="s">
        <v>2160</v>
      </c>
      <c r="F552" s="327" t="s">
        <v>320</v>
      </c>
      <c r="G552" s="328">
        <v>44028</v>
      </c>
      <c r="H552" s="328">
        <v>45122</v>
      </c>
    </row>
    <row r="553" spans="1:8" x14ac:dyDescent="0.25">
      <c r="A553" s="43">
        <v>550</v>
      </c>
      <c r="B553" s="43">
        <v>3339</v>
      </c>
      <c r="C553" s="43" t="s">
        <v>1940</v>
      </c>
      <c r="D553" s="43" t="s">
        <v>2121</v>
      </c>
      <c r="E553" s="43" t="s">
        <v>2160</v>
      </c>
      <c r="F553" s="43" t="s">
        <v>1941</v>
      </c>
      <c r="G553" s="329">
        <v>44041</v>
      </c>
      <c r="H553" s="329">
        <v>45135</v>
      </c>
    </row>
    <row r="554" spans="1:8" x14ac:dyDescent="0.25">
      <c r="A554" s="327">
        <v>551</v>
      </c>
      <c r="B554" s="327">
        <v>3338</v>
      </c>
      <c r="C554" s="327" t="s">
        <v>2090</v>
      </c>
      <c r="D554" s="327" t="s">
        <v>2121</v>
      </c>
      <c r="E554" s="327" t="s">
        <v>2160</v>
      </c>
      <c r="F554" s="327" t="s">
        <v>1941</v>
      </c>
      <c r="G554" s="328">
        <v>44041</v>
      </c>
      <c r="H554" s="328">
        <v>45135</v>
      </c>
    </row>
    <row r="555" spans="1:8" x14ac:dyDescent="0.25">
      <c r="A555" s="43">
        <v>552</v>
      </c>
      <c r="B555" s="43">
        <v>3337</v>
      </c>
      <c r="C555" s="43" t="s">
        <v>2740</v>
      </c>
      <c r="D555" s="43" t="s">
        <v>2121</v>
      </c>
      <c r="E555" s="43" t="s">
        <v>2160</v>
      </c>
      <c r="F555" s="43" t="s">
        <v>375</v>
      </c>
      <c r="G555" s="329">
        <v>43803</v>
      </c>
      <c r="H555" s="329">
        <v>44898</v>
      </c>
    </row>
    <row r="556" spans="1:8" x14ac:dyDescent="0.25">
      <c r="A556" s="327">
        <v>553</v>
      </c>
      <c r="B556" s="327">
        <v>3334</v>
      </c>
      <c r="C556" s="327" t="s">
        <v>2725</v>
      </c>
      <c r="D556" s="327" t="s">
        <v>2121</v>
      </c>
      <c r="E556" s="327" t="s">
        <v>2160</v>
      </c>
      <c r="F556" s="327" t="s">
        <v>2510</v>
      </c>
      <c r="G556" s="328">
        <v>43803</v>
      </c>
      <c r="H556" s="328">
        <v>44898</v>
      </c>
    </row>
    <row r="557" spans="1:8" x14ac:dyDescent="0.25">
      <c r="A557" s="43">
        <v>554</v>
      </c>
      <c r="B557" s="43">
        <v>3332</v>
      </c>
      <c r="C557" s="43" t="s">
        <v>2741</v>
      </c>
      <c r="D557" s="43" t="s">
        <v>2121</v>
      </c>
      <c r="E557" s="43" t="s">
        <v>2160</v>
      </c>
      <c r="F557" s="43" t="s">
        <v>2510</v>
      </c>
      <c r="G557" s="329">
        <v>43818</v>
      </c>
      <c r="H557" s="329">
        <v>44913</v>
      </c>
    </row>
    <row r="558" spans="1:8" x14ac:dyDescent="0.25">
      <c r="A558" s="327">
        <v>555</v>
      </c>
      <c r="B558" s="327">
        <v>3327</v>
      </c>
      <c r="C558" s="327" t="s">
        <v>1921</v>
      </c>
      <c r="D558" s="327" t="s">
        <v>2121</v>
      </c>
      <c r="E558" s="327" t="s">
        <v>2160</v>
      </c>
      <c r="F558" s="327" t="s">
        <v>1922</v>
      </c>
      <c r="G558" s="328">
        <v>43999</v>
      </c>
      <c r="H558" s="328">
        <v>45093</v>
      </c>
    </row>
    <row r="559" spans="1:8" x14ac:dyDescent="0.25">
      <c r="A559" s="43">
        <v>556</v>
      </c>
      <c r="B559" s="43">
        <v>3324</v>
      </c>
      <c r="C559" s="43" t="s">
        <v>1906</v>
      </c>
      <c r="D559" s="43" t="s">
        <v>2121</v>
      </c>
      <c r="E559" s="43" t="s">
        <v>2160</v>
      </c>
      <c r="F559" s="43" t="s">
        <v>328</v>
      </c>
      <c r="G559" s="329">
        <v>43906</v>
      </c>
      <c r="H559" s="329">
        <v>45000</v>
      </c>
    </row>
    <row r="560" spans="1:8" x14ac:dyDescent="0.25">
      <c r="A560" s="327">
        <v>557</v>
      </c>
      <c r="B560" s="327">
        <v>3323</v>
      </c>
      <c r="C560" s="327" t="s">
        <v>1884</v>
      </c>
      <c r="D560" s="327" t="s">
        <v>2121</v>
      </c>
      <c r="E560" s="327" t="s">
        <v>2160</v>
      </c>
      <c r="F560" s="327" t="s">
        <v>1885</v>
      </c>
      <c r="G560" s="328">
        <v>44063</v>
      </c>
      <c r="H560" s="328">
        <v>45157</v>
      </c>
    </row>
    <row r="561" spans="1:8" x14ac:dyDescent="0.25">
      <c r="A561" s="43">
        <v>558</v>
      </c>
      <c r="B561" s="43">
        <v>3321</v>
      </c>
      <c r="C561" s="43" t="s">
        <v>2742</v>
      </c>
      <c r="D561" s="43" t="s">
        <v>2121</v>
      </c>
      <c r="E561" s="43" t="s">
        <v>2160</v>
      </c>
      <c r="F561" s="43" t="s">
        <v>310</v>
      </c>
      <c r="G561" s="329">
        <v>43672</v>
      </c>
      <c r="H561" s="329">
        <v>44767</v>
      </c>
    </row>
    <row r="562" spans="1:8" x14ac:dyDescent="0.25">
      <c r="A562" s="327">
        <v>559</v>
      </c>
      <c r="B562" s="327">
        <v>3320</v>
      </c>
      <c r="C562" s="327" t="s">
        <v>2743</v>
      </c>
      <c r="D562" s="327" t="s">
        <v>2121</v>
      </c>
      <c r="E562" s="327" t="s">
        <v>2160</v>
      </c>
      <c r="F562" s="327" t="s">
        <v>310</v>
      </c>
      <c r="G562" s="328">
        <v>43672</v>
      </c>
      <c r="H562" s="328">
        <v>44767</v>
      </c>
    </row>
    <row r="563" spans="1:8" x14ac:dyDescent="0.25">
      <c r="A563" s="43">
        <v>560</v>
      </c>
      <c r="B563" s="43">
        <v>3319</v>
      </c>
      <c r="C563" s="43" t="s">
        <v>1958</v>
      </c>
      <c r="D563" s="43" t="s">
        <v>2121</v>
      </c>
      <c r="E563" s="43" t="s">
        <v>2160</v>
      </c>
      <c r="F563" s="43" t="s">
        <v>349</v>
      </c>
      <c r="G563" s="329">
        <v>44068</v>
      </c>
      <c r="H563" s="329">
        <v>45162</v>
      </c>
    </row>
    <row r="564" spans="1:8" x14ac:dyDescent="0.25">
      <c r="A564" s="327">
        <v>561</v>
      </c>
      <c r="B564" s="327">
        <v>3317</v>
      </c>
      <c r="C564" s="327" t="s">
        <v>2744</v>
      </c>
      <c r="D564" s="327" t="s">
        <v>2121</v>
      </c>
      <c r="E564" s="327" t="s">
        <v>2160</v>
      </c>
      <c r="F564" s="327" t="s">
        <v>2745</v>
      </c>
      <c r="G564" s="328">
        <v>43797</v>
      </c>
      <c r="H564" s="328">
        <v>44892</v>
      </c>
    </row>
    <row r="565" spans="1:8" x14ac:dyDescent="0.25">
      <c r="A565" s="43">
        <v>562</v>
      </c>
      <c r="B565" s="43">
        <v>3315</v>
      </c>
      <c r="C565" s="43" t="s">
        <v>2042</v>
      </c>
      <c r="D565" s="43" t="s">
        <v>2121</v>
      </c>
      <c r="E565" s="43" t="s">
        <v>2160</v>
      </c>
      <c r="F565" s="43" t="s">
        <v>63</v>
      </c>
      <c r="G565" s="329">
        <v>43885</v>
      </c>
      <c r="H565" s="329">
        <v>44980</v>
      </c>
    </row>
    <row r="566" spans="1:8" x14ac:dyDescent="0.25">
      <c r="A566" s="327">
        <v>563</v>
      </c>
      <c r="B566" s="327">
        <v>3307</v>
      </c>
      <c r="C566" s="327" t="s">
        <v>1943</v>
      </c>
      <c r="D566" s="327" t="s">
        <v>2121</v>
      </c>
      <c r="E566" s="327" t="s">
        <v>2160</v>
      </c>
      <c r="F566" s="327" t="s">
        <v>316</v>
      </c>
      <c r="G566" s="328">
        <v>43885</v>
      </c>
      <c r="H566" s="328">
        <v>44980</v>
      </c>
    </row>
    <row r="567" spans="1:8" x14ac:dyDescent="0.25">
      <c r="A567" s="43">
        <v>564</v>
      </c>
      <c r="B567" s="43">
        <v>3301</v>
      </c>
      <c r="C567" s="43" t="s">
        <v>1981</v>
      </c>
      <c r="D567" s="43" t="s">
        <v>2121</v>
      </c>
      <c r="E567" s="43" t="s">
        <v>2160</v>
      </c>
      <c r="F567" s="43" t="s">
        <v>361</v>
      </c>
      <c r="G567" s="329">
        <v>44161</v>
      </c>
      <c r="H567" s="329">
        <v>45255</v>
      </c>
    </row>
    <row r="568" spans="1:8" x14ac:dyDescent="0.25">
      <c r="A568" s="327">
        <v>565</v>
      </c>
      <c r="B568" s="327">
        <v>3300</v>
      </c>
      <c r="C568" s="327" t="s">
        <v>2041</v>
      </c>
      <c r="D568" s="327" t="s">
        <v>2121</v>
      </c>
      <c r="E568" s="327" t="s">
        <v>2160</v>
      </c>
      <c r="F568" s="327" t="s">
        <v>1828</v>
      </c>
      <c r="G568" s="328">
        <v>43966</v>
      </c>
      <c r="H568" s="328">
        <v>45060</v>
      </c>
    </row>
    <row r="569" spans="1:8" x14ac:dyDescent="0.25">
      <c r="A569" s="43">
        <v>566</v>
      </c>
      <c r="B569" s="43">
        <v>3292</v>
      </c>
      <c r="C569" s="43" t="s">
        <v>2746</v>
      </c>
      <c r="D569" s="43" t="s">
        <v>2121</v>
      </c>
      <c r="E569" s="43" t="s">
        <v>2160</v>
      </c>
      <c r="F569" s="43" t="s">
        <v>367</v>
      </c>
      <c r="G569" s="329">
        <v>43819</v>
      </c>
      <c r="H569" s="329">
        <v>44914</v>
      </c>
    </row>
    <row r="570" spans="1:8" x14ac:dyDescent="0.25">
      <c r="A570" s="327">
        <v>567</v>
      </c>
      <c r="B570" s="327">
        <v>3266</v>
      </c>
      <c r="C570" s="327" t="s">
        <v>2747</v>
      </c>
      <c r="D570" s="327" t="s">
        <v>2121</v>
      </c>
      <c r="E570" s="327" t="s">
        <v>2160</v>
      </c>
      <c r="F570" s="327" t="s">
        <v>2510</v>
      </c>
      <c r="G570" s="328">
        <v>43818</v>
      </c>
      <c r="H570" s="328">
        <v>44913</v>
      </c>
    </row>
    <row r="571" spans="1:8" x14ac:dyDescent="0.25">
      <c r="A571" s="43">
        <v>568</v>
      </c>
      <c r="B571" s="43">
        <v>3258</v>
      </c>
      <c r="C571" s="43" t="s">
        <v>1977</v>
      </c>
      <c r="D571" s="43" t="s">
        <v>2121</v>
      </c>
      <c r="E571" s="43" t="s">
        <v>2160</v>
      </c>
      <c r="F571" s="43" t="s">
        <v>301</v>
      </c>
      <c r="G571" s="329">
        <v>43951</v>
      </c>
      <c r="H571" s="329">
        <v>45045</v>
      </c>
    </row>
    <row r="572" spans="1:8" x14ac:dyDescent="0.25">
      <c r="A572" s="327">
        <v>569</v>
      </c>
      <c r="B572" s="327">
        <v>3256</v>
      </c>
      <c r="C572" s="327" t="s">
        <v>1891</v>
      </c>
      <c r="D572" s="327" t="s">
        <v>2121</v>
      </c>
      <c r="E572" s="327" t="s">
        <v>2160</v>
      </c>
      <c r="F572" s="327" t="s">
        <v>301</v>
      </c>
      <c r="G572" s="328">
        <v>44168</v>
      </c>
      <c r="H572" s="328">
        <v>45262</v>
      </c>
    </row>
    <row r="573" spans="1:8" x14ac:dyDescent="0.25">
      <c r="A573" s="43">
        <v>570</v>
      </c>
      <c r="B573" s="43">
        <v>3252</v>
      </c>
      <c r="C573" s="43" t="s">
        <v>2117</v>
      </c>
      <c r="D573" s="43" t="s">
        <v>2121</v>
      </c>
      <c r="E573" s="43" t="s">
        <v>2160</v>
      </c>
      <c r="F573" s="43" t="s">
        <v>1854</v>
      </c>
      <c r="G573" s="329">
        <v>43957</v>
      </c>
      <c r="H573" s="329">
        <v>45051</v>
      </c>
    </row>
    <row r="574" spans="1:8" x14ac:dyDescent="0.25">
      <c r="A574" s="327">
        <v>571</v>
      </c>
      <c r="B574" s="327">
        <v>3251</v>
      </c>
      <c r="C574" s="327" t="s">
        <v>1997</v>
      </c>
      <c r="D574" s="327" t="s">
        <v>2121</v>
      </c>
      <c r="E574" s="327" t="s">
        <v>2160</v>
      </c>
      <c r="F574" s="327" t="s">
        <v>1854</v>
      </c>
      <c r="G574" s="328">
        <v>43957</v>
      </c>
      <c r="H574" s="328">
        <v>45051</v>
      </c>
    </row>
    <row r="575" spans="1:8" x14ac:dyDescent="0.25">
      <c r="A575" s="43">
        <v>572</v>
      </c>
      <c r="B575" s="43">
        <v>3250</v>
      </c>
      <c r="C575" s="43" t="s">
        <v>2002</v>
      </c>
      <c r="D575" s="43" t="s">
        <v>2121</v>
      </c>
      <c r="E575" s="43" t="s">
        <v>2160</v>
      </c>
      <c r="F575" s="43" t="s">
        <v>213</v>
      </c>
      <c r="G575" s="329">
        <v>44195</v>
      </c>
      <c r="H575" s="329">
        <v>45289</v>
      </c>
    </row>
    <row r="576" spans="1:8" x14ac:dyDescent="0.25">
      <c r="A576" s="327">
        <v>573</v>
      </c>
      <c r="B576" s="327">
        <v>3249</v>
      </c>
      <c r="C576" s="327" t="s">
        <v>2095</v>
      </c>
      <c r="D576" s="327" t="s">
        <v>2121</v>
      </c>
      <c r="E576" s="327" t="s">
        <v>2160</v>
      </c>
      <c r="F576" s="327" t="s">
        <v>213</v>
      </c>
      <c r="G576" s="328">
        <v>44195</v>
      </c>
      <c r="H576" s="328">
        <v>45289</v>
      </c>
    </row>
    <row r="577" spans="1:8" x14ac:dyDescent="0.25">
      <c r="A577" s="43">
        <v>574</v>
      </c>
      <c r="B577" s="43">
        <v>3231</v>
      </c>
      <c r="C577" s="43" t="s">
        <v>2748</v>
      </c>
      <c r="D577" s="43" t="s">
        <v>2121</v>
      </c>
      <c r="E577" s="43" t="s">
        <v>2160</v>
      </c>
      <c r="F577" s="43" t="s">
        <v>2749</v>
      </c>
      <c r="G577" s="329">
        <v>43805</v>
      </c>
      <c r="H577" s="329">
        <v>44900</v>
      </c>
    </row>
    <row r="578" spans="1:8" x14ac:dyDescent="0.25">
      <c r="A578" s="327">
        <v>575</v>
      </c>
      <c r="B578" s="327">
        <v>3230</v>
      </c>
      <c r="C578" s="327" t="s">
        <v>2750</v>
      </c>
      <c r="D578" s="327" t="s">
        <v>2121</v>
      </c>
      <c r="E578" s="327" t="s">
        <v>2160</v>
      </c>
      <c r="F578" s="327" t="s">
        <v>357</v>
      </c>
      <c r="G578" s="328">
        <v>43805</v>
      </c>
      <c r="H578" s="328">
        <v>44900</v>
      </c>
    </row>
    <row r="579" spans="1:8" x14ac:dyDescent="0.25">
      <c r="A579" s="43">
        <v>576</v>
      </c>
      <c r="B579" s="43">
        <v>3210</v>
      </c>
      <c r="C579" s="43" t="s">
        <v>2751</v>
      </c>
      <c r="D579" s="43" t="s">
        <v>2121</v>
      </c>
      <c r="E579" s="43" t="s">
        <v>2160</v>
      </c>
      <c r="F579" s="43" t="s">
        <v>2752</v>
      </c>
      <c r="G579" s="329">
        <v>43740</v>
      </c>
      <c r="H579" s="329">
        <v>44835</v>
      </c>
    </row>
    <row r="580" spans="1:8" x14ac:dyDescent="0.25">
      <c r="A580" s="327">
        <v>577</v>
      </c>
      <c r="B580" s="327">
        <v>3187</v>
      </c>
      <c r="C580" s="327" t="s">
        <v>2088</v>
      </c>
      <c r="D580" s="327" t="s">
        <v>2121</v>
      </c>
      <c r="E580" s="327" t="s">
        <v>2160</v>
      </c>
      <c r="F580" s="327" t="s">
        <v>2070</v>
      </c>
      <c r="G580" s="328">
        <v>43846</v>
      </c>
      <c r="H580" s="328">
        <v>44941</v>
      </c>
    </row>
    <row r="581" spans="1:8" x14ac:dyDescent="0.25">
      <c r="A581" s="43">
        <v>578</v>
      </c>
      <c r="B581" s="43">
        <v>3181</v>
      </c>
      <c r="C581" s="43" t="s">
        <v>2753</v>
      </c>
      <c r="D581" s="43" t="s">
        <v>2121</v>
      </c>
      <c r="E581" s="43" t="s">
        <v>2160</v>
      </c>
      <c r="F581" s="43" t="s">
        <v>2754</v>
      </c>
      <c r="G581" s="329">
        <v>43812</v>
      </c>
      <c r="H581" s="329">
        <v>44907</v>
      </c>
    </row>
    <row r="582" spans="1:8" x14ac:dyDescent="0.25">
      <c r="A582" s="327">
        <v>579</v>
      </c>
      <c r="B582" s="327">
        <v>3177</v>
      </c>
      <c r="C582" s="327" t="s">
        <v>878</v>
      </c>
      <c r="D582" s="327" t="s">
        <v>2121</v>
      </c>
      <c r="E582" s="327" t="s">
        <v>2160</v>
      </c>
      <c r="F582" s="327" t="s">
        <v>2754</v>
      </c>
      <c r="G582" s="328">
        <v>43812</v>
      </c>
      <c r="H582" s="328">
        <v>44907</v>
      </c>
    </row>
    <row r="583" spans="1:8" x14ac:dyDescent="0.25">
      <c r="A583" s="43">
        <v>580</v>
      </c>
      <c r="B583" s="43">
        <v>3162</v>
      </c>
      <c r="C583" s="43" t="s">
        <v>2755</v>
      </c>
      <c r="D583" s="43" t="s">
        <v>2121</v>
      </c>
      <c r="E583" s="43" t="s">
        <v>2160</v>
      </c>
      <c r="F583" s="43" t="s">
        <v>1854</v>
      </c>
      <c r="G583" s="329">
        <v>43759</v>
      </c>
      <c r="H583" s="329">
        <v>44854</v>
      </c>
    </row>
    <row r="584" spans="1:8" x14ac:dyDescent="0.25">
      <c r="A584" s="327">
        <v>581</v>
      </c>
      <c r="B584" s="327">
        <v>3145</v>
      </c>
      <c r="C584" s="327" t="s">
        <v>2756</v>
      </c>
      <c r="D584" s="327" t="s">
        <v>2121</v>
      </c>
      <c r="E584" s="327" t="s">
        <v>2160</v>
      </c>
      <c r="F584" s="327" t="s">
        <v>372</v>
      </c>
      <c r="G584" s="328">
        <v>43797</v>
      </c>
      <c r="H584" s="328">
        <v>44892</v>
      </c>
    </row>
    <row r="585" spans="1:8" x14ac:dyDescent="0.25">
      <c r="A585" s="43">
        <v>582</v>
      </c>
      <c r="B585" s="43">
        <v>3142</v>
      </c>
      <c r="C585" s="43" t="s">
        <v>1952</v>
      </c>
      <c r="D585" s="43" t="s">
        <v>2121</v>
      </c>
      <c r="E585" s="43" t="s">
        <v>2160</v>
      </c>
      <c r="F585" s="43" t="s">
        <v>284</v>
      </c>
      <c r="G585" s="329">
        <v>44148</v>
      </c>
      <c r="H585" s="329">
        <v>45242</v>
      </c>
    </row>
    <row r="586" spans="1:8" x14ac:dyDescent="0.25">
      <c r="A586" s="327">
        <v>583</v>
      </c>
      <c r="B586" s="327">
        <v>3141</v>
      </c>
      <c r="C586" s="327" t="s">
        <v>1868</v>
      </c>
      <c r="D586" s="327" t="s">
        <v>2121</v>
      </c>
      <c r="E586" s="327" t="s">
        <v>2160</v>
      </c>
      <c r="F586" s="327" t="s">
        <v>284</v>
      </c>
      <c r="G586" s="328">
        <v>44148</v>
      </c>
      <c r="H586" s="328">
        <v>45242</v>
      </c>
    </row>
    <row r="587" spans="1:8" x14ac:dyDescent="0.25">
      <c r="A587" s="43">
        <v>584</v>
      </c>
      <c r="B587" s="43">
        <v>3118</v>
      </c>
      <c r="C587" s="43" t="s">
        <v>2757</v>
      </c>
      <c r="D587" s="43" t="s">
        <v>2121</v>
      </c>
      <c r="E587" s="43" t="s">
        <v>2160</v>
      </c>
      <c r="F587" s="43" t="s">
        <v>294</v>
      </c>
      <c r="G587" s="329">
        <v>43650</v>
      </c>
      <c r="H587" s="329">
        <v>44745</v>
      </c>
    </row>
    <row r="588" spans="1:8" x14ac:dyDescent="0.25">
      <c r="A588" s="327">
        <v>585</v>
      </c>
      <c r="B588" s="327">
        <v>3116</v>
      </c>
      <c r="C588" s="327" t="s">
        <v>2758</v>
      </c>
      <c r="D588" s="327" t="s">
        <v>2121</v>
      </c>
      <c r="E588" s="327" t="s">
        <v>2160</v>
      </c>
      <c r="F588" s="327" t="s">
        <v>1941</v>
      </c>
      <c r="G588" s="328">
        <v>43609</v>
      </c>
      <c r="H588" s="328">
        <v>44704</v>
      </c>
    </row>
    <row r="589" spans="1:8" x14ac:dyDescent="0.25">
      <c r="A589" s="43">
        <v>586</v>
      </c>
      <c r="B589" s="43">
        <v>3112</v>
      </c>
      <c r="C589" s="43" t="s">
        <v>2759</v>
      </c>
      <c r="D589" s="43" t="s">
        <v>2121</v>
      </c>
      <c r="E589" s="43" t="s">
        <v>2160</v>
      </c>
      <c r="F589" s="43" t="s">
        <v>135</v>
      </c>
      <c r="G589" s="329">
        <v>43637</v>
      </c>
      <c r="H589" s="329">
        <v>44732</v>
      </c>
    </row>
    <row r="590" spans="1:8" x14ac:dyDescent="0.25">
      <c r="A590" s="327">
        <v>587</v>
      </c>
      <c r="B590" s="327">
        <v>3104</v>
      </c>
      <c r="C590" s="327" t="s">
        <v>1858</v>
      </c>
      <c r="D590" s="327" t="s">
        <v>2121</v>
      </c>
      <c r="E590" s="327" t="s">
        <v>2160</v>
      </c>
      <c r="F590" s="327" t="s">
        <v>1941</v>
      </c>
      <c r="G590" s="328">
        <v>43609</v>
      </c>
      <c r="H590" s="328">
        <v>44704</v>
      </c>
    </row>
    <row r="591" spans="1:8" x14ac:dyDescent="0.25">
      <c r="A591" s="43">
        <v>588</v>
      </c>
      <c r="B591" s="43">
        <v>3101</v>
      </c>
      <c r="C591" s="43" t="s">
        <v>2760</v>
      </c>
      <c r="D591" s="43" t="s">
        <v>2121</v>
      </c>
      <c r="E591" s="43" t="s">
        <v>2160</v>
      </c>
      <c r="F591" s="43" t="s">
        <v>1941</v>
      </c>
      <c r="G591" s="329">
        <v>43609</v>
      </c>
      <c r="H591" s="329">
        <v>44704</v>
      </c>
    </row>
    <row r="592" spans="1:8" x14ac:dyDescent="0.25">
      <c r="A592" s="327">
        <v>589</v>
      </c>
      <c r="B592" s="327">
        <v>3100</v>
      </c>
      <c r="C592" s="327" t="s">
        <v>2761</v>
      </c>
      <c r="D592" s="327" t="s">
        <v>2121</v>
      </c>
      <c r="E592" s="327" t="s">
        <v>2160</v>
      </c>
      <c r="F592" s="327" t="s">
        <v>1941</v>
      </c>
      <c r="G592" s="328">
        <v>43609</v>
      </c>
      <c r="H592" s="328">
        <v>44704</v>
      </c>
    </row>
    <row r="593" spans="1:8" x14ac:dyDescent="0.25">
      <c r="A593" s="43">
        <v>590</v>
      </c>
      <c r="B593" s="43">
        <v>3093</v>
      </c>
      <c r="C593" s="43" t="s">
        <v>2762</v>
      </c>
      <c r="D593" s="43" t="s">
        <v>2121</v>
      </c>
      <c r="E593" s="43" t="s">
        <v>2160</v>
      </c>
      <c r="F593" s="43" t="s">
        <v>372</v>
      </c>
      <c r="G593" s="329">
        <v>43593</v>
      </c>
      <c r="H593" s="329">
        <v>44688</v>
      </c>
    </row>
    <row r="594" spans="1:8" x14ac:dyDescent="0.25">
      <c r="A594" s="327">
        <v>591</v>
      </c>
      <c r="B594" s="327">
        <v>3090</v>
      </c>
      <c r="C594" s="327" t="s">
        <v>2763</v>
      </c>
      <c r="D594" s="327" t="s">
        <v>2121</v>
      </c>
      <c r="E594" s="327" t="s">
        <v>2160</v>
      </c>
      <c r="F594" s="327" t="s">
        <v>2764</v>
      </c>
      <c r="G594" s="328">
        <v>43803</v>
      </c>
      <c r="H594" s="328">
        <v>44898</v>
      </c>
    </row>
    <row r="595" spans="1:8" x14ac:dyDescent="0.25">
      <c r="A595" s="43">
        <v>592</v>
      </c>
      <c r="B595" s="43">
        <v>3086</v>
      </c>
      <c r="C595" s="43" t="s">
        <v>2765</v>
      </c>
      <c r="D595" s="43" t="s">
        <v>2121</v>
      </c>
      <c r="E595" s="43" t="s">
        <v>2160</v>
      </c>
      <c r="F595" s="43" t="s">
        <v>2672</v>
      </c>
      <c r="G595" s="329">
        <v>43601</v>
      </c>
      <c r="H595" s="329">
        <v>44696</v>
      </c>
    </row>
    <row r="596" spans="1:8" x14ac:dyDescent="0.25">
      <c r="A596" s="327">
        <v>593</v>
      </c>
      <c r="B596" s="327">
        <v>3085</v>
      </c>
      <c r="C596" s="327" t="s">
        <v>2766</v>
      </c>
      <c r="D596" s="327" t="s">
        <v>2121</v>
      </c>
      <c r="E596" s="327" t="s">
        <v>2160</v>
      </c>
      <c r="F596" s="327" t="s">
        <v>2672</v>
      </c>
      <c r="G596" s="328">
        <v>43601</v>
      </c>
      <c r="H596" s="328">
        <v>44696</v>
      </c>
    </row>
    <row r="597" spans="1:8" x14ac:dyDescent="0.25">
      <c r="A597" s="43">
        <v>594</v>
      </c>
      <c r="B597" s="43">
        <v>3080</v>
      </c>
      <c r="C597" s="43" t="s">
        <v>2767</v>
      </c>
      <c r="D597" s="43" t="s">
        <v>2121</v>
      </c>
      <c r="E597" s="43" t="s">
        <v>2160</v>
      </c>
      <c r="F597" s="43" t="s">
        <v>273</v>
      </c>
      <c r="G597" s="329">
        <v>43606</v>
      </c>
      <c r="H597" s="329">
        <v>44701</v>
      </c>
    </row>
    <row r="598" spans="1:8" x14ac:dyDescent="0.25">
      <c r="A598" s="327">
        <v>595</v>
      </c>
      <c r="B598" s="327">
        <v>3071</v>
      </c>
      <c r="C598" s="327" t="s">
        <v>2035</v>
      </c>
      <c r="D598" s="327" t="s">
        <v>2121</v>
      </c>
      <c r="E598" s="327" t="s">
        <v>2160</v>
      </c>
      <c r="F598" s="327" t="s">
        <v>311</v>
      </c>
      <c r="G598" s="328">
        <v>43867</v>
      </c>
      <c r="H598" s="328">
        <v>44962</v>
      </c>
    </row>
    <row r="599" spans="1:8" x14ac:dyDescent="0.25">
      <c r="A599" s="43">
        <v>596</v>
      </c>
      <c r="B599" s="43">
        <v>3058</v>
      </c>
      <c r="C599" s="43" t="s">
        <v>2768</v>
      </c>
      <c r="D599" s="43" t="s">
        <v>2121</v>
      </c>
      <c r="E599" s="43" t="s">
        <v>2160</v>
      </c>
      <c r="F599" s="43" t="s">
        <v>2769</v>
      </c>
      <c r="G599" s="329">
        <v>43581</v>
      </c>
      <c r="H599" s="329">
        <v>44676</v>
      </c>
    </row>
    <row r="600" spans="1:8" x14ac:dyDescent="0.25">
      <c r="A600" s="327">
        <v>597</v>
      </c>
      <c r="B600" s="327">
        <v>3050</v>
      </c>
      <c r="C600" s="327" t="s">
        <v>2113</v>
      </c>
      <c r="D600" s="327" t="s">
        <v>2121</v>
      </c>
      <c r="E600" s="327" t="s">
        <v>2160</v>
      </c>
      <c r="F600" s="327" t="s">
        <v>2114</v>
      </c>
      <c r="G600" s="328">
        <v>43977</v>
      </c>
      <c r="H600" s="328">
        <v>45071</v>
      </c>
    </row>
    <row r="601" spans="1:8" x14ac:dyDescent="0.25">
      <c r="A601" s="43">
        <v>598</v>
      </c>
      <c r="B601" s="43">
        <v>3044</v>
      </c>
      <c r="C601" s="43" t="s">
        <v>1998</v>
      </c>
      <c r="D601" s="43" t="s">
        <v>2121</v>
      </c>
      <c r="E601" s="43" t="s">
        <v>2160</v>
      </c>
      <c r="F601" s="43" t="s">
        <v>1999</v>
      </c>
      <c r="G601" s="329">
        <v>43945</v>
      </c>
      <c r="H601" s="329">
        <v>45039</v>
      </c>
    </row>
    <row r="602" spans="1:8" x14ac:dyDescent="0.25">
      <c r="A602" s="327">
        <v>599</v>
      </c>
      <c r="B602" s="327">
        <v>3040</v>
      </c>
      <c r="C602" s="327" t="s">
        <v>2770</v>
      </c>
      <c r="D602" s="327" t="s">
        <v>2121</v>
      </c>
      <c r="E602" s="327" t="s">
        <v>2160</v>
      </c>
      <c r="F602" s="327" t="s">
        <v>2771</v>
      </c>
      <c r="G602" s="328">
        <v>43811</v>
      </c>
      <c r="H602" s="328">
        <v>44906</v>
      </c>
    </row>
    <row r="603" spans="1:8" x14ac:dyDescent="0.25">
      <c r="A603" s="43">
        <v>600</v>
      </c>
      <c r="B603" s="43">
        <v>3037</v>
      </c>
      <c r="C603" s="43" t="s">
        <v>2772</v>
      </c>
      <c r="D603" s="43" t="s">
        <v>2121</v>
      </c>
      <c r="E603" s="43" t="s">
        <v>2160</v>
      </c>
      <c r="F603" s="43" t="s">
        <v>2773</v>
      </c>
      <c r="G603" s="329">
        <v>43663</v>
      </c>
      <c r="H603" s="329">
        <v>44758</v>
      </c>
    </row>
    <row r="604" spans="1:8" x14ac:dyDescent="0.25">
      <c r="A604" s="327">
        <v>601</v>
      </c>
      <c r="B604" s="327">
        <v>3036</v>
      </c>
      <c r="C604" s="327" t="s">
        <v>2774</v>
      </c>
      <c r="D604" s="327" t="s">
        <v>2121</v>
      </c>
      <c r="E604" s="327" t="s">
        <v>2160</v>
      </c>
      <c r="F604" s="327" t="s">
        <v>2773</v>
      </c>
      <c r="G604" s="328">
        <v>43663</v>
      </c>
      <c r="H604" s="328">
        <v>44758</v>
      </c>
    </row>
    <row r="605" spans="1:8" x14ac:dyDescent="0.25">
      <c r="A605" s="43">
        <v>602</v>
      </c>
      <c r="B605" s="43">
        <v>3030</v>
      </c>
      <c r="C605" s="43" t="s">
        <v>2775</v>
      </c>
      <c r="D605" s="43" t="s">
        <v>2121</v>
      </c>
      <c r="E605" s="43" t="s">
        <v>2160</v>
      </c>
      <c r="F605" s="43" t="s">
        <v>1859</v>
      </c>
      <c r="G605" s="329">
        <v>43609</v>
      </c>
      <c r="H605" s="329">
        <v>44704</v>
      </c>
    </row>
    <row r="606" spans="1:8" x14ac:dyDescent="0.25">
      <c r="A606" s="327">
        <v>603</v>
      </c>
      <c r="B606" s="327">
        <v>3016</v>
      </c>
      <c r="C606" s="327" t="s">
        <v>2776</v>
      </c>
      <c r="D606" s="327" t="s">
        <v>2121</v>
      </c>
      <c r="E606" s="327" t="s">
        <v>2160</v>
      </c>
      <c r="F606" s="327" t="s">
        <v>2363</v>
      </c>
      <c r="G606" s="328">
        <v>43592</v>
      </c>
      <c r="H606" s="328">
        <v>44687</v>
      </c>
    </row>
    <row r="607" spans="1:8" x14ac:dyDescent="0.25">
      <c r="A607" s="43">
        <v>604</v>
      </c>
      <c r="B607" s="43">
        <v>3014</v>
      </c>
      <c r="C607" s="43" t="s">
        <v>2777</v>
      </c>
      <c r="D607" s="43" t="s">
        <v>2121</v>
      </c>
      <c r="E607" s="43" t="s">
        <v>2160</v>
      </c>
      <c r="F607" s="43" t="s">
        <v>273</v>
      </c>
      <c r="G607" s="329">
        <v>43572</v>
      </c>
      <c r="H607" s="329">
        <v>44667</v>
      </c>
    </row>
    <row r="608" spans="1:8" x14ac:dyDescent="0.25">
      <c r="A608" s="327">
        <v>605</v>
      </c>
      <c r="B608" s="327">
        <v>3007</v>
      </c>
      <c r="C608" s="327" t="s">
        <v>2778</v>
      </c>
      <c r="D608" s="327" t="s">
        <v>2121</v>
      </c>
      <c r="E608" s="327" t="s">
        <v>2160</v>
      </c>
      <c r="F608" s="327" t="s">
        <v>457</v>
      </c>
      <c r="G608" s="328">
        <v>43593</v>
      </c>
      <c r="H608" s="328">
        <v>44688</v>
      </c>
    </row>
    <row r="609" spans="1:8" x14ac:dyDescent="0.25">
      <c r="A609" s="43">
        <v>606</v>
      </c>
      <c r="B609" s="43">
        <v>3001</v>
      </c>
      <c r="C609" s="43" t="s">
        <v>2779</v>
      </c>
      <c r="D609" s="43" t="s">
        <v>2121</v>
      </c>
      <c r="E609" s="43" t="s">
        <v>2160</v>
      </c>
      <c r="F609" s="43" t="s">
        <v>2769</v>
      </c>
      <c r="G609" s="329">
        <v>43752</v>
      </c>
      <c r="H609" s="329">
        <v>44847</v>
      </c>
    </row>
    <row r="610" spans="1:8" x14ac:dyDescent="0.25">
      <c r="A610" s="327">
        <v>607</v>
      </c>
      <c r="B610" s="327">
        <v>2994</v>
      </c>
      <c r="C610" s="327" t="s">
        <v>888</v>
      </c>
      <c r="D610" s="327" t="s">
        <v>2121</v>
      </c>
      <c r="E610" s="327" t="s">
        <v>2160</v>
      </c>
      <c r="F610" s="327" t="s">
        <v>445</v>
      </c>
      <c r="G610" s="328">
        <v>43595</v>
      </c>
      <c r="H610" s="328">
        <v>44690</v>
      </c>
    </row>
    <row r="611" spans="1:8" x14ac:dyDescent="0.25">
      <c r="A611" s="43">
        <v>608</v>
      </c>
      <c r="B611" s="43">
        <v>2987</v>
      </c>
      <c r="C611" s="43" t="s">
        <v>2780</v>
      </c>
      <c r="D611" s="43" t="s">
        <v>2121</v>
      </c>
      <c r="E611" s="43" t="s">
        <v>2160</v>
      </c>
      <c r="F611" s="43" t="s">
        <v>273</v>
      </c>
      <c r="G611" s="329">
        <v>43572</v>
      </c>
      <c r="H611" s="329">
        <v>44667</v>
      </c>
    </row>
    <row r="612" spans="1:8" x14ac:dyDescent="0.25">
      <c r="A612" s="327">
        <v>609</v>
      </c>
      <c r="B612" s="327">
        <v>2985</v>
      </c>
      <c r="C612" s="327" t="s">
        <v>2097</v>
      </c>
      <c r="D612" s="327" t="s">
        <v>2121</v>
      </c>
      <c r="E612" s="327" t="s">
        <v>2160</v>
      </c>
      <c r="F612" s="327" t="s">
        <v>358</v>
      </c>
      <c r="G612" s="328">
        <v>43977</v>
      </c>
      <c r="H612" s="328">
        <v>45071</v>
      </c>
    </row>
    <row r="613" spans="1:8" x14ac:dyDescent="0.25">
      <c r="A613" s="43">
        <v>610</v>
      </c>
      <c r="B613" s="43">
        <v>2982</v>
      </c>
      <c r="C613" s="43" t="s">
        <v>2116</v>
      </c>
      <c r="D613" s="43" t="s">
        <v>2121</v>
      </c>
      <c r="E613" s="43" t="s">
        <v>2160</v>
      </c>
      <c r="F613" s="43" t="s">
        <v>1903</v>
      </c>
      <c r="G613" s="329">
        <v>43941</v>
      </c>
      <c r="H613" s="329">
        <v>45035</v>
      </c>
    </row>
    <row r="614" spans="1:8" x14ac:dyDescent="0.25">
      <c r="A614" s="327">
        <v>611</v>
      </c>
      <c r="B614" s="327">
        <v>2964</v>
      </c>
      <c r="C614" s="327" t="s">
        <v>2781</v>
      </c>
      <c r="D614" s="327" t="s">
        <v>2121</v>
      </c>
      <c r="E614" s="327" t="s">
        <v>2160</v>
      </c>
      <c r="F614" s="327" t="s">
        <v>2782</v>
      </c>
      <c r="G614" s="328">
        <v>43600</v>
      </c>
      <c r="H614" s="328">
        <v>44695</v>
      </c>
    </row>
    <row r="615" spans="1:8" x14ac:dyDescent="0.25">
      <c r="A615" s="43">
        <v>612</v>
      </c>
      <c r="B615" s="43">
        <v>2963</v>
      </c>
      <c r="C615" s="43" t="s">
        <v>2783</v>
      </c>
      <c r="D615" s="43" t="s">
        <v>2121</v>
      </c>
      <c r="E615" s="43" t="s">
        <v>2160</v>
      </c>
      <c r="F615" s="43" t="s">
        <v>2784</v>
      </c>
      <c r="G615" s="329">
        <v>43606</v>
      </c>
      <c r="H615" s="329">
        <v>44701</v>
      </c>
    </row>
    <row r="616" spans="1:8" x14ac:dyDescent="0.25">
      <c r="A616" s="327">
        <v>613</v>
      </c>
      <c r="B616" s="327">
        <v>2960</v>
      </c>
      <c r="C616" s="327" t="s">
        <v>2039</v>
      </c>
      <c r="D616" s="327" t="s">
        <v>2121</v>
      </c>
      <c r="E616" s="327" t="s">
        <v>2160</v>
      </c>
      <c r="F616" s="327" t="s">
        <v>363</v>
      </c>
      <c r="G616" s="328">
        <v>43879</v>
      </c>
      <c r="H616" s="328">
        <v>44974</v>
      </c>
    </row>
    <row r="617" spans="1:8" x14ac:dyDescent="0.25">
      <c r="A617" s="43">
        <v>614</v>
      </c>
      <c r="B617" s="43">
        <v>2959</v>
      </c>
      <c r="C617" s="43" t="s">
        <v>2785</v>
      </c>
      <c r="D617" s="43" t="s">
        <v>2121</v>
      </c>
      <c r="E617" s="43" t="s">
        <v>2160</v>
      </c>
      <c r="F617" s="43" t="s">
        <v>1987</v>
      </c>
      <c r="G617" s="329">
        <v>43676</v>
      </c>
      <c r="H617" s="329">
        <v>44771</v>
      </c>
    </row>
    <row r="618" spans="1:8" x14ac:dyDescent="0.25">
      <c r="A618" s="327">
        <v>615</v>
      </c>
      <c r="B618" s="327">
        <v>2417</v>
      </c>
      <c r="C618" s="327" t="s">
        <v>2786</v>
      </c>
      <c r="D618" s="327" t="s">
        <v>2121</v>
      </c>
      <c r="E618" s="327" t="s">
        <v>2160</v>
      </c>
      <c r="F618" s="327" t="s">
        <v>2787</v>
      </c>
      <c r="G618" s="328">
        <v>43458</v>
      </c>
      <c r="H618" s="328">
        <v>44553</v>
      </c>
    </row>
    <row r="619" spans="1:8" x14ac:dyDescent="0.25">
      <c r="A619" s="43">
        <v>616</v>
      </c>
      <c r="B619" s="43">
        <v>2954</v>
      </c>
      <c r="C619" s="43" t="s">
        <v>2788</v>
      </c>
      <c r="D619" s="43" t="s">
        <v>2121</v>
      </c>
      <c r="E619" s="43" t="s">
        <v>2160</v>
      </c>
      <c r="F619" s="43" t="s">
        <v>2789</v>
      </c>
      <c r="G619" s="329">
        <v>43581</v>
      </c>
      <c r="H619" s="329">
        <v>44676</v>
      </c>
    </row>
    <row r="620" spans="1:8" x14ac:dyDescent="0.25">
      <c r="A620" s="327">
        <v>617</v>
      </c>
      <c r="B620" s="327">
        <v>2942</v>
      </c>
      <c r="C620" s="327" t="s">
        <v>2790</v>
      </c>
      <c r="D620" s="327" t="s">
        <v>2121</v>
      </c>
      <c r="E620" s="327" t="s">
        <v>2160</v>
      </c>
      <c r="F620" s="327" t="s">
        <v>408</v>
      </c>
      <c r="G620" s="328">
        <v>43592</v>
      </c>
      <c r="H620" s="328">
        <v>44687</v>
      </c>
    </row>
    <row r="621" spans="1:8" x14ac:dyDescent="0.25">
      <c r="A621" s="43">
        <v>618</v>
      </c>
      <c r="B621" s="43">
        <v>2941</v>
      </c>
      <c r="C621" s="43" t="s">
        <v>2791</v>
      </c>
      <c r="D621" s="43" t="s">
        <v>2121</v>
      </c>
      <c r="E621" s="43" t="s">
        <v>2160</v>
      </c>
      <c r="F621" s="43" t="s">
        <v>1792</v>
      </c>
      <c r="G621" s="329">
        <v>43593</v>
      </c>
      <c r="H621" s="329">
        <v>44688</v>
      </c>
    </row>
    <row r="622" spans="1:8" x14ac:dyDescent="0.25">
      <c r="A622" s="327">
        <v>619</v>
      </c>
      <c r="B622" s="327">
        <v>2933</v>
      </c>
      <c r="C622" s="327" t="s">
        <v>2792</v>
      </c>
      <c r="D622" s="327" t="s">
        <v>2121</v>
      </c>
      <c r="E622" s="327" t="s">
        <v>2160</v>
      </c>
      <c r="F622" s="327" t="s">
        <v>1792</v>
      </c>
      <c r="G622" s="328">
        <v>43593</v>
      </c>
      <c r="H622" s="328">
        <v>44688</v>
      </c>
    </row>
    <row r="623" spans="1:8" x14ac:dyDescent="0.25">
      <c r="A623" s="43">
        <v>620</v>
      </c>
      <c r="B623" s="43">
        <v>2930</v>
      </c>
      <c r="C623" s="43" t="s">
        <v>2793</v>
      </c>
      <c r="D623" s="43" t="s">
        <v>2121</v>
      </c>
      <c r="E623" s="43" t="s">
        <v>2160</v>
      </c>
      <c r="F623" s="43" t="s">
        <v>129</v>
      </c>
      <c r="G623" s="329">
        <v>43665</v>
      </c>
      <c r="H623" s="329">
        <v>44760</v>
      </c>
    </row>
    <row r="624" spans="1:8" x14ac:dyDescent="0.25">
      <c r="A624" s="327">
        <v>621</v>
      </c>
      <c r="B624" s="327">
        <v>2921</v>
      </c>
      <c r="C624" s="327" t="s">
        <v>2794</v>
      </c>
      <c r="D624" s="327" t="s">
        <v>2121</v>
      </c>
      <c r="E624" s="327" t="s">
        <v>2160</v>
      </c>
      <c r="F624" s="327" t="s">
        <v>440</v>
      </c>
      <c r="G624" s="328">
        <v>43614</v>
      </c>
      <c r="H624" s="328">
        <v>44709</v>
      </c>
    </row>
    <row r="625" spans="1:8" x14ac:dyDescent="0.25">
      <c r="A625" s="43">
        <v>622</v>
      </c>
      <c r="B625" s="43">
        <v>2920</v>
      </c>
      <c r="C625" s="43" t="s">
        <v>2795</v>
      </c>
      <c r="D625" s="43" t="s">
        <v>2121</v>
      </c>
      <c r="E625" s="43" t="s">
        <v>2160</v>
      </c>
      <c r="F625" s="43" t="s">
        <v>2334</v>
      </c>
      <c r="G625" s="329">
        <v>43628</v>
      </c>
      <c r="H625" s="329">
        <v>44723</v>
      </c>
    </row>
    <row r="626" spans="1:8" x14ac:dyDescent="0.25">
      <c r="A626" s="327">
        <v>623</v>
      </c>
      <c r="B626" s="327">
        <v>2912</v>
      </c>
      <c r="C626" s="327" t="s">
        <v>2796</v>
      </c>
      <c r="D626" s="327" t="s">
        <v>2121</v>
      </c>
      <c r="E626" s="327" t="s">
        <v>2160</v>
      </c>
      <c r="F626" s="327" t="s">
        <v>2488</v>
      </c>
      <c r="G626" s="328">
        <v>43812</v>
      </c>
      <c r="H626" s="328">
        <v>44907</v>
      </c>
    </row>
    <row r="627" spans="1:8" x14ac:dyDescent="0.25">
      <c r="A627" s="43">
        <v>624</v>
      </c>
      <c r="B627" s="43">
        <v>2909</v>
      </c>
      <c r="C627" s="43" t="s">
        <v>2797</v>
      </c>
      <c r="D627" s="43" t="s">
        <v>2121</v>
      </c>
      <c r="E627" s="43" t="s">
        <v>2160</v>
      </c>
      <c r="F627" s="43" t="s">
        <v>376</v>
      </c>
      <c r="G627" s="329">
        <v>43595</v>
      </c>
      <c r="H627" s="329">
        <v>44690</v>
      </c>
    </row>
    <row r="628" spans="1:8" x14ac:dyDescent="0.25">
      <c r="A628" s="327">
        <v>625</v>
      </c>
      <c r="B628" s="327">
        <v>2907</v>
      </c>
      <c r="C628" s="327" t="s">
        <v>2798</v>
      </c>
      <c r="D628" s="327" t="s">
        <v>2121</v>
      </c>
      <c r="E628" s="327" t="s">
        <v>2160</v>
      </c>
      <c r="F628" s="327" t="s">
        <v>213</v>
      </c>
      <c r="G628" s="328">
        <v>43587</v>
      </c>
      <c r="H628" s="328">
        <v>44682</v>
      </c>
    </row>
    <row r="629" spans="1:8" x14ac:dyDescent="0.25">
      <c r="A629" s="43">
        <v>626</v>
      </c>
      <c r="B629" s="43">
        <v>2904</v>
      </c>
      <c r="C629" s="43" t="s">
        <v>2047</v>
      </c>
      <c r="D629" s="43" t="s">
        <v>2121</v>
      </c>
      <c r="E629" s="43" t="s">
        <v>2160</v>
      </c>
      <c r="F629" s="43" t="s">
        <v>86</v>
      </c>
      <c r="G629" s="329">
        <v>44103</v>
      </c>
      <c r="H629" s="329">
        <v>45197</v>
      </c>
    </row>
    <row r="630" spans="1:8" x14ac:dyDescent="0.25">
      <c r="A630" s="327">
        <v>627</v>
      </c>
      <c r="B630" s="327">
        <v>2902</v>
      </c>
      <c r="C630" s="327" t="s">
        <v>2799</v>
      </c>
      <c r="D630" s="327" t="s">
        <v>2121</v>
      </c>
      <c r="E630" s="327" t="s">
        <v>2160</v>
      </c>
      <c r="F630" s="327" t="s">
        <v>2800</v>
      </c>
      <c r="G630" s="328">
        <v>43600</v>
      </c>
      <c r="H630" s="328">
        <v>44695</v>
      </c>
    </row>
    <row r="631" spans="1:8" x14ac:dyDescent="0.25">
      <c r="A631" s="43">
        <v>628</v>
      </c>
      <c r="B631" s="43">
        <v>2897</v>
      </c>
      <c r="C631" s="43" t="s">
        <v>884</v>
      </c>
      <c r="D631" s="43" t="s">
        <v>2121</v>
      </c>
      <c r="E631" s="43" t="s">
        <v>2160</v>
      </c>
      <c r="F631" s="43" t="s">
        <v>129</v>
      </c>
      <c r="G631" s="329">
        <v>43665</v>
      </c>
      <c r="H631" s="329">
        <v>44760</v>
      </c>
    </row>
    <row r="632" spans="1:8" x14ac:dyDescent="0.25">
      <c r="A632" s="327">
        <v>629</v>
      </c>
      <c r="B632" s="327">
        <v>2893</v>
      </c>
      <c r="C632" s="327" t="s">
        <v>2801</v>
      </c>
      <c r="D632" s="327" t="s">
        <v>2121</v>
      </c>
      <c r="E632" s="327" t="s">
        <v>2160</v>
      </c>
      <c r="F632" s="327" t="s">
        <v>208</v>
      </c>
      <c r="G632" s="328">
        <v>43628</v>
      </c>
      <c r="H632" s="328">
        <v>44723</v>
      </c>
    </row>
    <row r="633" spans="1:8" x14ac:dyDescent="0.25">
      <c r="A633" s="43">
        <v>630</v>
      </c>
      <c r="B633" s="43">
        <v>2887</v>
      </c>
      <c r="C633" s="43" t="s">
        <v>2802</v>
      </c>
      <c r="D633" s="43" t="s">
        <v>2121</v>
      </c>
      <c r="E633" s="43" t="s">
        <v>2160</v>
      </c>
      <c r="F633" s="43" t="s">
        <v>1792</v>
      </c>
      <c r="G633" s="329">
        <v>43607</v>
      </c>
      <c r="H633" s="329">
        <v>44702</v>
      </c>
    </row>
    <row r="634" spans="1:8" x14ac:dyDescent="0.25">
      <c r="A634" s="327">
        <v>631</v>
      </c>
      <c r="B634" s="327">
        <v>2886</v>
      </c>
      <c r="C634" s="327" t="s">
        <v>2803</v>
      </c>
      <c r="D634" s="327" t="s">
        <v>2121</v>
      </c>
      <c r="E634" s="327" t="s">
        <v>2160</v>
      </c>
      <c r="F634" s="327" t="s">
        <v>1792</v>
      </c>
      <c r="G634" s="328">
        <v>43607</v>
      </c>
      <c r="H634" s="328">
        <v>44702</v>
      </c>
    </row>
    <row r="635" spans="1:8" x14ac:dyDescent="0.25">
      <c r="A635" s="43">
        <v>632</v>
      </c>
      <c r="B635" s="43">
        <v>2885</v>
      </c>
      <c r="C635" s="43" t="s">
        <v>2037</v>
      </c>
      <c r="D635" s="43" t="s">
        <v>2121</v>
      </c>
      <c r="E635" s="43" t="s">
        <v>2160</v>
      </c>
      <c r="F635" s="43" t="s">
        <v>271</v>
      </c>
      <c r="G635" s="329">
        <v>43879</v>
      </c>
      <c r="H635" s="329">
        <v>44974</v>
      </c>
    </row>
    <row r="636" spans="1:8" x14ac:dyDescent="0.25">
      <c r="A636" s="327">
        <v>633</v>
      </c>
      <c r="B636" s="327">
        <v>2884</v>
      </c>
      <c r="C636" s="327" t="s">
        <v>2804</v>
      </c>
      <c r="D636" s="327" t="s">
        <v>2121</v>
      </c>
      <c r="E636" s="327" t="s">
        <v>2160</v>
      </c>
      <c r="F636" s="327" t="s">
        <v>271</v>
      </c>
      <c r="G636" s="328">
        <v>43607</v>
      </c>
      <c r="H636" s="328">
        <v>44702</v>
      </c>
    </row>
    <row r="637" spans="1:8" x14ac:dyDescent="0.25">
      <c r="A637" s="43">
        <v>634</v>
      </c>
      <c r="B637" s="43">
        <v>2883</v>
      </c>
      <c r="C637" s="43" t="s">
        <v>2805</v>
      </c>
      <c r="D637" s="43" t="s">
        <v>2121</v>
      </c>
      <c r="E637" s="43" t="s">
        <v>2160</v>
      </c>
      <c r="F637" s="43" t="s">
        <v>86</v>
      </c>
      <c r="G637" s="329">
        <v>43670</v>
      </c>
      <c r="H637" s="329">
        <v>44765</v>
      </c>
    </row>
    <row r="638" spans="1:8" x14ac:dyDescent="0.25">
      <c r="A638" s="327">
        <v>635</v>
      </c>
      <c r="B638" s="327">
        <v>2882</v>
      </c>
      <c r="C638" s="327" t="s">
        <v>2806</v>
      </c>
      <c r="D638" s="327" t="s">
        <v>2121</v>
      </c>
      <c r="E638" s="327" t="s">
        <v>2160</v>
      </c>
      <c r="F638" s="327" t="s">
        <v>86</v>
      </c>
      <c r="G638" s="328">
        <v>43655</v>
      </c>
      <c r="H638" s="328">
        <v>44750</v>
      </c>
    </row>
    <row r="639" spans="1:8" x14ac:dyDescent="0.25">
      <c r="A639" s="43">
        <v>636</v>
      </c>
      <c r="B639" s="43">
        <v>2875</v>
      </c>
      <c r="C639" s="43" t="s">
        <v>2807</v>
      </c>
      <c r="D639" s="43" t="s">
        <v>2121</v>
      </c>
      <c r="E639" s="43" t="s">
        <v>2160</v>
      </c>
      <c r="F639" s="43" t="s">
        <v>2808</v>
      </c>
      <c r="G639" s="329">
        <v>43614</v>
      </c>
      <c r="H639" s="329">
        <v>44709</v>
      </c>
    </row>
    <row r="640" spans="1:8" x14ac:dyDescent="0.25">
      <c r="A640" s="327">
        <v>637</v>
      </c>
      <c r="B640" s="327">
        <v>2874</v>
      </c>
      <c r="C640" s="327" t="s">
        <v>2809</v>
      </c>
      <c r="D640" s="327" t="s">
        <v>2121</v>
      </c>
      <c r="E640" s="327" t="s">
        <v>2160</v>
      </c>
      <c r="F640" s="327" t="s">
        <v>2810</v>
      </c>
      <c r="G640" s="328">
        <v>43607</v>
      </c>
      <c r="H640" s="328">
        <v>44702</v>
      </c>
    </row>
    <row r="641" spans="1:8" x14ac:dyDescent="0.25">
      <c r="A641" s="43">
        <v>638</v>
      </c>
      <c r="B641" s="43">
        <v>2873</v>
      </c>
      <c r="C641" s="43" t="s">
        <v>2811</v>
      </c>
      <c r="D641" s="43" t="s">
        <v>2121</v>
      </c>
      <c r="E641" s="43" t="s">
        <v>2160</v>
      </c>
      <c r="F641" s="43" t="s">
        <v>208</v>
      </c>
      <c r="G641" s="329">
        <v>43628</v>
      </c>
      <c r="H641" s="329">
        <v>44723</v>
      </c>
    </row>
    <row r="642" spans="1:8" x14ac:dyDescent="0.25">
      <c r="A642" s="327">
        <v>639</v>
      </c>
      <c r="B642" s="327">
        <v>2870</v>
      </c>
      <c r="C642" s="327" t="s">
        <v>2812</v>
      </c>
      <c r="D642" s="327" t="s">
        <v>2121</v>
      </c>
      <c r="E642" s="327" t="s">
        <v>2160</v>
      </c>
      <c r="F642" s="327" t="s">
        <v>208</v>
      </c>
      <c r="G642" s="328">
        <v>43628</v>
      </c>
      <c r="H642" s="328">
        <v>44723</v>
      </c>
    </row>
    <row r="643" spans="1:8" x14ac:dyDescent="0.25">
      <c r="A643" s="43">
        <v>640</v>
      </c>
      <c r="B643" s="43">
        <v>777</v>
      </c>
      <c r="C643" s="43" t="s">
        <v>2813</v>
      </c>
      <c r="D643" s="43" t="s">
        <v>2121</v>
      </c>
      <c r="E643" s="43" t="s">
        <v>2160</v>
      </c>
      <c r="F643" s="43" t="s">
        <v>312</v>
      </c>
      <c r="G643" s="329">
        <v>42219</v>
      </c>
      <c r="H643" s="329">
        <v>44411</v>
      </c>
    </row>
    <row r="644" spans="1:8" x14ac:dyDescent="0.25">
      <c r="A644" s="327">
        <v>641</v>
      </c>
      <c r="B644" s="327">
        <v>2868</v>
      </c>
      <c r="C644" s="327" t="s">
        <v>2814</v>
      </c>
      <c r="D644" s="327" t="s">
        <v>2121</v>
      </c>
      <c r="E644" s="327" t="s">
        <v>2160</v>
      </c>
      <c r="F644" s="327" t="s">
        <v>135</v>
      </c>
      <c r="G644" s="328">
        <v>43752</v>
      </c>
      <c r="H644" s="328">
        <v>44847</v>
      </c>
    </row>
    <row r="645" spans="1:8" x14ac:dyDescent="0.25">
      <c r="A645" s="43">
        <v>642</v>
      </c>
      <c r="B645" s="43">
        <v>2864</v>
      </c>
      <c r="C645" s="43" t="s">
        <v>2815</v>
      </c>
      <c r="D645" s="43" t="s">
        <v>2121</v>
      </c>
      <c r="E645" s="43" t="s">
        <v>2160</v>
      </c>
      <c r="F645" s="43" t="s">
        <v>2816</v>
      </c>
      <c r="G645" s="329">
        <v>43608</v>
      </c>
      <c r="H645" s="329">
        <v>44703</v>
      </c>
    </row>
    <row r="646" spans="1:8" x14ac:dyDescent="0.25">
      <c r="A646" s="327">
        <v>643</v>
      </c>
      <c r="B646" s="327">
        <v>2862</v>
      </c>
      <c r="C646" s="327" t="s">
        <v>1907</v>
      </c>
      <c r="D646" s="327" t="s">
        <v>2121</v>
      </c>
      <c r="E646" s="327" t="s">
        <v>2160</v>
      </c>
      <c r="F646" s="327" t="s">
        <v>355</v>
      </c>
      <c r="G646" s="328">
        <v>43965</v>
      </c>
      <c r="H646" s="328">
        <v>45059</v>
      </c>
    </row>
    <row r="647" spans="1:8" x14ac:dyDescent="0.25">
      <c r="A647" s="43">
        <v>644</v>
      </c>
      <c r="B647" s="43">
        <v>2861</v>
      </c>
      <c r="C647" s="43" t="s">
        <v>2817</v>
      </c>
      <c r="D647" s="43" t="s">
        <v>2121</v>
      </c>
      <c r="E647" s="43" t="s">
        <v>2160</v>
      </c>
      <c r="F647" s="43" t="s">
        <v>2816</v>
      </c>
      <c r="G647" s="329">
        <v>43608</v>
      </c>
      <c r="H647" s="329">
        <v>44703</v>
      </c>
    </row>
    <row r="648" spans="1:8" x14ac:dyDescent="0.25">
      <c r="A648" s="327">
        <v>645</v>
      </c>
      <c r="B648" s="327">
        <v>2860</v>
      </c>
      <c r="C648" s="327" t="s">
        <v>2818</v>
      </c>
      <c r="D648" s="327" t="s">
        <v>2121</v>
      </c>
      <c r="E648" s="327" t="s">
        <v>2160</v>
      </c>
      <c r="F648" s="327" t="s">
        <v>1792</v>
      </c>
      <c r="G648" s="328">
        <v>43607</v>
      </c>
      <c r="H648" s="328">
        <v>44702</v>
      </c>
    </row>
    <row r="649" spans="1:8" x14ac:dyDescent="0.25">
      <c r="A649" s="43">
        <v>646</v>
      </c>
      <c r="B649" s="43">
        <v>2857</v>
      </c>
      <c r="C649" s="43" t="s">
        <v>2819</v>
      </c>
      <c r="D649" s="43" t="s">
        <v>2121</v>
      </c>
      <c r="E649" s="43" t="s">
        <v>2160</v>
      </c>
      <c r="F649" s="43" t="s">
        <v>2820</v>
      </c>
      <c r="G649" s="329">
        <v>43595</v>
      </c>
      <c r="H649" s="329">
        <v>44690</v>
      </c>
    </row>
    <row r="650" spans="1:8" x14ac:dyDescent="0.25">
      <c r="A650" s="327">
        <v>647</v>
      </c>
      <c r="B650" s="327">
        <v>2855</v>
      </c>
      <c r="C650" s="327" t="s">
        <v>2821</v>
      </c>
      <c r="D650" s="327" t="s">
        <v>2121</v>
      </c>
      <c r="E650" s="327" t="s">
        <v>2160</v>
      </c>
      <c r="F650" s="327" t="s">
        <v>213</v>
      </c>
      <c r="G650" s="328">
        <v>43592</v>
      </c>
      <c r="H650" s="328">
        <v>44687</v>
      </c>
    </row>
    <row r="651" spans="1:8" x14ac:dyDescent="0.25">
      <c r="A651" s="43">
        <v>648</v>
      </c>
      <c r="B651" s="43">
        <v>2854</v>
      </c>
      <c r="C651" s="43" t="s">
        <v>2822</v>
      </c>
      <c r="D651" s="43" t="s">
        <v>2121</v>
      </c>
      <c r="E651" s="43" t="s">
        <v>2160</v>
      </c>
      <c r="F651" s="43" t="s">
        <v>2800</v>
      </c>
      <c r="G651" s="329">
        <v>43600</v>
      </c>
      <c r="H651" s="329">
        <v>44695</v>
      </c>
    </row>
    <row r="652" spans="1:8" x14ac:dyDescent="0.25">
      <c r="A652" s="327">
        <v>649</v>
      </c>
      <c r="B652" s="327">
        <v>2848</v>
      </c>
      <c r="C652" s="327" t="s">
        <v>1883</v>
      </c>
      <c r="D652" s="327" t="s">
        <v>2121</v>
      </c>
      <c r="E652" s="327" t="s">
        <v>2160</v>
      </c>
      <c r="F652" s="327" t="s">
        <v>1804</v>
      </c>
      <c r="G652" s="328">
        <v>43606</v>
      </c>
      <c r="H652" s="328">
        <v>44701</v>
      </c>
    </row>
    <row r="653" spans="1:8" x14ac:dyDescent="0.25">
      <c r="A653" s="43">
        <v>650</v>
      </c>
      <c r="B653" s="43">
        <v>2846</v>
      </c>
      <c r="C653" s="43" t="s">
        <v>2823</v>
      </c>
      <c r="D653" s="43" t="s">
        <v>2121</v>
      </c>
      <c r="E653" s="43" t="s">
        <v>2160</v>
      </c>
      <c r="F653" s="43" t="s">
        <v>1804</v>
      </c>
      <c r="G653" s="329">
        <v>43606</v>
      </c>
      <c r="H653" s="329">
        <v>44701</v>
      </c>
    </row>
    <row r="654" spans="1:8" x14ac:dyDescent="0.25">
      <c r="A654" s="327">
        <v>651</v>
      </c>
      <c r="B654" s="327">
        <v>2845</v>
      </c>
      <c r="C654" s="327" t="s">
        <v>2824</v>
      </c>
      <c r="D654" s="327" t="s">
        <v>2121</v>
      </c>
      <c r="E654" s="327" t="s">
        <v>2160</v>
      </c>
      <c r="F654" s="327" t="s">
        <v>1804</v>
      </c>
      <c r="G654" s="328">
        <v>43606</v>
      </c>
      <c r="H654" s="328">
        <v>44701</v>
      </c>
    </row>
    <row r="655" spans="1:8" x14ac:dyDescent="0.25">
      <c r="A655" s="43">
        <v>652</v>
      </c>
      <c r="B655" s="43">
        <v>2842</v>
      </c>
      <c r="C655" s="43" t="s">
        <v>2454</v>
      </c>
      <c r="D655" s="43" t="s">
        <v>2121</v>
      </c>
      <c r="E655" s="43" t="s">
        <v>2160</v>
      </c>
      <c r="F655" s="43" t="s">
        <v>142</v>
      </c>
      <c r="G655" s="329">
        <v>43608</v>
      </c>
      <c r="H655" s="329">
        <v>44703</v>
      </c>
    </row>
    <row r="656" spans="1:8" x14ac:dyDescent="0.25">
      <c r="A656" s="327">
        <v>653</v>
      </c>
      <c r="B656" s="327">
        <v>2841</v>
      </c>
      <c r="C656" s="327" t="s">
        <v>2825</v>
      </c>
      <c r="D656" s="327" t="s">
        <v>2121</v>
      </c>
      <c r="E656" s="327" t="s">
        <v>2160</v>
      </c>
      <c r="F656" s="327" t="s">
        <v>142</v>
      </c>
      <c r="G656" s="328">
        <v>43608</v>
      </c>
      <c r="H656" s="328">
        <v>44703</v>
      </c>
    </row>
    <row r="657" spans="1:8" x14ac:dyDescent="0.25">
      <c r="A657" s="43">
        <v>654</v>
      </c>
      <c r="B657" s="43">
        <v>2840</v>
      </c>
      <c r="C657" s="43" t="s">
        <v>2826</v>
      </c>
      <c r="D657" s="43" t="s">
        <v>2121</v>
      </c>
      <c r="E657" s="43" t="s">
        <v>2160</v>
      </c>
      <c r="F657" s="43" t="s">
        <v>142</v>
      </c>
      <c r="G657" s="329">
        <v>43608</v>
      </c>
      <c r="H657" s="329">
        <v>44703</v>
      </c>
    </row>
    <row r="658" spans="1:8" x14ac:dyDescent="0.25">
      <c r="A658" s="327">
        <v>655</v>
      </c>
      <c r="B658" s="327">
        <v>2839</v>
      </c>
      <c r="C658" s="327" t="s">
        <v>2827</v>
      </c>
      <c r="D658" s="327" t="s">
        <v>2121</v>
      </c>
      <c r="E658" s="327" t="s">
        <v>2160</v>
      </c>
      <c r="F658" s="327" t="s">
        <v>142</v>
      </c>
      <c r="G658" s="328">
        <v>43529</v>
      </c>
      <c r="H658" s="328">
        <v>44624</v>
      </c>
    </row>
    <row r="659" spans="1:8" x14ac:dyDescent="0.25">
      <c r="A659" s="43">
        <v>656</v>
      </c>
      <c r="B659" s="43">
        <v>2834</v>
      </c>
      <c r="C659" s="43" t="s">
        <v>1883</v>
      </c>
      <c r="D659" s="43" t="s">
        <v>2121</v>
      </c>
      <c r="E659" s="43" t="s">
        <v>2160</v>
      </c>
      <c r="F659" s="43" t="s">
        <v>1846</v>
      </c>
      <c r="G659" s="329">
        <v>43928</v>
      </c>
      <c r="H659" s="329">
        <v>45022</v>
      </c>
    </row>
    <row r="660" spans="1:8" x14ac:dyDescent="0.25">
      <c r="A660" s="327">
        <v>657</v>
      </c>
      <c r="B660" s="327">
        <v>2831</v>
      </c>
      <c r="C660" s="327" t="s">
        <v>2828</v>
      </c>
      <c r="D660" s="327" t="s">
        <v>2121</v>
      </c>
      <c r="E660" s="327" t="s">
        <v>2160</v>
      </c>
      <c r="F660" s="327" t="s">
        <v>400</v>
      </c>
      <c r="G660" s="328">
        <v>43529</v>
      </c>
      <c r="H660" s="328">
        <v>44624</v>
      </c>
    </row>
    <row r="661" spans="1:8" x14ac:dyDescent="0.25">
      <c r="A661" s="43">
        <v>658</v>
      </c>
      <c r="B661" s="43">
        <v>2829</v>
      </c>
      <c r="C661" s="43" t="s">
        <v>882</v>
      </c>
      <c r="D661" s="43" t="s">
        <v>2121</v>
      </c>
      <c r="E661" s="43" t="s">
        <v>2160</v>
      </c>
      <c r="F661" s="43" t="s">
        <v>391</v>
      </c>
      <c r="G661" s="329">
        <v>43587</v>
      </c>
      <c r="H661" s="329">
        <v>44682</v>
      </c>
    </row>
    <row r="662" spans="1:8" x14ac:dyDescent="0.25">
      <c r="A662" s="327">
        <v>659</v>
      </c>
      <c r="B662" s="327">
        <v>2828</v>
      </c>
      <c r="C662" s="327" t="s">
        <v>2393</v>
      </c>
      <c r="D662" s="327" t="s">
        <v>2121</v>
      </c>
      <c r="E662" s="327" t="s">
        <v>2160</v>
      </c>
      <c r="F662" s="327" t="s">
        <v>2482</v>
      </c>
      <c r="G662" s="328">
        <v>43551</v>
      </c>
      <c r="H662" s="328">
        <v>44646</v>
      </c>
    </row>
    <row r="663" spans="1:8" x14ac:dyDescent="0.25">
      <c r="A663" s="43">
        <v>660</v>
      </c>
      <c r="B663" s="43">
        <v>2826</v>
      </c>
      <c r="C663" s="43" t="s">
        <v>2829</v>
      </c>
      <c r="D663" s="43" t="s">
        <v>2121</v>
      </c>
      <c r="E663" s="43" t="s">
        <v>2160</v>
      </c>
      <c r="F663" s="43" t="s">
        <v>2830</v>
      </c>
      <c r="G663" s="329">
        <v>43595</v>
      </c>
      <c r="H663" s="329">
        <v>44690</v>
      </c>
    </row>
    <row r="664" spans="1:8" x14ac:dyDescent="0.25">
      <c r="A664" s="327">
        <v>661</v>
      </c>
      <c r="B664" s="327">
        <v>2825</v>
      </c>
      <c r="C664" s="327" t="s">
        <v>2831</v>
      </c>
      <c r="D664" s="327" t="s">
        <v>2121</v>
      </c>
      <c r="E664" s="327" t="s">
        <v>2160</v>
      </c>
      <c r="F664" s="327" t="s">
        <v>213</v>
      </c>
      <c r="G664" s="328">
        <v>43606</v>
      </c>
      <c r="H664" s="328">
        <v>44701</v>
      </c>
    </row>
    <row r="665" spans="1:8" x14ac:dyDescent="0.25">
      <c r="A665" s="43">
        <v>662</v>
      </c>
      <c r="B665" s="43">
        <v>2819</v>
      </c>
      <c r="C665" s="43" t="s">
        <v>2832</v>
      </c>
      <c r="D665" s="43" t="s">
        <v>2121</v>
      </c>
      <c r="E665" s="43" t="s">
        <v>2160</v>
      </c>
      <c r="F665" s="43" t="s">
        <v>2488</v>
      </c>
      <c r="G665" s="329">
        <v>43410</v>
      </c>
      <c r="H665" s="329">
        <v>44505</v>
      </c>
    </row>
    <row r="666" spans="1:8" x14ac:dyDescent="0.25">
      <c r="A666" s="327">
        <v>663</v>
      </c>
      <c r="B666" s="327">
        <v>2817</v>
      </c>
      <c r="C666" s="327" t="s">
        <v>1936</v>
      </c>
      <c r="D666" s="327" t="s">
        <v>2121</v>
      </c>
      <c r="E666" s="327" t="s">
        <v>2160</v>
      </c>
      <c r="F666" s="327" t="s">
        <v>1851</v>
      </c>
      <c r="G666" s="328">
        <v>43651</v>
      </c>
      <c r="H666" s="328">
        <v>44746</v>
      </c>
    </row>
    <row r="667" spans="1:8" x14ac:dyDescent="0.25">
      <c r="A667" s="43">
        <v>664</v>
      </c>
      <c r="B667" s="43">
        <v>2816</v>
      </c>
      <c r="C667" s="43" t="s">
        <v>2833</v>
      </c>
      <c r="D667" s="43" t="s">
        <v>2121</v>
      </c>
      <c r="E667" s="43" t="s">
        <v>2160</v>
      </c>
      <c r="F667" s="43" t="s">
        <v>2834</v>
      </c>
      <c r="G667" s="329">
        <v>43431</v>
      </c>
      <c r="H667" s="329">
        <v>44526</v>
      </c>
    </row>
    <row r="668" spans="1:8" x14ac:dyDescent="0.25">
      <c r="A668" s="327">
        <v>665</v>
      </c>
      <c r="B668" s="327">
        <v>2815</v>
      </c>
      <c r="C668" s="327" t="s">
        <v>2835</v>
      </c>
      <c r="D668" s="327" t="s">
        <v>2121</v>
      </c>
      <c r="E668" s="327" t="s">
        <v>2160</v>
      </c>
      <c r="F668" s="327" t="s">
        <v>2834</v>
      </c>
      <c r="G668" s="328">
        <v>43431</v>
      </c>
      <c r="H668" s="328">
        <v>44526</v>
      </c>
    </row>
    <row r="669" spans="1:8" x14ac:dyDescent="0.25">
      <c r="A669" s="43">
        <v>666</v>
      </c>
      <c r="B669" s="43">
        <v>2814</v>
      </c>
      <c r="C669" s="43" t="s">
        <v>2836</v>
      </c>
      <c r="D669" s="43" t="s">
        <v>2121</v>
      </c>
      <c r="E669" s="43" t="s">
        <v>2160</v>
      </c>
      <c r="F669" s="43" t="s">
        <v>2834</v>
      </c>
      <c r="G669" s="329">
        <v>43431</v>
      </c>
      <c r="H669" s="329">
        <v>44526</v>
      </c>
    </row>
    <row r="670" spans="1:8" x14ac:dyDescent="0.25">
      <c r="A670" s="327">
        <v>667</v>
      </c>
      <c r="B670" s="327">
        <v>2812</v>
      </c>
      <c r="C670" s="327" t="s">
        <v>2837</v>
      </c>
      <c r="D670" s="327" t="s">
        <v>2121</v>
      </c>
      <c r="E670" s="327" t="s">
        <v>2160</v>
      </c>
      <c r="F670" s="327" t="s">
        <v>299</v>
      </c>
      <c r="G670" s="328">
        <v>43399</v>
      </c>
      <c r="H670" s="328">
        <v>44494</v>
      </c>
    </row>
    <row r="671" spans="1:8" x14ac:dyDescent="0.25">
      <c r="A671" s="43">
        <v>668</v>
      </c>
      <c r="B671" s="43">
        <v>2810</v>
      </c>
      <c r="C671" s="43" t="s">
        <v>889</v>
      </c>
      <c r="D671" s="43" t="s">
        <v>2121</v>
      </c>
      <c r="E671" s="43" t="s">
        <v>2160</v>
      </c>
      <c r="F671" s="43" t="s">
        <v>299</v>
      </c>
      <c r="G671" s="329">
        <v>43399</v>
      </c>
      <c r="H671" s="329">
        <v>44494</v>
      </c>
    </row>
    <row r="672" spans="1:8" x14ac:dyDescent="0.25">
      <c r="A672" s="327">
        <v>669</v>
      </c>
      <c r="B672" s="327">
        <v>2809</v>
      </c>
      <c r="C672" s="327" t="s">
        <v>2838</v>
      </c>
      <c r="D672" s="327" t="s">
        <v>2121</v>
      </c>
      <c r="E672" s="327" t="s">
        <v>2160</v>
      </c>
      <c r="F672" s="327" t="s">
        <v>403</v>
      </c>
      <c r="G672" s="328">
        <v>43417</v>
      </c>
      <c r="H672" s="328">
        <v>44512</v>
      </c>
    </row>
    <row r="673" spans="1:8" x14ac:dyDescent="0.25">
      <c r="A673" s="43">
        <v>670</v>
      </c>
      <c r="B673" s="43">
        <v>2806</v>
      </c>
      <c r="C673" s="43" t="s">
        <v>874</v>
      </c>
      <c r="D673" s="43" t="s">
        <v>2121</v>
      </c>
      <c r="E673" s="43" t="s">
        <v>2160</v>
      </c>
      <c r="F673" s="43" t="s">
        <v>267</v>
      </c>
      <c r="G673" s="329">
        <v>43465</v>
      </c>
      <c r="H673" s="329">
        <v>44560</v>
      </c>
    </row>
    <row r="674" spans="1:8" x14ac:dyDescent="0.25">
      <c r="A674" s="327">
        <v>671</v>
      </c>
      <c r="B674" s="327">
        <v>2800</v>
      </c>
      <c r="C674" s="327" t="s">
        <v>2839</v>
      </c>
      <c r="D674" s="327" t="s">
        <v>2121</v>
      </c>
      <c r="E674" s="327" t="s">
        <v>2160</v>
      </c>
      <c r="F674" s="327" t="s">
        <v>2731</v>
      </c>
      <c r="G674" s="328">
        <v>43399</v>
      </c>
      <c r="H674" s="328">
        <v>44494</v>
      </c>
    </row>
    <row r="675" spans="1:8" x14ac:dyDescent="0.25">
      <c r="A675" s="43">
        <v>672</v>
      </c>
      <c r="B675" s="43">
        <v>2360</v>
      </c>
      <c r="C675" s="43" t="s">
        <v>2840</v>
      </c>
      <c r="D675" s="43" t="s">
        <v>2121</v>
      </c>
      <c r="E675" s="43" t="s">
        <v>2160</v>
      </c>
      <c r="F675" s="43" t="s">
        <v>2018</v>
      </c>
      <c r="G675" s="329">
        <v>43473</v>
      </c>
      <c r="H675" s="329">
        <v>44568</v>
      </c>
    </row>
    <row r="676" spans="1:8" x14ac:dyDescent="0.25">
      <c r="A676" s="327">
        <v>673</v>
      </c>
      <c r="B676" s="327">
        <v>2358</v>
      </c>
      <c r="C676" s="327" t="s">
        <v>2841</v>
      </c>
      <c r="D676" s="327" t="s">
        <v>2121</v>
      </c>
      <c r="E676" s="327" t="s">
        <v>2160</v>
      </c>
      <c r="F676" s="327" t="s">
        <v>2018</v>
      </c>
      <c r="G676" s="328">
        <v>43473</v>
      </c>
      <c r="H676" s="328">
        <v>44568</v>
      </c>
    </row>
    <row r="677" spans="1:8" x14ac:dyDescent="0.25">
      <c r="A677" s="43">
        <v>674</v>
      </c>
      <c r="B677" s="43">
        <v>2352</v>
      </c>
      <c r="C677" s="43" t="s">
        <v>2842</v>
      </c>
      <c r="D677" s="43" t="s">
        <v>2121</v>
      </c>
      <c r="E677" s="43" t="s">
        <v>2160</v>
      </c>
      <c r="F677" s="43" t="s">
        <v>559</v>
      </c>
      <c r="G677" s="329">
        <v>43374</v>
      </c>
      <c r="H677" s="329">
        <v>44469</v>
      </c>
    </row>
    <row r="678" spans="1:8" x14ac:dyDescent="0.25">
      <c r="A678" s="327">
        <v>675</v>
      </c>
      <c r="B678" s="327">
        <v>2354</v>
      </c>
      <c r="C678" s="327" t="s">
        <v>2843</v>
      </c>
      <c r="D678" s="327" t="s">
        <v>2121</v>
      </c>
      <c r="E678" s="327" t="s">
        <v>2160</v>
      </c>
      <c r="F678" s="327" t="s">
        <v>150</v>
      </c>
      <c r="G678" s="328">
        <v>43473</v>
      </c>
      <c r="H678" s="328">
        <v>44568</v>
      </c>
    </row>
    <row r="679" spans="1:8" x14ac:dyDescent="0.25">
      <c r="A679" s="43">
        <v>676</v>
      </c>
      <c r="B679" s="43">
        <v>2330</v>
      </c>
      <c r="C679" s="43" t="s">
        <v>2844</v>
      </c>
      <c r="D679" s="43" t="s">
        <v>2121</v>
      </c>
      <c r="E679" s="43" t="s">
        <v>2160</v>
      </c>
      <c r="F679" s="43" t="s">
        <v>205</v>
      </c>
      <c r="G679" s="329">
        <v>43336</v>
      </c>
      <c r="H679" s="329">
        <v>44431</v>
      </c>
    </row>
    <row r="680" spans="1:8" x14ac:dyDescent="0.25">
      <c r="A680" s="327">
        <v>677</v>
      </c>
      <c r="B680" s="327">
        <v>2334</v>
      </c>
      <c r="C680" s="327" t="s">
        <v>2845</v>
      </c>
      <c r="D680" s="327" t="s">
        <v>2121</v>
      </c>
      <c r="E680" s="327" t="s">
        <v>2160</v>
      </c>
      <c r="F680" s="327" t="s">
        <v>2846</v>
      </c>
      <c r="G680" s="328">
        <v>43362</v>
      </c>
      <c r="H680" s="328">
        <v>44457</v>
      </c>
    </row>
    <row r="681" spans="1:8" x14ac:dyDescent="0.25">
      <c r="A681" s="43">
        <v>678</v>
      </c>
      <c r="B681" s="43">
        <v>2328</v>
      </c>
      <c r="C681" s="43" t="s">
        <v>2847</v>
      </c>
      <c r="D681" s="43" t="s">
        <v>2121</v>
      </c>
      <c r="E681" s="43" t="s">
        <v>2160</v>
      </c>
      <c r="F681" s="43" t="s">
        <v>326</v>
      </c>
      <c r="G681" s="329">
        <v>43374</v>
      </c>
      <c r="H681" s="329">
        <v>44469</v>
      </c>
    </row>
    <row r="682" spans="1:8" x14ac:dyDescent="0.25">
      <c r="A682" s="327">
        <v>679</v>
      </c>
      <c r="B682" s="327">
        <v>2329</v>
      </c>
      <c r="C682" s="327" t="s">
        <v>2848</v>
      </c>
      <c r="D682" s="327" t="s">
        <v>2121</v>
      </c>
      <c r="E682" s="327" t="s">
        <v>2160</v>
      </c>
      <c r="F682" s="327" t="s">
        <v>2849</v>
      </c>
      <c r="G682" s="328">
        <v>43374</v>
      </c>
      <c r="H682" s="328">
        <v>44469</v>
      </c>
    </row>
    <row r="683" spans="1:8" x14ac:dyDescent="0.25">
      <c r="A683" s="43">
        <v>680</v>
      </c>
      <c r="B683" s="43">
        <v>2327</v>
      </c>
      <c r="C683" s="43" t="s">
        <v>2850</v>
      </c>
      <c r="D683" s="43" t="s">
        <v>2121</v>
      </c>
      <c r="E683" s="43" t="s">
        <v>2160</v>
      </c>
      <c r="F683" s="43" t="s">
        <v>140</v>
      </c>
      <c r="G683" s="329">
        <v>43336</v>
      </c>
      <c r="H683" s="329">
        <v>44431</v>
      </c>
    </row>
    <row r="684" spans="1:8" x14ac:dyDescent="0.25">
      <c r="A684" s="327">
        <v>681</v>
      </c>
      <c r="B684" s="327">
        <v>2342</v>
      </c>
      <c r="C684" s="327" t="s">
        <v>2851</v>
      </c>
      <c r="D684" s="327" t="s">
        <v>2121</v>
      </c>
      <c r="E684" s="327" t="s">
        <v>2160</v>
      </c>
      <c r="F684" s="327" t="s">
        <v>2852</v>
      </c>
      <c r="G684" s="328">
        <v>43374</v>
      </c>
      <c r="H684" s="328">
        <v>44469</v>
      </c>
    </row>
    <row r="685" spans="1:8" x14ac:dyDescent="0.25">
      <c r="A685" s="43">
        <v>682</v>
      </c>
      <c r="B685" s="43">
        <v>2320</v>
      </c>
      <c r="C685" s="43" t="s">
        <v>891</v>
      </c>
      <c r="D685" s="43" t="s">
        <v>2121</v>
      </c>
      <c r="E685" s="43" t="s">
        <v>2160</v>
      </c>
      <c r="F685" s="43" t="s">
        <v>526</v>
      </c>
      <c r="G685" s="329">
        <v>43341</v>
      </c>
      <c r="H685" s="329">
        <v>44436</v>
      </c>
    </row>
    <row r="686" spans="1:8" x14ac:dyDescent="0.25">
      <c r="A686" s="327">
        <v>683</v>
      </c>
      <c r="B686" s="327">
        <v>2332</v>
      </c>
      <c r="C686" s="327" t="s">
        <v>2853</v>
      </c>
      <c r="D686" s="327" t="s">
        <v>2121</v>
      </c>
      <c r="E686" s="327" t="s">
        <v>2160</v>
      </c>
      <c r="F686" s="327" t="s">
        <v>2834</v>
      </c>
      <c r="G686" s="328">
        <v>43341</v>
      </c>
      <c r="H686" s="328">
        <v>44436</v>
      </c>
    </row>
    <row r="687" spans="1:8" x14ac:dyDescent="0.25">
      <c r="A687" s="43">
        <v>684</v>
      </c>
      <c r="B687" s="43">
        <v>2333</v>
      </c>
      <c r="C687" s="43" t="s">
        <v>2854</v>
      </c>
      <c r="D687" s="43" t="s">
        <v>2121</v>
      </c>
      <c r="E687" s="43" t="s">
        <v>2160</v>
      </c>
      <c r="F687" s="43" t="s">
        <v>2232</v>
      </c>
      <c r="G687" s="329">
        <v>43340</v>
      </c>
      <c r="H687" s="329">
        <v>44435</v>
      </c>
    </row>
    <row r="688" spans="1:8" x14ac:dyDescent="0.25">
      <c r="A688" s="327">
        <v>685</v>
      </c>
      <c r="B688" s="327">
        <v>2341</v>
      </c>
      <c r="C688" s="327" t="s">
        <v>2855</v>
      </c>
      <c r="D688" s="327" t="s">
        <v>2121</v>
      </c>
      <c r="E688" s="327" t="s">
        <v>2160</v>
      </c>
      <c r="F688" s="327" t="s">
        <v>2852</v>
      </c>
      <c r="G688" s="328">
        <v>43435</v>
      </c>
      <c r="H688" s="328">
        <v>44530</v>
      </c>
    </row>
    <row r="689" spans="1:8" x14ac:dyDescent="0.25">
      <c r="A689" s="43">
        <v>686</v>
      </c>
      <c r="B689" s="43">
        <v>2338</v>
      </c>
      <c r="C689" s="43" t="s">
        <v>2856</v>
      </c>
      <c r="D689" s="43" t="s">
        <v>2121</v>
      </c>
      <c r="E689" s="43" t="s">
        <v>2160</v>
      </c>
      <c r="F689" s="43" t="s">
        <v>2857</v>
      </c>
      <c r="G689" s="329">
        <v>43346</v>
      </c>
      <c r="H689" s="329">
        <v>44441</v>
      </c>
    </row>
    <row r="690" spans="1:8" x14ac:dyDescent="0.25">
      <c r="A690" s="327">
        <v>687</v>
      </c>
      <c r="B690" s="327">
        <v>2335</v>
      </c>
      <c r="C690" s="327" t="s">
        <v>2858</v>
      </c>
      <c r="D690" s="327" t="s">
        <v>2121</v>
      </c>
      <c r="E690" s="327" t="s">
        <v>2160</v>
      </c>
      <c r="F690" s="327" t="s">
        <v>2710</v>
      </c>
      <c r="G690" s="328">
        <v>43374</v>
      </c>
      <c r="H690" s="328">
        <v>44469</v>
      </c>
    </row>
    <row r="691" spans="1:8" x14ac:dyDescent="0.25">
      <c r="A691" s="43">
        <v>688</v>
      </c>
      <c r="B691" s="43">
        <v>2326</v>
      </c>
      <c r="C691" s="43" t="s">
        <v>2859</v>
      </c>
      <c r="D691" s="43" t="s">
        <v>2121</v>
      </c>
      <c r="E691" s="43" t="s">
        <v>2160</v>
      </c>
      <c r="F691" s="43" t="s">
        <v>376</v>
      </c>
      <c r="G691" s="329">
        <v>43336</v>
      </c>
      <c r="H691" s="329">
        <v>44431</v>
      </c>
    </row>
    <row r="692" spans="1:8" x14ac:dyDescent="0.25">
      <c r="A692" s="327">
        <v>689</v>
      </c>
      <c r="B692" s="327">
        <v>2324</v>
      </c>
      <c r="C692" s="327" t="s">
        <v>2860</v>
      </c>
      <c r="D692" s="327" t="s">
        <v>2121</v>
      </c>
      <c r="E692" s="327" t="s">
        <v>2160</v>
      </c>
      <c r="F692" s="327" t="s">
        <v>140</v>
      </c>
      <c r="G692" s="328">
        <v>43336</v>
      </c>
      <c r="H692" s="328">
        <v>44431</v>
      </c>
    </row>
    <row r="693" spans="1:8" x14ac:dyDescent="0.25">
      <c r="A693" s="43">
        <v>690</v>
      </c>
      <c r="B693" s="43">
        <v>2323</v>
      </c>
      <c r="C693" s="43" t="s">
        <v>2861</v>
      </c>
      <c r="D693" s="43" t="s">
        <v>2121</v>
      </c>
      <c r="E693" s="43" t="s">
        <v>2160</v>
      </c>
      <c r="F693" s="43" t="s">
        <v>140</v>
      </c>
      <c r="G693" s="329">
        <v>43336</v>
      </c>
      <c r="H693" s="329">
        <v>44431</v>
      </c>
    </row>
    <row r="694" spans="1:8" x14ac:dyDescent="0.25">
      <c r="A694" s="327">
        <v>691</v>
      </c>
      <c r="B694" s="327">
        <v>2322</v>
      </c>
      <c r="C694" s="327" t="s">
        <v>2862</v>
      </c>
      <c r="D694" s="327" t="s">
        <v>2121</v>
      </c>
      <c r="E694" s="327" t="s">
        <v>2160</v>
      </c>
      <c r="F694" s="327" t="s">
        <v>140</v>
      </c>
      <c r="G694" s="328">
        <v>43336</v>
      </c>
      <c r="H694" s="328">
        <v>44431</v>
      </c>
    </row>
    <row r="695" spans="1:8" x14ac:dyDescent="0.25">
      <c r="A695" s="43">
        <v>692</v>
      </c>
      <c r="B695" s="43">
        <v>2350</v>
      </c>
      <c r="C695" s="43" t="s">
        <v>2863</v>
      </c>
      <c r="D695" s="43" t="s">
        <v>2121</v>
      </c>
      <c r="E695" s="43" t="s">
        <v>2160</v>
      </c>
      <c r="F695" s="43" t="s">
        <v>2864</v>
      </c>
      <c r="G695" s="329">
        <v>43439</v>
      </c>
      <c r="H695" s="329">
        <v>44534</v>
      </c>
    </row>
    <row r="696" spans="1:8" x14ac:dyDescent="0.25">
      <c r="A696" s="327">
        <v>693</v>
      </c>
      <c r="B696" s="327">
        <v>461</v>
      </c>
      <c r="C696" s="327" t="s">
        <v>2865</v>
      </c>
      <c r="D696" s="327" t="s">
        <v>2121</v>
      </c>
      <c r="E696" s="327" t="s">
        <v>2160</v>
      </c>
      <c r="F696" s="327" t="s">
        <v>1808</v>
      </c>
      <c r="G696" s="328">
        <v>42104</v>
      </c>
      <c r="H696" s="328">
        <v>44039</v>
      </c>
    </row>
    <row r="697" spans="1:8" x14ac:dyDescent="0.25">
      <c r="A697" s="43">
        <v>694</v>
      </c>
      <c r="B697" s="43">
        <v>737</v>
      </c>
      <c r="C697" s="43" t="s">
        <v>2866</v>
      </c>
      <c r="D697" s="43" t="s">
        <v>2121</v>
      </c>
      <c r="E697" s="43" t="s">
        <v>2160</v>
      </c>
      <c r="F697" s="43" t="s">
        <v>2800</v>
      </c>
      <c r="G697" s="329">
        <v>41857</v>
      </c>
      <c r="H697" s="329">
        <v>44049</v>
      </c>
    </row>
    <row r="698" spans="1:8" x14ac:dyDescent="0.25">
      <c r="A698" s="327">
        <v>695</v>
      </c>
      <c r="B698" s="327">
        <v>736</v>
      </c>
      <c r="C698" s="327" t="s">
        <v>2867</v>
      </c>
      <c r="D698" s="327" t="s">
        <v>2121</v>
      </c>
      <c r="E698" s="327" t="s">
        <v>2160</v>
      </c>
      <c r="F698" s="327" t="s">
        <v>2800</v>
      </c>
      <c r="G698" s="328">
        <v>41857</v>
      </c>
      <c r="H698" s="328">
        <v>44049</v>
      </c>
    </row>
    <row r="699" spans="1:8" x14ac:dyDescent="0.25">
      <c r="A699" s="43">
        <v>696</v>
      </c>
      <c r="B699" s="43">
        <v>734</v>
      </c>
      <c r="C699" s="43" t="s">
        <v>2868</v>
      </c>
      <c r="D699" s="43" t="s">
        <v>2121</v>
      </c>
      <c r="E699" s="43" t="s">
        <v>2160</v>
      </c>
      <c r="F699" s="43" t="s">
        <v>2726</v>
      </c>
      <c r="G699" s="329">
        <v>41834</v>
      </c>
      <c r="H699" s="329">
        <v>44026</v>
      </c>
    </row>
    <row r="700" spans="1:8" x14ac:dyDescent="0.25">
      <c r="A700" s="327">
        <v>697</v>
      </c>
      <c r="B700" s="327">
        <v>2238</v>
      </c>
      <c r="C700" s="327" t="s">
        <v>2869</v>
      </c>
      <c r="D700" s="327" t="s">
        <v>2121</v>
      </c>
      <c r="E700" s="327" t="s">
        <v>2160</v>
      </c>
      <c r="F700" s="327" t="s">
        <v>433</v>
      </c>
      <c r="G700" s="328">
        <v>43047</v>
      </c>
      <c r="H700" s="328">
        <v>44142</v>
      </c>
    </row>
    <row r="701" spans="1:8" x14ac:dyDescent="0.25">
      <c r="A701" s="43">
        <v>698</v>
      </c>
      <c r="B701" s="43">
        <v>726</v>
      </c>
      <c r="C701" s="43" t="s">
        <v>2870</v>
      </c>
      <c r="D701" s="43" t="s">
        <v>2121</v>
      </c>
      <c r="E701" s="43" t="s">
        <v>2160</v>
      </c>
      <c r="F701" s="43" t="s">
        <v>2871</v>
      </c>
      <c r="G701" s="329">
        <v>41758</v>
      </c>
      <c r="H701" s="329">
        <v>43950</v>
      </c>
    </row>
    <row r="702" spans="1:8" x14ac:dyDescent="0.25">
      <c r="A702" s="327">
        <v>699</v>
      </c>
      <c r="B702" s="327">
        <v>1535</v>
      </c>
      <c r="C702" s="327" t="s">
        <v>2872</v>
      </c>
      <c r="D702" s="327" t="s">
        <v>2121</v>
      </c>
      <c r="E702" s="327" t="s">
        <v>2160</v>
      </c>
      <c r="F702" s="327" t="s">
        <v>241</v>
      </c>
      <c r="G702" s="328">
        <v>43374</v>
      </c>
      <c r="H702" s="328">
        <v>44469</v>
      </c>
    </row>
    <row r="703" spans="1:8" x14ac:dyDescent="0.25">
      <c r="A703" s="330" t="s">
        <v>2175</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D90"/>
  <sheetViews>
    <sheetView zoomScale="85" zoomScaleNormal="85" workbookViewId="0">
      <selection activeCell="N10" sqref="N10"/>
    </sheetView>
  </sheetViews>
  <sheetFormatPr baseColWidth="10" defaultColWidth="11.5703125" defaultRowHeight="13.5" x14ac:dyDescent="0.3"/>
  <cols>
    <col min="1" max="1" width="11.5703125" style="22"/>
    <col min="2" max="2" width="23.5703125" style="22" customWidth="1"/>
    <col min="3" max="3" width="24.7109375" style="22" customWidth="1"/>
    <col min="4" max="4" width="66.42578125" style="22" customWidth="1"/>
    <col min="5" max="16384" width="11.5703125" style="22"/>
  </cols>
  <sheetData>
    <row r="1" spans="1:4" ht="15" x14ac:dyDescent="0.3">
      <c r="A1" s="2" t="s">
        <v>1060</v>
      </c>
    </row>
    <row r="3" spans="1:4" ht="14.25" thickBot="1" x14ac:dyDescent="0.35">
      <c r="A3" s="12" t="s">
        <v>25</v>
      </c>
      <c r="B3" s="12" t="s">
        <v>902</v>
      </c>
      <c r="C3" s="12" t="s">
        <v>903</v>
      </c>
      <c r="D3" s="227" t="s">
        <v>904</v>
      </c>
    </row>
    <row r="4" spans="1:4" x14ac:dyDescent="0.3">
      <c r="A4" s="455" t="s">
        <v>905</v>
      </c>
      <c r="B4" s="455"/>
      <c r="C4" s="228"/>
      <c r="D4" s="229"/>
    </row>
    <row r="5" spans="1:4" ht="67.5" x14ac:dyDescent="0.3">
      <c r="A5" s="451">
        <v>1</v>
      </c>
      <c r="B5" s="452" t="s">
        <v>906</v>
      </c>
      <c r="C5" s="453" t="s">
        <v>907</v>
      </c>
      <c r="D5" s="128" t="s">
        <v>908</v>
      </c>
    </row>
    <row r="6" spans="1:4" x14ac:dyDescent="0.3">
      <c r="A6" s="451"/>
      <c r="B6" s="452"/>
      <c r="C6" s="453"/>
      <c r="D6" s="128" t="s">
        <v>909</v>
      </c>
    </row>
    <row r="7" spans="1:4" x14ac:dyDescent="0.3">
      <c r="A7" s="230">
        <v>2</v>
      </c>
      <c r="B7" s="231" t="s">
        <v>910</v>
      </c>
      <c r="C7" s="222" t="s">
        <v>910</v>
      </c>
      <c r="D7" s="222" t="s">
        <v>911</v>
      </c>
    </row>
    <row r="8" spans="1:4" x14ac:dyDescent="0.3">
      <c r="A8" s="454" t="s">
        <v>912</v>
      </c>
      <c r="B8" s="454"/>
      <c r="C8" s="232"/>
      <c r="D8" s="232"/>
    </row>
    <row r="9" spans="1:4" ht="81" x14ac:dyDescent="0.3">
      <c r="A9" s="233">
        <v>3</v>
      </c>
      <c r="B9" s="128" t="s">
        <v>913</v>
      </c>
      <c r="C9" s="132" t="s">
        <v>914</v>
      </c>
      <c r="D9" s="128" t="s">
        <v>915</v>
      </c>
    </row>
    <row r="10" spans="1:4" ht="81" x14ac:dyDescent="0.3">
      <c r="A10" s="230">
        <v>4</v>
      </c>
      <c r="B10" s="231" t="s">
        <v>916</v>
      </c>
      <c r="C10" s="222" t="s">
        <v>917</v>
      </c>
      <c r="D10" s="231" t="s">
        <v>918</v>
      </c>
    </row>
    <row r="11" spans="1:4" ht="94.5" x14ac:dyDescent="0.3">
      <c r="A11" s="233">
        <v>5</v>
      </c>
      <c r="B11" s="128" t="s">
        <v>919</v>
      </c>
      <c r="C11" s="132" t="s">
        <v>920</v>
      </c>
      <c r="D11" s="128" t="s">
        <v>921</v>
      </c>
    </row>
    <row r="12" spans="1:4" ht="54" x14ac:dyDescent="0.3">
      <c r="A12" s="448">
        <v>6</v>
      </c>
      <c r="B12" s="449" t="s">
        <v>922</v>
      </c>
      <c r="C12" s="450" t="s">
        <v>923</v>
      </c>
      <c r="D12" s="231" t="s">
        <v>924</v>
      </c>
    </row>
    <row r="13" spans="1:4" ht="40.5" x14ac:dyDescent="0.3">
      <c r="A13" s="448"/>
      <c r="B13" s="449"/>
      <c r="C13" s="450"/>
      <c r="D13" s="231" t="s">
        <v>925</v>
      </c>
    </row>
    <row r="14" spans="1:4" x14ac:dyDescent="0.3">
      <c r="A14" s="448"/>
      <c r="B14" s="449"/>
      <c r="C14" s="450"/>
      <c r="D14" s="231" t="s">
        <v>926</v>
      </c>
    </row>
    <row r="15" spans="1:4" ht="81" x14ac:dyDescent="0.3">
      <c r="A15" s="233">
        <v>7</v>
      </c>
      <c r="B15" s="128" t="s">
        <v>927</v>
      </c>
      <c r="C15" s="132" t="s">
        <v>928</v>
      </c>
      <c r="D15" s="128" t="s">
        <v>929</v>
      </c>
    </row>
    <row r="16" spans="1:4" ht="67.5" x14ac:dyDescent="0.3">
      <c r="A16" s="448">
        <v>8</v>
      </c>
      <c r="B16" s="449" t="s">
        <v>930</v>
      </c>
      <c r="C16" s="450" t="s">
        <v>931</v>
      </c>
      <c r="D16" s="231" t="s">
        <v>932</v>
      </c>
    </row>
    <row r="17" spans="1:4" ht="40.5" x14ac:dyDescent="0.3">
      <c r="A17" s="448"/>
      <c r="B17" s="449"/>
      <c r="C17" s="450"/>
      <c r="D17" s="231" t="s">
        <v>933</v>
      </c>
    </row>
    <row r="18" spans="1:4" ht="108" x14ac:dyDescent="0.3">
      <c r="A18" s="233">
        <v>9</v>
      </c>
      <c r="B18" s="128" t="s">
        <v>934</v>
      </c>
      <c r="C18" s="132" t="s">
        <v>935</v>
      </c>
      <c r="D18" s="128" t="s">
        <v>936</v>
      </c>
    </row>
    <row r="19" spans="1:4" ht="67.5" x14ac:dyDescent="0.3">
      <c r="A19" s="230">
        <v>10</v>
      </c>
      <c r="B19" s="231" t="s">
        <v>937</v>
      </c>
      <c r="C19" s="222" t="s">
        <v>938</v>
      </c>
      <c r="D19" s="231" t="s">
        <v>939</v>
      </c>
    </row>
    <row r="20" spans="1:4" ht="94.5" x14ac:dyDescent="0.3">
      <c r="A20" s="233">
        <v>11</v>
      </c>
      <c r="B20" s="128" t="s">
        <v>940</v>
      </c>
      <c r="C20" s="132" t="s">
        <v>941</v>
      </c>
      <c r="D20" s="128" t="s">
        <v>942</v>
      </c>
    </row>
    <row r="21" spans="1:4" ht="54" x14ac:dyDescent="0.3">
      <c r="A21" s="230">
        <v>12</v>
      </c>
      <c r="B21" s="231" t="s">
        <v>943</v>
      </c>
      <c r="C21" s="222" t="s">
        <v>944</v>
      </c>
      <c r="D21" s="231" t="s">
        <v>945</v>
      </c>
    </row>
    <row r="22" spans="1:4" ht="108" x14ac:dyDescent="0.3">
      <c r="A22" s="233">
        <v>13</v>
      </c>
      <c r="B22" s="128" t="s">
        <v>946</v>
      </c>
      <c r="C22" s="132" t="s">
        <v>947</v>
      </c>
      <c r="D22" s="128" t="s">
        <v>948</v>
      </c>
    </row>
    <row r="23" spans="1:4" ht="40.5" x14ac:dyDescent="0.3">
      <c r="A23" s="230">
        <v>14</v>
      </c>
      <c r="B23" s="231" t="s">
        <v>949</v>
      </c>
      <c r="C23" s="222" t="s">
        <v>950</v>
      </c>
      <c r="D23" s="231" t="s">
        <v>951</v>
      </c>
    </row>
    <row r="24" spans="1:4" ht="27" x14ac:dyDescent="0.3">
      <c r="A24" s="233">
        <v>17</v>
      </c>
      <c r="B24" s="128" t="s">
        <v>952</v>
      </c>
      <c r="C24" s="132" t="s">
        <v>953</v>
      </c>
      <c r="D24" s="128" t="s">
        <v>954</v>
      </c>
    </row>
    <row r="25" spans="1:4" ht="67.5" x14ac:dyDescent="0.3">
      <c r="A25" s="230">
        <v>18</v>
      </c>
      <c r="B25" s="231" t="s">
        <v>955</v>
      </c>
      <c r="C25" s="222"/>
      <c r="D25" s="231" t="s">
        <v>956</v>
      </c>
    </row>
    <row r="26" spans="1:4" ht="40.5" x14ac:dyDescent="0.3">
      <c r="A26" s="233">
        <v>19</v>
      </c>
      <c r="B26" s="128" t="s">
        <v>957</v>
      </c>
      <c r="C26" s="132" t="s">
        <v>958</v>
      </c>
      <c r="D26" s="128" t="s">
        <v>959</v>
      </c>
    </row>
    <row r="27" spans="1:4" ht="40.5" x14ac:dyDescent="0.3">
      <c r="A27" s="448">
        <v>20</v>
      </c>
      <c r="B27" s="449" t="s">
        <v>960</v>
      </c>
      <c r="C27" s="450" t="s">
        <v>961</v>
      </c>
      <c r="D27" s="231" t="s">
        <v>962</v>
      </c>
    </row>
    <row r="28" spans="1:4" ht="40.5" x14ac:dyDescent="0.3">
      <c r="A28" s="448"/>
      <c r="B28" s="449"/>
      <c r="C28" s="450"/>
      <c r="D28" s="231" t="s">
        <v>963</v>
      </c>
    </row>
    <row r="29" spans="1:4" x14ac:dyDescent="0.3">
      <c r="A29" s="448"/>
      <c r="B29" s="449"/>
      <c r="C29" s="450"/>
      <c r="D29" s="231" t="s">
        <v>964</v>
      </c>
    </row>
    <row r="30" spans="1:4" ht="40.5" x14ac:dyDescent="0.3">
      <c r="A30" s="448"/>
      <c r="B30" s="449"/>
      <c r="C30" s="450"/>
      <c r="D30" s="231" t="s">
        <v>965</v>
      </c>
    </row>
    <row r="31" spans="1:4" ht="27" x14ac:dyDescent="0.3">
      <c r="A31" s="448"/>
      <c r="B31" s="449"/>
      <c r="C31" s="450"/>
      <c r="D31" s="231" t="s">
        <v>966</v>
      </c>
    </row>
    <row r="32" spans="1:4" ht="27" x14ac:dyDescent="0.3">
      <c r="A32" s="448"/>
      <c r="B32" s="449"/>
      <c r="C32" s="450"/>
      <c r="D32" s="231" t="s">
        <v>967</v>
      </c>
    </row>
    <row r="33" spans="1:4" x14ac:dyDescent="0.3">
      <c r="A33" s="448"/>
      <c r="B33" s="449"/>
      <c r="C33" s="450"/>
      <c r="D33" s="231" t="s">
        <v>968</v>
      </c>
    </row>
    <row r="34" spans="1:4" ht="67.5" x14ac:dyDescent="0.3">
      <c r="A34" s="233">
        <v>21</v>
      </c>
      <c r="B34" s="128" t="s">
        <v>969</v>
      </c>
      <c r="C34" s="132"/>
      <c r="D34" s="128" t="s">
        <v>970</v>
      </c>
    </row>
    <row r="35" spans="1:4" ht="40.5" x14ac:dyDescent="0.3">
      <c r="A35" s="448">
        <v>22</v>
      </c>
      <c r="B35" s="449" t="s">
        <v>971</v>
      </c>
      <c r="C35" s="450" t="s">
        <v>972</v>
      </c>
      <c r="D35" s="231" t="s">
        <v>973</v>
      </c>
    </row>
    <row r="36" spans="1:4" x14ac:dyDescent="0.3">
      <c r="A36" s="448"/>
      <c r="B36" s="449"/>
      <c r="C36" s="450"/>
      <c r="D36" s="231" t="s">
        <v>968</v>
      </c>
    </row>
    <row r="37" spans="1:4" x14ac:dyDescent="0.3">
      <c r="A37" s="233">
        <v>23</v>
      </c>
      <c r="B37" s="128" t="s">
        <v>910</v>
      </c>
      <c r="C37" s="132"/>
      <c r="D37" s="128" t="s">
        <v>974</v>
      </c>
    </row>
    <row r="38" spans="1:4" x14ac:dyDescent="0.3">
      <c r="A38" s="454" t="s">
        <v>975</v>
      </c>
      <c r="B38" s="454"/>
      <c r="C38" s="232"/>
      <c r="D38" s="232"/>
    </row>
    <row r="39" spans="1:4" ht="67.5" x14ac:dyDescent="0.3">
      <c r="A39" s="451">
        <v>24</v>
      </c>
      <c r="B39" s="452" t="s">
        <v>976</v>
      </c>
      <c r="C39" s="453" t="s">
        <v>977</v>
      </c>
      <c r="D39" s="128" t="s">
        <v>978</v>
      </c>
    </row>
    <row r="40" spans="1:4" ht="27" x14ac:dyDescent="0.3">
      <c r="A40" s="451"/>
      <c r="B40" s="452"/>
      <c r="C40" s="453"/>
      <c r="D40" s="128" t="s">
        <v>979</v>
      </c>
    </row>
    <row r="41" spans="1:4" ht="67.5" x14ac:dyDescent="0.3">
      <c r="A41" s="448">
        <v>25</v>
      </c>
      <c r="B41" s="449" t="s">
        <v>980</v>
      </c>
      <c r="C41" s="450" t="s">
        <v>981</v>
      </c>
      <c r="D41" s="231" t="s">
        <v>982</v>
      </c>
    </row>
    <row r="42" spans="1:4" ht="40.5" x14ac:dyDescent="0.3">
      <c r="A42" s="448"/>
      <c r="B42" s="449"/>
      <c r="C42" s="450"/>
      <c r="D42" s="231" t="s">
        <v>983</v>
      </c>
    </row>
    <row r="43" spans="1:4" ht="40.5" x14ac:dyDescent="0.3">
      <c r="A43" s="233">
        <v>26</v>
      </c>
      <c r="B43" s="128" t="s">
        <v>984</v>
      </c>
      <c r="C43" s="132" t="s">
        <v>985</v>
      </c>
      <c r="D43" s="128" t="s">
        <v>986</v>
      </c>
    </row>
    <row r="44" spans="1:4" ht="54" x14ac:dyDescent="0.3">
      <c r="A44" s="230">
        <v>27</v>
      </c>
      <c r="B44" s="231" t="s">
        <v>987</v>
      </c>
      <c r="C44" s="222" t="s">
        <v>987</v>
      </c>
      <c r="D44" s="231" t="s">
        <v>988</v>
      </c>
    </row>
    <row r="45" spans="1:4" ht="27" x14ac:dyDescent="0.3">
      <c r="A45" s="233">
        <v>28</v>
      </c>
      <c r="B45" s="128" t="s">
        <v>910</v>
      </c>
      <c r="C45" s="132" t="s">
        <v>910</v>
      </c>
      <c r="D45" s="128" t="s">
        <v>989</v>
      </c>
    </row>
    <row r="46" spans="1:4" ht="27" x14ac:dyDescent="0.3">
      <c r="A46" s="230">
        <v>29</v>
      </c>
      <c r="B46" s="231" t="s">
        <v>990</v>
      </c>
      <c r="C46" s="222" t="s">
        <v>991</v>
      </c>
      <c r="D46" s="231" t="s">
        <v>992</v>
      </c>
    </row>
    <row r="47" spans="1:4" ht="27" x14ac:dyDescent="0.3">
      <c r="A47" s="233">
        <v>32</v>
      </c>
      <c r="B47" s="128" t="s">
        <v>993</v>
      </c>
      <c r="C47" s="132"/>
      <c r="D47" s="128" t="s">
        <v>994</v>
      </c>
    </row>
    <row r="48" spans="1:4" ht="67.5" x14ac:dyDescent="0.3">
      <c r="A48" s="230">
        <v>33</v>
      </c>
      <c r="B48" s="231" t="s">
        <v>995</v>
      </c>
      <c r="C48" s="222"/>
      <c r="D48" s="231" t="s">
        <v>996</v>
      </c>
    </row>
    <row r="49" spans="1:4" ht="27" x14ac:dyDescent="0.3">
      <c r="A49" s="233">
        <v>34</v>
      </c>
      <c r="B49" s="128" t="s">
        <v>997</v>
      </c>
      <c r="C49" s="132"/>
      <c r="D49" s="128" t="s">
        <v>998</v>
      </c>
    </row>
    <row r="50" spans="1:4" x14ac:dyDescent="0.3">
      <c r="A50" s="454" t="s">
        <v>999</v>
      </c>
      <c r="B50" s="454"/>
      <c r="C50" s="228"/>
      <c r="D50" s="228"/>
    </row>
    <row r="51" spans="1:4" x14ac:dyDescent="0.3">
      <c r="A51" s="230">
        <v>35</v>
      </c>
      <c r="B51" s="231" t="s">
        <v>1000</v>
      </c>
      <c r="C51" s="222"/>
      <c r="D51" s="231" t="s">
        <v>1001</v>
      </c>
    </row>
    <row r="52" spans="1:4" x14ac:dyDescent="0.3">
      <c r="A52" s="454" t="s">
        <v>1002</v>
      </c>
      <c r="B52" s="454"/>
      <c r="C52" s="228"/>
      <c r="D52" s="228"/>
    </row>
    <row r="53" spans="1:4" ht="54" x14ac:dyDescent="0.3">
      <c r="A53" s="233">
        <v>36</v>
      </c>
      <c r="B53" s="128" t="s">
        <v>1003</v>
      </c>
      <c r="C53" s="132"/>
      <c r="D53" s="128" t="s">
        <v>1004</v>
      </c>
    </row>
    <row r="54" spans="1:4" ht="27" x14ac:dyDescent="0.3">
      <c r="A54" s="230">
        <v>37</v>
      </c>
      <c r="B54" s="231" t="s">
        <v>1005</v>
      </c>
      <c r="C54" s="222"/>
      <c r="D54" s="231" t="s">
        <v>1006</v>
      </c>
    </row>
    <row r="55" spans="1:4" x14ac:dyDescent="0.3">
      <c r="A55" s="454" t="s">
        <v>1007</v>
      </c>
      <c r="B55" s="454"/>
      <c r="C55" s="228"/>
      <c r="D55" s="228"/>
    </row>
    <row r="56" spans="1:4" ht="27" x14ac:dyDescent="0.3">
      <c r="A56" s="233">
        <v>38</v>
      </c>
      <c r="B56" s="128" t="s">
        <v>1008</v>
      </c>
      <c r="C56" s="132"/>
      <c r="D56" s="128" t="s">
        <v>1009</v>
      </c>
    </row>
    <row r="57" spans="1:4" x14ac:dyDescent="0.3">
      <c r="A57" s="454" t="s">
        <v>1010</v>
      </c>
      <c r="B57" s="454"/>
      <c r="C57" s="228"/>
      <c r="D57" s="228"/>
    </row>
    <row r="58" spans="1:4" x14ac:dyDescent="0.3">
      <c r="A58" s="230">
        <v>39</v>
      </c>
      <c r="B58" s="231" t="s">
        <v>1011</v>
      </c>
      <c r="C58" s="222"/>
      <c r="D58" s="231" t="s">
        <v>1012</v>
      </c>
    </row>
    <row r="59" spans="1:4" x14ac:dyDescent="0.3">
      <c r="A59" s="454" t="s">
        <v>1013</v>
      </c>
      <c r="B59" s="454"/>
      <c r="C59" s="228"/>
      <c r="D59" s="228"/>
    </row>
    <row r="60" spans="1:4" ht="27" x14ac:dyDescent="0.3">
      <c r="A60" s="233">
        <v>40</v>
      </c>
      <c r="B60" s="128" t="s">
        <v>1014</v>
      </c>
      <c r="C60" s="132"/>
      <c r="D60" s="128" t="s">
        <v>1015</v>
      </c>
    </row>
    <row r="61" spans="1:4" x14ac:dyDescent="0.3">
      <c r="A61" s="454" t="s">
        <v>1016</v>
      </c>
      <c r="B61" s="454"/>
      <c r="C61" s="228"/>
      <c r="D61" s="228"/>
    </row>
    <row r="62" spans="1:4" ht="40.5" x14ac:dyDescent="0.3">
      <c r="A62" s="230">
        <v>41</v>
      </c>
      <c r="B62" s="231" t="s">
        <v>1017</v>
      </c>
      <c r="C62" s="222" t="s">
        <v>1018</v>
      </c>
      <c r="D62" s="231" t="s">
        <v>1019</v>
      </c>
    </row>
    <row r="63" spans="1:4" x14ac:dyDescent="0.3">
      <c r="A63" s="454" t="s">
        <v>1020</v>
      </c>
      <c r="B63" s="454"/>
      <c r="C63" s="228"/>
      <c r="D63" s="228"/>
    </row>
    <row r="64" spans="1:4" ht="54" x14ac:dyDescent="0.3">
      <c r="A64" s="233">
        <v>42</v>
      </c>
      <c r="B64" s="128" t="s">
        <v>1021</v>
      </c>
      <c r="C64" s="132"/>
      <c r="D64" s="128" t="s">
        <v>1022</v>
      </c>
    </row>
    <row r="65" spans="1:4" x14ac:dyDescent="0.3">
      <c r="A65" s="454" t="s">
        <v>1023</v>
      </c>
      <c r="B65" s="454"/>
      <c r="C65" s="228"/>
      <c r="D65" s="228"/>
    </row>
    <row r="66" spans="1:4" ht="27" x14ac:dyDescent="0.3">
      <c r="A66" s="448">
        <v>43</v>
      </c>
      <c r="B66" s="449" t="s">
        <v>1024</v>
      </c>
      <c r="C66" s="450" t="s">
        <v>1025</v>
      </c>
      <c r="D66" s="231" t="s">
        <v>1026</v>
      </c>
    </row>
    <row r="67" spans="1:4" ht="40.5" x14ac:dyDescent="0.3">
      <c r="A67" s="448"/>
      <c r="B67" s="449"/>
      <c r="C67" s="450"/>
      <c r="D67" s="231" t="s">
        <v>1027</v>
      </c>
    </row>
    <row r="68" spans="1:4" ht="27" x14ac:dyDescent="0.3">
      <c r="A68" s="448"/>
      <c r="B68" s="449"/>
      <c r="C68" s="450"/>
      <c r="D68" s="234" t="s">
        <v>1028</v>
      </c>
    </row>
    <row r="69" spans="1:4" ht="27" x14ac:dyDescent="0.3">
      <c r="A69" s="451">
        <v>44</v>
      </c>
      <c r="B69" s="452" t="s">
        <v>1029</v>
      </c>
      <c r="C69" s="453"/>
      <c r="D69" s="128" t="s">
        <v>1030</v>
      </c>
    </row>
    <row r="70" spans="1:4" ht="40.5" x14ac:dyDescent="0.3">
      <c r="A70" s="451"/>
      <c r="B70" s="452"/>
      <c r="C70" s="453"/>
      <c r="D70" s="128" t="s">
        <v>1027</v>
      </c>
    </row>
    <row r="71" spans="1:4" ht="27" x14ac:dyDescent="0.3">
      <c r="A71" s="451"/>
      <c r="B71" s="452"/>
      <c r="C71" s="453"/>
      <c r="D71" s="128" t="s">
        <v>1031</v>
      </c>
    </row>
    <row r="72" spans="1:4" x14ac:dyDescent="0.3">
      <c r="A72" s="454" t="s">
        <v>1032</v>
      </c>
      <c r="B72" s="454"/>
      <c r="C72" s="228"/>
      <c r="D72" s="228"/>
    </row>
    <row r="73" spans="1:4" ht="27" x14ac:dyDescent="0.3">
      <c r="A73" s="448">
        <v>45</v>
      </c>
      <c r="B73" s="449" t="s">
        <v>1033</v>
      </c>
      <c r="C73" s="450"/>
      <c r="D73" s="231" t="s">
        <v>1034</v>
      </c>
    </row>
    <row r="74" spans="1:4" ht="27" x14ac:dyDescent="0.3">
      <c r="A74" s="448"/>
      <c r="B74" s="449"/>
      <c r="C74" s="450"/>
      <c r="D74" s="231" t="s">
        <v>1035</v>
      </c>
    </row>
    <row r="75" spans="1:4" ht="27" x14ac:dyDescent="0.3">
      <c r="A75" s="451">
        <v>46</v>
      </c>
      <c r="B75" s="452" t="s">
        <v>1036</v>
      </c>
      <c r="C75" s="453"/>
      <c r="D75" s="128" t="s">
        <v>1037</v>
      </c>
    </row>
    <row r="76" spans="1:4" ht="67.5" x14ac:dyDescent="0.3">
      <c r="A76" s="451"/>
      <c r="B76" s="452"/>
      <c r="C76" s="453"/>
      <c r="D76" s="128" t="s">
        <v>1038</v>
      </c>
    </row>
    <row r="77" spans="1:4" x14ac:dyDescent="0.3">
      <c r="A77" s="451"/>
      <c r="B77" s="452"/>
      <c r="C77" s="453"/>
      <c r="D77" s="128" t="s">
        <v>1039</v>
      </c>
    </row>
    <row r="78" spans="1:4" x14ac:dyDescent="0.3">
      <c r="A78" s="451"/>
      <c r="B78" s="452"/>
      <c r="C78" s="453"/>
      <c r="D78" s="128" t="s">
        <v>1040</v>
      </c>
    </row>
    <row r="79" spans="1:4" x14ac:dyDescent="0.3">
      <c r="A79" s="451"/>
      <c r="B79" s="452"/>
      <c r="C79" s="453"/>
      <c r="D79" s="128" t="s">
        <v>1041</v>
      </c>
    </row>
    <row r="80" spans="1:4" ht="27" x14ac:dyDescent="0.3">
      <c r="A80" s="230">
        <v>47</v>
      </c>
      <c r="B80" s="231" t="s">
        <v>1042</v>
      </c>
      <c r="C80" s="222"/>
      <c r="D80" s="231" t="s">
        <v>1043</v>
      </c>
    </row>
    <row r="81" spans="1:4" ht="27" x14ac:dyDescent="0.3">
      <c r="A81" s="451">
        <v>48</v>
      </c>
      <c r="B81" s="452" t="s">
        <v>1044</v>
      </c>
      <c r="C81" s="453"/>
      <c r="D81" s="128" t="s">
        <v>1045</v>
      </c>
    </row>
    <row r="82" spans="1:4" ht="81" x14ac:dyDescent="0.3">
      <c r="A82" s="451"/>
      <c r="B82" s="452"/>
      <c r="C82" s="453"/>
      <c r="D82" s="128" t="s">
        <v>1046</v>
      </c>
    </row>
    <row r="83" spans="1:4" ht="40.5" x14ac:dyDescent="0.3">
      <c r="A83" s="448">
        <v>49</v>
      </c>
      <c r="B83" s="449" t="s">
        <v>1047</v>
      </c>
      <c r="C83" s="450"/>
      <c r="D83" s="231" t="s">
        <v>1048</v>
      </c>
    </row>
    <row r="84" spans="1:4" x14ac:dyDescent="0.3">
      <c r="A84" s="448"/>
      <c r="B84" s="449"/>
      <c r="C84" s="450"/>
      <c r="D84" s="231" t="s">
        <v>1049</v>
      </c>
    </row>
    <row r="85" spans="1:4" x14ac:dyDescent="0.3">
      <c r="A85" s="448"/>
      <c r="B85" s="449"/>
      <c r="C85" s="450"/>
      <c r="D85" s="231" t="s">
        <v>1050</v>
      </c>
    </row>
    <row r="86" spans="1:4" x14ac:dyDescent="0.3">
      <c r="A86" s="448"/>
      <c r="B86" s="449"/>
      <c r="C86" s="450"/>
      <c r="D86" s="231" t="s">
        <v>1051</v>
      </c>
    </row>
    <row r="87" spans="1:4" x14ac:dyDescent="0.3">
      <c r="A87" s="448"/>
      <c r="B87" s="449"/>
      <c r="C87" s="450"/>
      <c r="D87" s="231" t="s">
        <v>1052</v>
      </c>
    </row>
    <row r="88" spans="1:4" ht="67.5" x14ac:dyDescent="0.3">
      <c r="A88" s="233" t="s">
        <v>1053</v>
      </c>
      <c r="B88" s="128" t="s">
        <v>1054</v>
      </c>
      <c r="C88" s="132"/>
      <c r="D88" s="128" t="s">
        <v>1055</v>
      </c>
    </row>
    <row r="89" spans="1:4" ht="27" x14ac:dyDescent="0.3">
      <c r="A89" s="230">
        <v>51</v>
      </c>
      <c r="B89" s="231" t="s">
        <v>1056</v>
      </c>
      <c r="C89" s="222"/>
      <c r="D89" s="231" t="s">
        <v>1057</v>
      </c>
    </row>
    <row r="90" spans="1:4" ht="27" x14ac:dyDescent="0.3">
      <c r="A90" s="233">
        <v>52</v>
      </c>
      <c r="B90" s="128" t="s">
        <v>1058</v>
      </c>
      <c r="C90" s="132"/>
      <c r="D90" s="128" t="s">
        <v>1059</v>
      </c>
    </row>
  </sheetData>
  <mergeCells count="51">
    <mergeCell ref="A12:A14"/>
    <mergeCell ref="B12:B14"/>
    <mergeCell ref="C12:C14"/>
    <mergeCell ref="A4:B4"/>
    <mergeCell ref="A5:A6"/>
    <mergeCell ref="B5:B6"/>
    <mergeCell ref="C5:C6"/>
    <mergeCell ref="A8:B8"/>
    <mergeCell ref="A16:A17"/>
    <mergeCell ref="B16:B17"/>
    <mergeCell ref="C16:C17"/>
    <mergeCell ref="A27:A33"/>
    <mergeCell ref="B27:B33"/>
    <mergeCell ref="C27:C33"/>
    <mergeCell ref="A55:B55"/>
    <mergeCell ref="A35:A36"/>
    <mergeCell ref="B35:B36"/>
    <mergeCell ref="C35:C36"/>
    <mergeCell ref="A38:B38"/>
    <mergeCell ref="A39:A40"/>
    <mergeCell ref="B39:B40"/>
    <mergeCell ref="C39:C40"/>
    <mergeCell ref="A41:A42"/>
    <mergeCell ref="B41:B42"/>
    <mergeCell ref="C41:C42"/>
    <mergeCell ref="A50:B50"/>
    <mergeCell ref="A52:B52"/>
    <mergeCell ref="A73:A74"/>
    <mergeCell ref="B73:B74"/>
    <mergeCell ref="C73:C74"/>
    <mergeCell ref="A57:B57"/>
    <mergeCell ref="A59:B59"/>
    <mergeCell ref="A61:B61"/>
    <mergeCell ref="A63:B63"/>
    <mergeCell ref="A65:B65"/>
    <mergeCell ref="A66:A68"/>
    <mergeCell ref="B66:B68"/>
    <mergeCell ref="C66:C68"/>
    <mergeCell ref="A69:A71"/>
    <mergeCell ref="B69:B71"/>
    <mergeCell ref="C69:C71"/>
    <mergeCell ref="A72:B72"/>
    <mergeCell ref="A83:A87"/>
    <mergeCell ref="B83:B87"/>
    <mergeCell ref="C83:C87"/>
    <mergeCell ref="A75:A79"/>
    <mergeCell ref="B75:B79"/>
    <mergeCell ref="C75:C79"/>
    <mergeCell ref="A81:A82"/>
    <mergeCell ref="B81:B82"/>
    <mergeCell ref="C81:C8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08D2786879A84C98C986A1D2FE2AC0" ma:contentTypeVersion="20" ma:contentTypeDescription="Create a new document." ma:contentTypeScope="" ma:versionID="72d87cb276f611d73a6683cb0c05d573">
  <xsd:schema xmlns:xsd="http://www.w3.org/2001/XMLSchema" xmlns:xs="http://www.w3.org/2001/XMLSchema" xmlns:p="http://schemas.microsoft.com/office/2006/metadata/properties" xmlns:ns2="0c958bcd-fe3d-4310-8463-0016d19558cc" xmlns:ns3="36538d5f-f7e1-46e7-b8e6-8d0f62ce9765" targetNamespace="http://schemas.microsoft.com/office/2006/metadata/properties" ma:root="true" ma:fieldsID="b3971ce3adaf0585f9892f4ac7e3233a" ns2:_="" ns3:_="">
    <xsd:import namespace="0c958bcd-fe3d-4310-8463-0016d19558cc"/>
    <xsd:import namespace="36538d5f-f7e1-46e7-b8e6-8d0f62ce976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Theme" minOccurs="0"/>
                <xsd:element ref="ns2:MediaServiceLocation" minOccurs="0"/>
                <xsd:element ref="ns2:MediaLengthInSeconds" minOccurs="0"/>
                <xsd:element ref="ns2:lcf76f155ced4ddcb4097134ff3c332f" minOccurs="0"/>
                <xsd:element ref="ns3:TaxCatchAll" minOccurs="0"/>
                <xsd:element ref="ns2:Comment"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958bcd-fe3d-4310-8463-0016d19558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Theme" ma:index="18" nillable="true" ma:displayName="Theme" ma:format="Dropdown" ma:internalName="Theme">
      <xsd:simpleType>
        <xsd:restriction base="dms:Choice">
          <xsd:enumeration value="Open data"/>
          <xsd:enumeration value="PLR"/>
          <xsd:enumeration value="SOE"/>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b58f297-623d-4bc9-82bf-53ab639f8509" ma:termSetId="09814cd3-568e-fe90-9814-8d621ff8fb84" ma:anchorId="fba54fb3-c3e1-fe81-a776-ca4b69148c4d" ma:open="true" ma:isKeyword="false">
      <xsd:complexType>
        <xsd:sequence>
          <xsd:element ref="pc:Terms" minOccurs="0" maxOccurs="1"/>
        </xsd:sequence>
      </xsd:complexType>
    </xsd:element>
    <xsd:element name="Comment" ma:index="24" nillable="true" ma:displayName="Comment" ma:format="Dropdown" ma:internalName="Comment">
      <xsd:simpleType>
        <xsd:restriction base="dms:Note">
          <xsd:maxLength value="255"/>
        </xsd:restriction>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6538d5f-f7e1-46e7-b8e6-8d0f62ce976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0a0ff55-7480-47fc-9a71-2ff78008c716}" ma:internalName="TaxCatchAll" ma:showField="CatchAllData" ma:web="36538d5f-f7e1-46e7-b8e6-8d0f62ce976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heme xmlns="0c958bcd-fe3d-4310-8463-0016d19558cc" xsi:nil="true"/>
    <lcf76f155ced4ddcb4097134ff3c332f xmlns="0c958bcd-fe3d-4310-8463-0016d19558cc">
      <Terms xmlns="http://schemas.microsoft.com/office/infopath/2007/PartnerControls"/>
    </lcf76f155ced4ddcb4097134ff3c332f>
    <TaxCatchAll xmlns="36538d5f-f7e1-46e7-b8e6-8d0f62ce9765" xsi:nil="true"/>
    <Comment xmlns="0c958bcd-fe3d-4310-8463-0016d19558cc" xsi:nil="true"/>
  </documentManagement>
</p:properties>
</file>

<file path=customXml/itemProps1.xml><?xml version="1.0" encoding="utf-8"?>
<ds:datastoreItem xmlns:ds="http://schemas.openxmlformats.org/officeDocument/2006/customXml" ds:itemID="{4FE0A3DB-2F7E-4874-B702-43B41BE3C7EC}"/>
</file>

<file path=customXml/itemProps2.xml><?xml version="1.0" encoding="utf-8"?>
<ds:datastoreItem xmlns:ds="http://schemas.openxmlformats.org/officeDocument/2006/customXml" ds:itemID="{19DC0111-AA18-4540-9D94-96174E176AAF}"/>
</file>

<file path=customXml/itemProps3.xml><?xml version="1.0" encoding="utf-8"?>
<ds:datastoreItem xmlns:ds="http://schemas.openxmlformats.org/officeDocument/2006/customXml" ds:itemID="{3A518C00-9931-4BCF-B313-7A3F5B3D91D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41</vt:i4>
      </vt:variant>
      <vt:variant>
        <vt:lpstr>Plages nommées</vt:lpstr>
      </vt:variant>
      <vt:variant>
        <vt:i4>24</vt:i4>
      </vt:variant>
    </vt:vector>
  </HeadingPairs>
  <TitlesOfParts>
    <vt:vector size="65" baseType="lpstr">
      <vt:lpstr>Annexe 1</vt:lpstr>
      <vt:lpstr>Annexe 2</vt:lpstr>
      <vt:lpstr>Annexe 3</vt:lpstr>
      <vt:lpstr>Annexe 4</vt:lpstr>
      <vt:lpstr>Annexe 5</vt:lpstr>
      <vt:lpstr>Annexe 6</vt:lpstr>
      <vt:lpstr>Annexe 7</vt:lpstr>
      <vt:lpstr>Annexe 8</vt:lpstr>
      <vt:lpstr>Annexe 9</vt:lpstr>
      <vt:lpstr>Annexe 10</vt:lpstr>
      <vt:lpstr>Annexe 10-(1)</vt:lpstr>
      <vt:lpstr>Annexe 10-(2)</vt:lpstr>
      <vt:lpstr>Annexe 10-(3)</vt:lpstr>
      <vt:lpstr>Annexe 10-(4)</vt:lpstr>
      <vt:lpstr>Annexe 10-(5)</vt:lpstr>
      <vt:lpstr>Annexe 10-(6)</vt:lpstr>
      <vt:lpstr>Annexe 10-(7)</vt:lpstr>
      <vt:lpstr>Annexe 10-(8)</vt:lpstr>
      <vt:lpstr>Annexe 10-(9)</vt:lpstr>
      <vt:lpstr>Annexe 10-(10)</vt:lpstr>
      <vt:lpstr>Annexe 10-(11)</vt:lpstr>
      <vt:lpstr>Annexe 10-(12)</vt:lpstr>
      <vt:lpstr>Annexe 10-(13)</vt:lpstr>
      <vt:lpstr>Annexe 10-(14)</vt:lpstr>
      <vt:lpstr>Annexe 10-(15)</vt:lpstr>
      <vt:lpstr>Annexe 10-(16)</vt:lpstr>
      <vt:lpstr>Annexe 10-(17)</vt:lpstr>
      <vt:lpstr>Annexe 11</vt:lpstr>
      <vt:lpstr>Annexe 12</vt:lpstr>
      <vt:lpstr>Annexe 13</vt:lpstr>
      <vt:lpstr>Annexe 14</vt:lpstr>
      <vt:lpstr>Annexe 15</vt:lpstr>
      <vt:lpstr>Annexe 16</vt:lpstr>
      <vt:lpstr>Annexe 17</vt:lpstr>
      <vt:lpstr>Annexe 18</vt:lpstr>
      <vt:lpstr>Annexe 19</vt:lpstr>
      <vt:lpstr>Annexe 20</vt:lpstr>
      <vt:lpstr>Annexe 21</vt:lpstr>
      <vt:lpstr>Annexe 22</vt:lpstr>
      <vt:lpstr>Annexe 23</vt:lpstr>
      <vt:lpstr>Synthèse_flux1</vt:lpstr>
      <vt:lpstr>'Annexe 22'!_ftnref1</vt:lpstr>
      <vt:lpstr>'Annexe 22'!_ftnref2</vt:lpstr>
      <vt:lpstr>'Annexe 22'!_ftnref3</vt:lpstr>
      <vt:lpstr>'Annexe 4'!_Hlk46822176</vt:lpstr>
      <vt:lpstr>'Annexe 10'!_Toc1661862</vt:lpstr>
      <vt:lpstr>'Annexe 1'!_Toc64486648</vt:lpstr>
      <vt:lpstr>'Annexe 3'!_Toc64486650</vt:lpstr>
      <vt:lpstr>'Annexe 5'!_Toc64486652</vt:lpstr>
      <vt:lpstr>'Annexe 20'!_Toc64486667</vt:lpstr>
      <vt:lpstr>'Annexe 7'!_Toc90462350</vt:lpstr>
      <vt:lpstr>'Annexe 8'!_Toc90462351</vt:lpstr>
      <vt:lpstr>'Annexe 9'!_Toc90462352</vt:lpstr>
      <vt:lpstr>'Annexe 11'!_Toc90462354</vt:lpstr>
      <vt:lpstr>'Annexe 12'!_Toc90462355</vt:lpstr>
      <vt:lpstr>'Annexe 13'!_Toc90462356</vt:lpstr>
      <vt:lpstr>'Annexe 14'!_Toc90462357</vt:lpstr>
      <vt:lpstr>'Annexe 15'!_Toc90462358</vt:lpstr>
      <vt:lpstr>'Annexe 16'!_Toc90462359</vt:lpstr>
      <vt:lpstr>'Annexe 17'!_Toc90462360</vt:lpstr>
      <vt:lpstr>'Annexe 19'!_Toc90462362</vt:lpstr>
      <vt:lpstr>'Annexe 20'!_Toc90462363</vt:lpstr>
      <vt:lpstr>'Annexe 21'!_Toc90462364</vt:lpstr>
      <vt:lpstr>'Annexe 22'!_Toc90462365</vt:lpstr>
      <vt:lpstr>'Annexe 23'!_Toc90462366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Mohamed Ben Zguider</dc:creator>
  <cp:lastModifiedBy>barth ouedraogo</cp:lastModifiedBy>
  <dcterms:created xsi:type="dcterms:W3CDTF">2015-06-05T18:19:34Z</dcterms:created>
  <dcterms:modified xsi:type="dcterms:W3CDTF">2023-12-06T11:22:20Z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0x010100AF08D2786879A84C98C986A1D2FE2AC0</vt:lpwstr>
  </property>
</Properties>
</file>