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checkCompatibility="1" autoCompressPictures="0"/>
  <mc:AlternateContent xmlns:mc="http://schemas.openxmlformats.org/markup-compatibility/2006">
    <mc:Choice Requires="x15">
      <x15ac:absPath xmlns:x15ac="http://schemas.microsoft.com/office/spreadsheetml/2010/11/ac" url="/Users/marianendiaye6gmail.com/Desktop/Plan de travail 2024/"/>
    </mc:Choice>
  </mc:AlternateContent>
  <xr:revisionPtr revIDLastSave="0" documentId="13_ncr:1_{82F7463A-75C5-784C-B291-AD9B64B45E02}" xr6:coauthVersionLast="47" xr6:coauthVersionMax="47" xr10:uidLastSave="{00000000-0000-0000-0000-000000000000}"/>
  <bookViews>
    <workbookView xWindow="6460" yWindow="500" windowWidth="22340" windowHeight="15940" xr2:uid="{00000000-000D-0000-FFFF-FFFF00000000}"/>
  </bookViews>
  <sheets>
    <sheet name="PTAB"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5" i="5" l="1"/>
  <c r="J38" i="5"/>
  <c r="J46" i="5" l="1"/>
  <c r="J54" i="5"/>
  <c r="J33" i="5"/>
  <c r="J29" i="5"/>
  <c r="J17" i="5"/>
  <c r="J21" i="5"/>
  <c r="J13" i="5"/>
  <c r="J62" i="5"/>
  <c r="J39" i="5" l="1"/>
  <c r="J22" i="5"/>
  <c r="J63" i="5" l="1"/>
</calcChain>
</file>

<file path=xl/sharedStrings.xml><?xml version="1.0" encoding="utf-8"?>
<sst xmlns="http://schemas.openxmlformats.org/spreadsheetml/2006/main" count="233" uniqueCount="180">
  <si>
    <t>Indicateurs</t>
  </si>
  <si>
    <t>Effet</t>
  </si>
  <si>
    <t>Activités</t>
  </si>
  <si>
    <t>Budget</t>
  </si>
  <si>
    <t>Total Composante 1</t>
  </si>
  <si>
    <t>Sous Total 1.2</t>
  </si>
  <si>
    <t>Sous Total 1.3</t>
  </si>
  <si>
    <t>Sous Total 2.1</t>
  </si>
  <si>
    <t>Sous Total 2.2</t>
  </si>
  <si>
    <t>Résultats et Activités</t>
  </si>
  <si>
    <t>Responsable(s)</t>
  </si>
  <si>
    <t>Impact</t>
  </si>
  <si>
    <t>Extrants</t>
  </si>
  <si>
    <t>Total Composante 2</t>
  </si>
  <si>
    <t xml:space="preserve">Composante 2:  Informations et Transparence </t>
  </si>
  <si>
    <t>Produire des rapports définitifs de conciliation</t>
  </si>
  <si>
    <t xml:space="preserve">Création de portails des entreprises pour renseigner sur les données </t>
  </si>
  <si>
    <t>Documenter l’impact de la transition énergétique sur les recettes prévues de l’exploitation du pétrole et du gaz et sur l’environnement</t>
  </si>
  <si>
    <t>Tenir des réunions périodiques du CNITIE et des réunions hebdomadaires du STITIE</t>
  </si>
  <si>
    <t>Faire une étude de benchmark sur les régimes fiscaux des pays africains</t>
  </si>
  <si>
    <t>Veiller à la publication annuelle et analyse des rapports sur les dépenses fiscales</t>
  </si>
  <si>
    <t>CN-ITIE</t>
  </si>
  <si>
    <t>CN-ITIE/ ANSD</t>
  </si>
  <si>
    <t>CN-ITIE, Mines, Pétrole</t>
  </si>
  <si>
    <t>CN-ITIE / MF</t>
  </si>
  <si>
    <t>CN-ITIE/CC</t>
  </si>
  <si>
    <t>CN-ITIE/ MEDD/ Entreprises</t>
  </si>
  <si>
    <t xml:space="preserve">Divulguer les revenus inscrits au Budget et faire le suivi de leur exécution </t>
  </si>
  <si>
    <t xml:space="preserve">CN-ITIE - MF </t>
  </si>
  <si>
    <t>CN-ITIE /MEDD /MMG/MPE/ Entreprises</t>
  </si>
  <si>
    <t>CN-ITIE - Entreprises</t>
  </si>
  <si>
    <t>CN-ITIE+Consultant</t>
  </si>
  <si>
    <t>CN-ITIE/MJ</t>
  </si>
  <si>
    <t>CN-ITIE - MEDD</t>
  </si>
  <si>
    <t>CN-ITIE - MEDD - MPE -MF</t>
  </si>
  <si>
    <t>CN-ITIE/ CRCSE</t>
  </si>
  <si>
    <t>rapport definitif de conciliation produit</t>
  </si>
  <si>
    <t>portail créé</t>
  </si>
  <si>
    <t>Plan de com élaboré et exécuté</t>
  </si>
  <si>
    <t>Nombre de dispositions évaluées</t>
  </si>
  <si>
    <t>Rapport ITIE</t>
  </si>
  <si>
    <t>1: Le cadre juridique et institutionnel dédié à la gouvernance des ressources minières pétrolières et gazières est améliorée</t>
  </si>
  <si>
    <t>Etude benchmark réalisée/ Nombre de régimes fiscaux africains étudiés</t>
  </si>
  <si>
    <t>Des rapports ITIE conformes aux exigences de la Norme ITIE sont produits et partagés avec l'ensemble des citoyens</t>
  </si>
  <si>
    <t>Portail des entreprises mis en ligne</t>
  </si>
  <si>
    <t xml:space="preserve">Le Comité est mieux outillé pour améliorer la gouvernance et le suivi dans le secteur pétrolier gazier </t>
  </si>
  <si>
    <t>Meilleure coordination  et Meilleur partage d'information, Suivi amélioré</t>
  </si>
  <si>
    <t>Faire des évaluations périodiques du plan stratégiques (Etude d'impact)</t>
  </si>
  <si>
    <t>ST-ITIE</t>
  </si>
  <si>
    <t>Les impacts de la mise en œuvre de l'ITIE sont documentés</t>
  </si>
  <si>
    <t>Impacts sociaux environnementaux des industries documentés et les bonnes pratiques de mitigation des impacts connues</t>
  </si>
  <si>
    <t>Les informations sur l'utilisation des revenus inscrits au budget de l'Etat divulguées</t>
  </si>
  <si>
    <t>Les impacts de la transition énergétique documentés</t>
  </si>
  <si>
    <t>CN-ITIE / CRCSE</t>
  </si>
  <si>
    <t>CN-ITIE/COMACOL</t>
  </si>
  <si>
    <t>Rapport  sur l'analyse du cadre juridique disponible</t>
  </si>
  <si>
    <t>Etude des conditions d'octroi réalisée</t>
  </si>
  <si>
    <t>Nombre de personnes formées</t>
  </si>
  <si>
    <t>Tenir la retraite annuelle des membres du CN-ITIE pour la lecture du Rapport ITIE</t>
  </si>
  <si>
    <t>Contours du projet de rapport cernés par les membres du CN-ITIE</t>
  </si>
  <si>
    <t xml:space="preserve"> 2.1: Renforcer et promouvoir la transparence fiscale et dans les procédures d’octroi des permis et licences et du secteur minier artisanal</t>
  </si>
  <si>
    <t>Meilleur suivi des conditions d'octroi des permis et licences est assuré</t>
  </si>
  <si>
    <t>NRGI</t>
  </si>
  <si>
    <t>Etude d'impact élaboré</t>
  </si>
  <si>
    <t>Source de Financement</t>
  </si>
  <si>
    <t>1.1: Accompagner l’adoption de texte de loi et mettre en place un dispositif de suivi des réformes juridiques et fiscales;</t>
  </si>
  <si>
    <t>Sous Total 1.1</t>
  </si>
  <si>
    <t>EF</t>
  </si>
  <si>
    <t>EF/ USAID TRACES</t>
  </si>
  <si>
    <t>USAID TRACES</t>
  </si>
  <si>
    <t>J</t>
  </si>
  <si>
    <t>La transparence fiscale ainsi que celle dans les procédures d'octroi des permis et licences sont promues et renforcées</t>
  </si>
  <si>
    <t>Transition Energétique</t>
  </si>
  <si>
    <t>Nombre de parties prenantes sensibilisés</t>
  </si>
  <si>
    <t>Suivi des réformes</t>
  </si>
  <si>
    <t>2: L’accès à l’information sur toute la chaine de valeur, 
la transparence et de la lutte contre la corruption sont facilités et renforcés</t>
  </si>
  <si>
    <t>Le niveau de transparence et de redevabilité dans la gouvernance du secteur extractif est élevé pour le bien être des citoyens et du développement durable</t>
  </si>
  <si>
    <t>M</t>
  </si>
  <si>
    <t>A</t>
  </si>
  <si>
    <t>S</t>
  </si>
  <si>
    <t>N</t>
  </si>
  <si>
    <t>D</t>
  </si>
  <si>
    <t>Composante 1:  Coordination- Collaboration -Suivi avec les parties prenantes</t>
  </si>
  <si>
    <t xml:space="preserve"> 1.2:	Exécuter la nouvelle stratégie de communication et renforcer les collaborations entre l’ITIE et les institutions pour une mise en œuvre optimale de la Norme ITIE 2023</t>
  </si>
  <si>
    <t>1.3: Améliorer la performance du Comité National et la coordination en son sein</t>
  </si>
  <si>
    <t xml:space="preserve">Exécuter le plan de renforcement de capacités </t>
  </si>
  <si>
    <t>Suivi effectif avec l'ensemble des parties prenantes, pour une mise en œuvre optimale de la Norme ITIE 2023, est assurée</t>
  </si>
  <si>
    <t xml:space="preserve">Dialogues sur la gestion des revenus issus du secteur extractif avec les parties prenantes dans le cadre du suivi et  concertation avec les acteurs </t>
  </si>
  <si>
    <t xml:space="preserve">Dialogues effectis avec PP Visites de courtoisie, rencontres bilatérales </t>
  </si>
  <si>
    <t>Composante 3. 1: IMPACTS SOCIO-ECONOMIQUES ET ENVIRONNEMENTAUX</t>
  </si>
  <si>
    <t>Composante 3.2 : Suivi-Evaluation et Examen</t>
  </si>
  <si>
    <t xml:space="preserve">PROJET DE PLAN D'ACTION ANNUEL DU COMITE NATIONAL DE L'ITIE 2024
</t>
  </si>
  <si>
    <t>CN-ITIE/Entreprises/ MEDD/CDC/ MMG</t>
  </si>
  <si>
    <t xml:space="preserve">Assurer le suivi de l’application du versement annuel des fonds de réhabilitation, de péréquation et d'appui au développement local </t>
  </si>
  <si>
    <t>Versement effectif des fonds est assuré</t>
  </si>
  <si>
    <t>Nouveaux standards connus par les membres du GMP</t>
  </si>
  <si>
    <t>Renforcement de la transparence dans le secteur et meilleure prise en compte de la dimension lutte contre la corruption dans le secteur</t>
  </si>
  <si>
    <t>Début</t>
  </si>
  <si>
    <t>Fin</t>
  </si>
  <si>
    <t>Retraite tenue</t>
  </si>
  <si>
    <t>Déclarations sur l'alimentation des Fonds  dans le rapport ITIE</t>
  </si>
  <si>
    <t xml:space="preserve">4 réunions tenues </t>
  </si>
  <si>
    <t xml:space="preserve">F </t>
  </si>
  <si>
    <t>Echéance</t>
  </si>
  <si>
    <t>Évaluer les dispositions pour la mise en œuvre de la réhabilitation et restauration des sites d’exploitation (Codes Minier, Pétrolier et Environnemental) voir les surfaces découvertes et les surfaces réhabilités dépôt de la garantie</t>
  </si>
  <si>
    <t>ANSD</t>
  </si>
  <si>
    <t>la  connaissance des productions du secteur minier artisanal est améliorée</t>
  </si>
  <si>
    <t>1er avril</t>
  </si>
  <si>
    <t xml:space="preserve"> Nombre d'acteurs formés</t>
  </si>
  <si>
    <t>Faire une étude sur l’exploitation minière artisanale prévoir un atelier de restitution de l'étude</t>
  </si>
  <si>
    <t xml:space="preserve">Faire une étude sur les conditions d’octroi des permis et licences  </t>
  </si>
  <si>
    <t>Rapports publiés</t>
  </si>
  <si>
    <r>
      <t>Connaître les nouveaux standards de l'ITIE en rapport avec les émissions de gaz à effet de serre (</t>
    </r>
    <r>
      <rPr>
        <sz val="11.4"/>
        <color rgb="FFFF0000"/>
        <rFont val="Bookman Old Style"/>
        <family val="1"/>
      </rPr>
      <t>exigence 3.4</t>
    </r>
    <r>
      <rPr>
        <sz val="12"/>
        <color rgb="FF000000"/>
        <rFont val="Bookman Old Style"/>
        <family val="1"/>
      </rPr>
      <t>)</t>
    </r>
  </si>
  <si>
    <t>15 et 16 avril</t>
  </si>
  <si>
    <r>
      <rPr>
        <b/>
        <sz val="11.4"/>
        <color theme="1"/>
        <rFont val="Bookman Old Style"/>
        <family val="1"/>
      </rPr>
      <t>Com val</t>
    </r>
    <r>
      <rPr>
        <sz val="12"/>
        <color theme="1"/>
        <rFont val="Bookman Old Style"/>
        <family val="1"/>
      </rPr>
      <t xml:space="preserve"> CN-ITIE , OSC, CMDS, CEP Administrations</t>
    </r>
  </si>
  <si>
    <r>
      <rPr>
        <b/>
        <sz val="11.4"/>
        <color theme="1"/>
        <rFont val="Bookman Old Style"/>
        <family val="1"/>
      </rPr>
      <t>ComVal</t>
    </r>
    <r>
      <rPr>
        <sz val="12"/>
        <color theme="1"/>
        <rFont val="Bookman Old Style"/>
        <family val="1"/>
      </rPr>
      <t xml:space="preserve"> CN-ITIE/ MEDD/ Entreprises</t>
    </r>
  </si>
  <si>
    <r>
      <t>Transparence Fiscale (Exigence 2.1), Conditions d'octroi des permis et licences (</t>
    </r>
    <r>
      <rPr>
        <b/>
        <sz val="13.3"/>
        <color rgb="FFFF0000"/>
        <rFont val="Bookman Old Style"/>
        <family val="1"/>
      </rPr>
      <t>Exigence 2.2</t>
    </r>
    <r>
      <rPr>
        <b/>
        <sz val="14"/>
        <color indexed="8"/>
        <rFont val="Bookman Old Style"/>
        <family val="1"/>
      </rPr>
      <t>)</t>
    </r>
  </si>
  <si>
    <r>
      <t>Répartition des Revenus (</t>
    </r>
    <r>
      <rPr>
        <b/>
        <sz val="13.3"/>
        <color rgb="FFFF0000"/>
        <rFont val="Bookman Old Style"/>
        <family val="1"/>
      </rPr>
      <t>Exigence 5</t>
    </r>
    <r>
      <rPr>
        <b/>
        <sz val="14"/>
        <color indexed="8"/>
        <rFont val="Bookman Old Style"/>
        <family val="1"/>
      </rPr>
      <t>)</t>
    </r>
  </si>
  <si>
    <r>
      <t>Composante 3 : RÉSULTATS ET IMPACTS  (</t>
    </r>
    <r>
      <rPr>
        <b/>
        <sz val="13.3"/>
        <color rgb="FFFF0000"/>
        <rFont val="Bookman Old Style"/>
        <family val="1"/>
      </rPr>
      <t>Exigence 7</t>
    </r>
    <r>
      <rPr>
        <b/>
        <sz val="14"/>
        <color indexed="8"/>
        <rFont val="Bookman Old Style"/>
        <family val="1"/>
      </rPr>
      <t>)</t>
    </r>
  </si>
  <si>
    <t>2.2: Produire des rapports ITIE  conformes aux exigences de la Norme ITIE 2023 et atteindre le mainstreaming intégral à l’horizon 2026</t>
  </si>
  <si>
    <t>Thématiques et justications de l'exigence</t>
  </si>
  <si>
    <t xml:space="preserve">Réviser le décret portant sur le régistre des bénéficiaires effectifs </t>
  </si>
  <si>
    <r>
      <rPr>
        <b/>
        <sz val="12"/>
        <color indexed="8"/>
        <rFont val="Bookman Old Style"/>
        <family val="1"/>
      </rPr>
      <t>Com Val</t>
    </r>
    <r>
      <rPr>
        <sz val="12"/>
        <color indexed="8"/>
        <rFont val="Bookman Old Style"/>
        <family val="1"/>
      </rPr>
      <t>/CAJ</t>
    </r>
  </si>
  <si>
    <r>
      <t xml:space="preserve">Com val </t>
    </r>
    <r>
      <rPr>
        <sz val="12"/>
        <color rgb="FF000000"/>
        <rFont val="Bookman Old Style"/>
        <family val="1"/>
      </rPr>
      <t>CN-ITIE /OFNAC/ Consultant</t>
    </r>
  </si>
  <si>
    <r>
      <t>Lutte contre la corruption et Mise en œuvre Bénéficiaires Effectifs (</t>
    </r>
    <r>
      <rPr>
        <b/>
        <sz val="13.3"/>
        <color rgb="FFFF0000"/>
        <rFont val="Bookman Old Style"/>
        <family val="1"/>
      </rPr>
      <t>Exigence 2.5</t>
    </r>
    <r>
      <rPr>
        <b/>
        <sz val="14"/>
        <color indexed="8"/>
        <rFont val="Bookman Old Style"/>
        <family val="1"/>
      </rPr>
      <t>)</t>
    </r>
  </si>
  <si>
    <t>RAA, Rapport d'évaluation, PTAB 2025</t>
  </si>
  <si>
    <t>2.3: Œuvrer pour une mise en œuvre effective des Bénéficiaires Effectifs et la lutte contre la corruption</t>
  </si>
  <si>
    <t>Observations</t>
  </si>
  <si>
    <t>Faire un Benchmark sur les bonnes pratiques de mitigation des impacts sociaux et environnementaux et procéder à la divulgation des études d’impact et des plans de gestion environnementaux et sociaux</t>
  </si>
  <si>
    <t>Bonnes pratiques adoptées  / PGES et EIES publiés sur le site du MEDD</t>
  </si>
  <si>
    <t>3.1.1: Documenter les impacts sociaux et environnementaux des industries extractives</t>
  </si>
  <si>
    <t>3.1.2: Œuvrer pour l’application de la loi sur la répartition de revenus du Pétrole et du Gaz et des fonds</t>
  </si>
  <si>
    <r>
      <t>Transparence Environnementale (</t>
    </r>
    <r>
      <rPr>
        <b/>
        <sz val="13.3"/>
        <color rgb="FFFF0000"/>
        <rFont val="Bookman Old Style"/>
        <family val="1"/>
      </rPr>
      <t>Exigence 6.4</t>
    </r>
    <r>
      <rPr>
        <b/>
        <sz val="14"/>
        <color indexed="8"/>
        <rFont val="Bookman Old Style"/>
        <family val="1"/>
      </rPr>
      <t>)</t>
    </r>
    <r>
      <rPr>
        <sz val="14"/>
        <color indexed="8"/>
        <rFont val="Bookman Old Style"/>
        <family val="1"/>
      </rPr>
      <t xml:space="preserve"> cette partie prendra en compte les paiements sociaux environnementaux</t>
    </r>
    <r>
      <rPr>
        <b/>
        <sz val="14"/>
        <color indexed="8"/>
        <rFont val="Bookman Old Style"/>
        <family val="1"/>
      </rPr>
      <t xml:space="preserve"> (</t>
    </r>
    <r>
      <rPr>
        <b/>
        <sz val="14"/>
        <color rgb="FFFF0000"/>
        <rFont val="Bookman Old Style"/>
        <family val="1"/>
      </rPr>
      <t>Exigences 6.1</t>
    </r>
    <r>
      <rPr>
        <b/>
        <sz val="14"/>
        <color indexed="8"/>
        <rFont val="Bookman Old Style"/>
        <family val="1"/>
      </rPr>
      <t>)</t>
    </r>
  </si>
  <si>
    <t>Sensibilisation des parties prenantes sur les risques de corruption dans le secteur (Restituer l'étude sur la lutte contre la corruption dans le secteur extractif de l'OFNAC "Etude cartographique des risques de corruption dans le secteur extractif")</t>
  </si>
  <si>
    <t>Sous Total 2.3</t>
  </si>
  <si>
    <t>Sous Total 3.1.1</t>
  </si>
  <si>
    <t>Sous Total 3.1.2</t>
  </si>
  <si>
    <t xml:space="preserve">3.1.3 :	Mettre en place un dispositif de suivi de la transition énergétique </t>
  </si>
  <si>
    <t>Sous Total 3.1.3</t>
  </si>
  <si>
    <t xml:space="preserve">3.2.1: Mettre en œuvre le plan de renforcement de capacités et faire des evaluations périodiques des documents de travail </t>
  </si>
  <si>
    <t>Total Composante 3.2.1</t>
  </si>
  <si>
    <t xml:space="preserve">Total Général </t>
  </si>
  <si>
    <t xml:space="preserve">Décret revu </t>
  </si>
  <si>
    <t xml:space="preserve">Décret mis à jour </t>
  </si>
  <si>
    <r>
      <t xml:space="preserve">2 formations prévues pour les agents de l'Etat et les membres du GMP et une pour les OSC </t>
    </r>
    <r>
      <rPr>
        <b/>
        <sz val="11.3"/>
        <color rgb="FF000000"/>
        <rFont val="Bookman Old Style"/>
        <family val="1"/>
      </rPr>
      <t>22-26 avril</t>
    </r>
  </si>
  <si>
    <r>
      <t xml:space="preserve">Priorités nationales : </t>
    </r>
    <r>
      <rPr>
        <sz val="12"/>
        <color rgb="FF000000"/>
        <rFont val="Bookman Old Style"/>
        <family val="1"/>
      </rPr>
      <t xml:space="preserve">Le Plan Sénégal Émergent (PSE) constitue le nouveau cadre du programme de développement économique et social et est devenu le seul référentiel en matière de bonne gouvernance, de politique économique et sociale depuis février 2014. La question de la transparence dans les industries extractives occupe une place de choix dans le PSE, notamment en son Axe 3, relatif à la "gouvernance, paix et sécurité", auquel s'arrime le Plan Stratégique du CN-ITIE.
En effet, dans le souci de relever les défis liés à la bonne gouvernance, à la transparence, à l’amélioration du climat des affaires et la stabilité économique et sociale, la gestion des industries extractives a été élevée au rang de priorité nationale. 
Dans le domaine extractif, au terme de l’analyse sectorielle, voici quelques priorités pour le développement optimal du secteur : 
•	Amélioration de la Gouvernance et développement des compétences avec la prise en compte de la dimension genre ; 
•	Transformation des Exploitations Minières Artisanales et à Petite Échelle (EMAPE) en opportunités de développement économique et social ; 
•	Renforcement de la contribution du secteur minier, pétrolier et gazier à l’économie nationale ; 
•	Développement du contenu local et gestion durable et responsable de l’environnement. 
Dès lors, pour l’année 2024 le Comité va axer principalement ses interventions sur l’amélioration continue de la gouvernance du secteur extractif à travers l’adoption de réformes, le mainstreaming intégral, la transparence environnementale, la documentation des impacts sociaux environnementaux des opérations permettant de prévenir les conflits communautaires, la lutte contre la corruption dans le secteur extractif, ainsi que le renforcement de capacités des acteurs. </t>
    </r>
  </si>
  <si>
    <t>Faire une étude sur la réhabilition des sites miniers</t>
  </si>
  <si>
    <t>études réalisée</t>
  </si>
  <si>
    <t>Renforcement de la communication institutionnelle et dissémination du rapport ITIE 2022</t>
  </si>
  <si>
    <t>Mars</t>
  </si>
  <si>
    <t>Mai</t>
  </si>
  <si>
    <t>Disséminer les résultats du Rapport ITIE dans les régions du Sénégal (Matam - Thiès - St-Louis - Fatick - Kédougou)</t>
  </si>
  <si>
    <t>Matam du 03 au 07 mars / Thies 28, 29, 30 mars /St-Louis 28, 29, 30 avril /Fatick 3 et 4 mai 2024 /Kédougou 13, 14 et 15 mai 2024</t>
  </si>
  <si>
    <t>Les résultats du Rapport ITIE 2022 partagés avec les communautés impactées</t>
  </si>
  <si>
    <t xml:space="preserve">Atelier de mise à niveau des Greffiers, Juges et Officiers de police judiciaire </t>
  </si>
  <si>
    <t xml:space="preserve"> Les  capacités des acteurs sont renforcées sur le RBE et l’utilisation des données de l’ITIE</t>
  </si>
  <si>
    <t xml:space="preserve">Nombre de greffiers formés </t>
  </si>
  <si>
    <t>ONG 3D</t>
  </si>
  <si>
    <t xml:space="preserve">Mises à jour, Evaluations annuelles et Mesures de l'Impact </t>
  </si>
  <si>
    <t xml:space="preserve">CN-ITIE </t>
  </si>
  <si>
    <t>Faire une formation sur la fiscalité minière et pétrolière et le système de partage de rente</t>
  </si>
  <si>
    <t>Nombre de personnes Formées</t>
  </si>
  <si>
    <t>CN-ITIE/EF et FERDI</t>
  </si>
  <si>
    <t>Mieux comprendre la fiscalité minière et pétrolière et le système de partage de rente</t>
  </si>
  <si>
    <t xml:space="preserve">prévue en juin </t>
  </si>
  <si>
    <t>Evaluation d'impact de la mise en place du régistre des bénéficiaires effectifs</t>
  </si>
  <si>
    <t xml:space="preserve">Un régistre accessible et consultable </t>
  </si>
  <si>
    <t>Rapport d'étude disponible</t>
  </si>
  <si>
    <r>
      <t>Production de rapport ITIE et Mainstreaming intégral (</t>
    </r>
    <r>
      <rPr>
        <b/>
        <sz val="12"/>
        <color rgb="FFFF0000"/>
        <rFont val="Bookman Old Style"/>
        <family val="1"/>
      </rPr>
      <t>Exigences 3 et 4</t>
    </r>
    <r>
      <rPr>
        <b/>
        <sz val="12"/>
        <color indexed="8"/>
        <rFont val="Bookman Old Style"/>
        <family val="1"/>
      </rPr>
      <t xml:space="preserve">) </t>
    </r>
    <r>
      <rPr>
        <sz val="12"/>
        <color indexed="8"/>
        <rFont val="Bookman Old Style"/>
        <family val="1"/>
      </rPr>
      <t xml:space="preserve">Le Comité national ITIE devra mettre en oeuvre la recommandation du rapport ITIE selon laquelle le Comité National de suivi du </t>
    </r>
    <r>
      <rPr>
        <sz val="12"/>
        <color rgb="FFFF0000"/>
        <rFont val="Bookman Old Style"/>
        <family val="1"/>
      </rPr>
      <t xml:space="preserve">Contenu Local </t>
    </r>
    <r>
      <rPr>
        <sz val="12"/>
        <color indexed="8"/>
        <rFont val="Bookman Old Style"/>
        <family val="1"/>
      </rPr>
      <t xml:space="preserve">doit faire des déclarations (Réconciliation des données collectées). Il devra aussi s'enquérir auprès du CNSCL de l'état de  publication des plans de passation de marchés. Il sera aussi question de renforcer la divulgation des données relatives à la </t>
    </r>
    <r>
      <rPr>
        <sz val="12"/>
        <color rgb="FFFF0000"/>
        <rFont val="Bookman Old Style"/>
        <family val="1"/>
      </rPr>
      <t>transition énergétique</t>
    </r>
    <r>
      <rPr>
        <sz val="12"/>
        <color indexed="8"/>
        <rFont val="Bookman Old Style"/>
        <family val="1"/>
      </rPr>
      <t xml:space="preserve"> dans le Rapport ITIE, ainsi que l'analyse de la prise en compte de la dimension </t>
    </r>
    <r>
      <rPr>
        <sz val="12"/>
        <color rgb="FFFF0000"/>
        <rFont val="Bookman Old Style"/>
        <family val="1"/>
      </rPr>
      <t>genre</t>
    </r>
    <r>
      <rPr>
        <sz val="12"/>
        <color indexed="8"/>
        <rFont val="Bookman Old Style"/>
        <family val="1"/>
      </rPr>
      <t xml:space="preserve"> dans le Rapport ITIE</t>
    </r>
  </si>
  <si>
    <t>Etude réalisée</t>
  </si>
  <si>
    <r>
      <t xml:space="preserve">Objectif Général : </t>
    </r>
    <r>
      <rPr>
        <sz val="16"/>
        <color rgb="FF000000"/>
        <rFont val="Bookman Old Style"/>
        <family val="1"/>
      </rPr>
      <t>E</t>
    </r>
    <r>
      <rPr>
        <sz val="12"/>
        <color rgb="FF000000"/>
        <rFont val="Bookman Old Style"/>
        <family val="1"/>
      </rPr>
      <t>lever le niveau de transparence et de redevabilité dans la gouvernance du secteur extractif permettant de mieux capter les recettes issues de l'exploitation des ressources naturelles pour le bien-être des citoyens et un développement durable.</t>
    </r>
  </si>
  <si>
    <r>
      <t xml:space="preserve">Objectifs poursuivis :  </t>
    </r>
    <r>
      <rPr>
        <b/>
        <sz val="14"/>
        <color rgb="FF000000"/>
        <rFont val="Bookman Old Style"/>
        <family val="1"/>
      </rPr>
      <t xml:space="preserve">	Obj 1:</t>
    </r>
    <r>
      <rPr>
        <b/>
        <sz val="16"/>
        <color indexed="8"/>
        <rFont val="Bookman Old Style"/>
        <family val="1"/>
      </rPr>
      <t xml:space="preserve"> </t>
    </r>
    <r>
      <rPr>
        <sz val="12"/>
        <color rgb="FF000000"/>
        <rFont val="Bookman Old Style"/>
        <family val="1"/>
      </rPr>
      <t xml:space="preserve">Renforcer le cadre juridique et institutionnel dédié à la gouvernance des ressources minières pétrolières et gazières ;
 	</t>
    </r>
    <r>
      <rPr>
        <b/>
        <sz val="12"/>
        <color rgb="FF000000"/>
        <rFont val="Bookman Old Style"/>
        <family val="1"/>
      </rPr>
      <t>Obj 2</t>
    </r>
    <r>
      <rPr>
        <sz val="12"/>
        <color rgb="FF000000"/>
        <rFont val="Bookman Old Style"/>
        <family val="1"/>
      </rPr>
      <t xml:space="preserve">: Renforcer La transparence et la redevabilité pour un accès à l’information plus effectif ;
 	</t>
    </r>
    <r>
      <rPr>
        <b/>
        <sz val="12"/>
        <color rgb="FF000000"/>
        <rFont val="Bookman Old Style"/>
        <family val="1"/>
      </rPr>
      <t>Obj 3:</t>
    </r>
    <r>
      <rPr>
        <sz val="12"/>
        <color rgb="FF000000"/>
        <rFont val="Bookman Old Style"/>
        <family val="1"/>
      </rPr>
      <t xml:space="preserve"> Consolider le dispositif de suivi afin de documenter tous les impacts socio-économiques et environnementaux ainsi que les impacts de la mise en œuvre de l'ITIE.</t>
    </r>
  </si>
  <si>
    <r>
      <t xml:space="preserve">Axe de travail du Plan de travail 2024 : </t>
    </r>
    <r>
      <rPr>
        <b/>
        <sz val="12"/>
        <color theme="3"/>
        <rFont val="Bookman Old Style"/>
        <family val="1"/>
      </rPr>
      <t>Axe 1</t>
    </r>
    <r>
      <rPr>
        <b/>
        <sz val="12"/>
        <color indexed="8"/>
        <rFont val="Bookman Old Style"/>
        <family val="1"/>
      </rPr>
      <t xml:space="preserve"> : </t>
    </r>
    <r>
      <rPr>
        <sz val="12"/>
        <color rgb="FF000000"/>
        <rFont val="Bookman Old Style"/>
        <family val="1"/>
      </rPr>
      <t>Coordination- Collaboration -Suivi avec les parties prenantes</t>
    </r>
    <r>
      <rPr>
        <b/>
        <sz val="12"/>
        <color indexed="8"/>
        <rFont val="Bookman Old Style"/>
        <family val="1"/>
      </rPr>
      <t xml:space="preserve"> </t>
    </r>
    <r>
      <rPr>
        <b/>
        <sz val="12"/>
        <color theme="3"/>
        <rFont val="Bookman Old Style"/>
        <family val="1"/>
      </rPr>
      <t>Axe 2</t>
    </r>
    <r>
      <rPr>
        <b/>
        <sz val="12"/>
        <color indexed="8"/>
        <rFont val="Bookman Old Style"/>
        <family val="1"/>
      </rPr>
      <t xml:space="preserve"> : </t>
    </r>
    <r>
      <rPr>
        <sz val="12"/>
        <color rgb="FF000000"/>
        <rFont val="Bookman Old Style"/>
        <family val="1"/>
      </rPr>
      <t>Information – Transparence</t>
    </r>
    <r>
      <rPr>
        <b/>
        <sz val="12"/>
        <color indexed="8"/>
        <rFont val="Bookman Old Style"/>
        <family val="1"/>
      </rPr>
      <t xml:space="preserve"> </t>
    </r>
    <r>
      <rPr>
        <b/>
        <sz val="12"/>
        <color theme="3"/>
        <rFont val="Bookman Old Style"/>
        <family val="1"/>
      </rPr>
      <t>Axe 3</t>
    </r>
    <r>
      <rPr>
        <b/>
        <sz val="12"/>
        <color indexed="8"/>
        <rFont val="Bookman Old Style"/>
        <family val="1"/>
      </rPr>
      <t xml:space="preserve"> : </t>
    </r>
    <r>
      <rPr>
        <sz val="12"/>
        <color rgb="FF000000"/>
        <rFont val="Bookman Old Style"/>
        <family val="1"/>
      </rPr>
      <t xml:space="preserve">Résultats et Impacts </t>
    </r>
  </si>
  <si>
    <t>Meilleure compréhension du cadre juridique régissant le secteur extracti</t>
  </si>
  <si>
    <t xml:space="preserve">Etude sur l'analyse du cadre juridique et législatif qui régit le secteur minier et pétro-gazier
suivi d’un Atelier de restitution 
</t>
  </si>
  <si>
    <t xml:space="preserve">3: Un dispositif global permettant de documenter tous les impacts socio-economiques et environnementaux ainsi que les impacts de la mise est mis en place  </t>
  </si>
  <si>
    <t xml:space="preserve">Meilleure maitrise de la modélisation financière des revenus extractifs </t>
  </si>
  <si>
    <t xml:space="preserve">Faire une formation sur la modélisation financière des revenus extractifs </t>
  </si>
  <si>
    <t>NRGI/ USAID-TRACES</t>
  </si>
  <si>
    <t>Sous Total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</si>
</sst>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2"/>
      <color theme="1"/>
      <name val="Bookman Old Style"/>
      <family val="1"/>
    </font>
    <font>
      <b/>
      <sz val="14"/>
      <color theme="1"/>
      <name val="Bookman Old Style"/>
      <family val="1"/>
    </font>
    <font>
      <sz val="12"/>
      <color rgb="FF000000"/>
      <name val="Bookman Old Style"/>
      <family val="1"/>
    </font>
    <font>
      <b/>
      <sz val="16"/>
      <color indexed="8"/>
      <name val="Bookman Old Style"/>
      <family val="1"/>
    </font>
    <font>
      <b/>
      <sz val="14"/>
      <name val="Bookman Old Style"/>
      <family val="1"/>
    </font>
    <font>
      <b/>
      <sz val="12"/>
      <color indexed="8"/>
      <name val="Bookman Old Style"/>
      <family val="1"/>
    </font>
    <font>
      <b/>
      <sz val="14"/>
      <color indexed="8"/>
      <name val="Bookman Old Style"/>
      <family val="1"/>
    </font>
    <font>
      <sz val="12"/>
      <color indexed="8"/>
      <name val="Bookman Old Style"/>
      <family val="1"/>
    </font>
    <font>
      <b/>
      <sz val="12"/>
      <color theme="1"/>
      <name val="Bookman Old Style"/>
      <family val="1"/>
    </font>
    <font>
      <b/>
      <sz val="12"/>
      <color rgb="FF000000"/>
      <name val="Bookman Old Style"/>
      <family val="1"/>
    </font>
    <font>
      <b/>
      <sz val="16"/>
      <color theme="1"/>
      <name val="Bookman Old Style"/>
      <family val="1"/>
    </font>
    <font>
      <b/>
      <sz val="14"/>
      <color rgb="FFFF0000"/>
      <name val="Bookman Old Style"/>
      <family val="1"/>
    </font>
    <font>
      <b/>
      <sz val="14"/>
      <color rgb="FF000000"/>
      <name val="Bookman Old Style"/>
      <family val="1"/>
    </font>
    <font>
      <b/>
      <sz val="12"/>
      <name val="Bookman Old Style"/>
      <family val="1"/>
    </font>
    <font>
      <sz val="12"/>
      <name val="Bookman Old Style"/>
      <family val="1"/>
    </font>
    <font>
      <sz val="8"/>
      <name val="Calibri"/>
      <family val="2"/>
      <scheme val="minor"/>
    </font>
    <font>
      <b/>
      <sz val="14"/>
      <color theme="0"/>
      <name val="Bookman Old Style"/>
      <family val="1"/>
    </font>
    <font>
      <b/>
      <sz val="12"/>
      <color theme="0"/>
      <name val="Bookman Old Style"/>
      <family val="1"/>
    </font>
    <font>
      <sz val="14"/>
      <color indexed="8"/>
      <name val="Bookman Old Style"/>
      <family val="1"/>
    </font>
    <font>
      <sz val="11.4"/>
      <color rgb="FFFF0000"/>
      <name val="Bookman Old Style"/>
      <family val="1"/>
    </font>
    <font>
      <b/>
      <sz val="13.3"/>
      <color rgb="FFFF0000"/>
      <name val="Bookman Old Style"/>
      <family val="1"/>
    </font>
    <font>
      <b/>
      <sz val="11.4"/>
      <color theme="1"/>
      <name val="Bookman Old Style"/>
      <family val="1"/>
    </font>
    <font>
      <b/>
      <sz val="11.4"/>
      <color rgb="FF000000"/>
      <name val="Bookman Old Style"/>
      <family val="1"/>
    </font>
    <font>
      <b/>
      <sz val="12"/>
      <color rgb="FFFF0000"/>
      <name val="Bookman Old Style"/>
      <family val="1"/>
    </font>
    <font>
      <b/>
      <sz val="11.3"/>
      <color rgb="FF000000"/>
      <name val="Bookman Old Style"/>
      <family val="1"/>
    </font>
    <font>
      <sz val="12"/>
      <color rgb="FFFF0000"/>
      <name val="Bookman Old Style"/>
      <family val="1"/>
    </font>
    <font>
      <sz val="16"/>
      <color rgb="FF000000"/>
      <name val="Bookman Old Style"/>
      <family val="1"/>
    </font>
    <font>
      <b/>
      <sz val="12"/>
      <color theme="3"/>
      <name val="Bookman Old Style"/>
      <family val="1"/>
    </font>
  </fonts>
  <fills count="14">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00"/>
        <bgColor rgb="FF000000"/>
      </patternFill>
    </fill>
    <fill>
      <patternFill patternType="solid">
        <fgColor rgb="FFDAEEF3"/>
        <bgColor rgb="FF000000"/>
      </patternFill>
    </fill>
    <fill>
      <patternFill patternType="solid">
        <fgColor theme="6"/>
        <bgColor indexed="64"/>
      </patternFill>
    </fill>
    <fill>
      <patternFill patternType="solid">
        <fgColor theme="8"/>
        <bgColor indexed="64"/>
      </patternFill>
    </fill>
    <fill>
      <patternFill patternType="solid">
        <fgColor theme="8"/>
        <bgColor rgb="FF000000"/>
      </patternFill>
    </fill>
    <fill>
      <patternFill patternType="solid">
        <fgColor rgb="FF9BBB59"/>
        <bgColor rgb="FF000000"/>
      </patternFill>
    </fill>
    <fill>
      <patternFill patternType="solid">
        <fgColor theme="8" tint="-0.499984740745262"/>
        <bgColor indexed="64"/>
      </patternFill>
    </fill>
    <fill>
      <patternFill patternType="solid">
        <fgColor theme="8" tint="0.79998168889431442"/>
        <bgColor rgb="FF000000"/>
      </patternFill>
    </fill>
    <fill>
      <patternFill patternType="solid">
        <fgColor theme="8"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4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6">
    <xf numFmtId="0" fontId="0" fillId="0" borderId="0" xfId="0"/>
    <xf numFmtId="0" fontId="5" fillId="0" borderId="0" xfId="0" applyFont="1"/>
    <xf numFmtId="3" fontId="5" fillId="0" borderId="0" xfId="0" applyNumberFormat="1" applyFont="1"/>
    <xf numFmtId="0" fontId="5" fillId="4" borderId="1" xfId="0" applyFont="1" applyFill="1" applyBorder="1" applyAlignment="1">
      <alignment vertical="center" wrapText="1"/>
    </xf>
    <xf numFmtId="0" fontId="5" fillId="4" borderId="1" xfId="0" applyFont="1" applyFill="1" applyBorder="1" applyAlignment="1">
      <alignment horizontal="justify" vertical="center"/>
    </xf>
    <xf numFmtId="3" fontId="6" fillId="3" borderId="1" xfId="0" applyNumberFormat="1" applyFont="1" applyFill="1" applyBorder="1" applyAlignment="1">
      <alignment vertical="center"/>
    </xf>
    <xf numFmtId="0" fontId="5" fillId="4" borderId="1" xfId="0" applyFont="1" applyFill="1" applyBorder="1" applyAlignment="1">
      <alignment vertical="center"/>
    </xf>
    <xf numFmtId="0" fontId="7" fillId="4" borderId="1" xfId="0" applyFont="1" applyFill="1" applyBorder="1" applyAlignment="1">
      <alignment horizontal="justify" vertical="center"/>
    </xf>
    <xf numFmtId="49" fontId="12" fillId="4" borderId="1" xfId="0" applyNumberFormat="1" applyFont="1" applyFill="1" applyBorder="1" applyAlignment="1">
      <alignment horizontal="left" vertical="center" wrapText="1"/>
    </xf>
    <xf numFmtId="3" fontId="13" fillId="4" borderId="1" xfId="0" applyNumberFormat="1" applyFont="1" applyFill="1" applyBorder="1" applyAlignment="1">
      <alignment vertical="center"/>
    </xf>
    <xf numFmtId="3" fontId="13" fillId="3" borderId="1" xfId="0" applyNumberFormat="1" applyFont="1" applyFill="1" applyBorder="1" applyAlignment="1">
      <alignment vertical="center"/>
    </xf>
    <xf numFmtId="49" fontId="12" fillId="4" borderId="1" xfId="0" applyNumberFormat="1" applyFont="1" applyFill="1" applyBorder="1" applyAlignment="1">
      <alignment horizontal="left" vertical="center"/>
    </xf>
    <xf numFmtId="3" fontId="15" fillId="3" borderId="1" xfId="0" applyNumberFormat="1" applyFont="1" applyFill="1" applyBorder="1" applyAlignment="1">
      <alignment vertical="center"/>
    </xf>
    <xf numFmtId="0" fontId="5" fillId="6" borderId="1" xfId="0" applyFont="1" applyFill="1" applyBorder="1" applyAlignment="1">
      <alignment horizontal="left" vertical="center" wrapText="1"/>
    </xf>
    <xf numFmtId="3" fontId="14" fillId="4" borderId="1" xfId="0" applyNumberFormat="1" applyFont="1" applyFill="1" applyBorder="1" applyAlignment="1">
      <alignment horizontal="right" vertical="center" wrapText="1"/>
    </xf>
    <xf numFmtId="3" fontId="14" fillId="3" borderId="1" xfId="0" applyNumberFormat="1" applyFont="1" applyFill="1" applyBorder="1" applyAlignment="1">
      <alignment horizontal="center" vertical="center" wrapText="1"/>
    </xf>
    <xf numFmtId="0" fontId="19" fillId="6" borderId="1" xfId="0" applyFont="1" applyFill="1" applyBorder="1" applyAlignment="1">
      <alignment horizontal="left" vertical="center" wrapText="1"/>
    </xf>
    <xf numFmtId="3" fontId="18" fillId="4" borderId="1" xfId="0" applyNumberFormat="1" applyFont="1" applyFill="1" applyBorder="1" applyAlignment="1">
      <alignment horizontal="right" vertical="center" wrapText="1"/>
    </xf>
    <xf numFmtId="0" fontId="5" fillId="4" borderId="1" xfId="0" applyFont="1" applyFill="1" applyBorder="1"/>
    <xf numFmtId="0" fontId="7" fillId="6" borderId="1" xfId="0" applyFont="1" applyFill="1" applyBorder="1" applyAlignment="1">
      <alignment horizontal="justify" vertical="center"/>
    </xf>
    <xf numFmtId="0" fontId="7" fillId="6" borderId="1" xfId="0" applyFont="1" applyFill="1" applyBorder="1" applyAlignment="1">
      <alignment horizontal="left" vertical="center" wrapText="1"/>
    </xf>
    <xf numFmtId="3" fontId="14" fillId="6" borderId="1" xfId="0" applyNumberFormat="1" applyFont="1" applyFill="1" applyBorder="1" applyAlignment="1">
      <alignment vertical="center"/>
    </xf>
    <xf numFmtId="49" fontId="7" fillId="6" borderId="1" xfId="0" applyNumberFormat="1" applyFont="1" applyFill="1" applyBorder="1" applyAlignment="1">
      <alignment horizontal="left" vertical="center" wrapText="1"/>
    </xf>
    <xf numFmtId="0" fontId="5" fillId="3" borderId="1" xfId="0" applyFont="1" applyFill="1" applyBorder="1"/>
    <xf numFmtId="0" fontId="13" fillId="4" borderId="1" xfId="0" applyFont="1" applyFill="1" applyBorder="1" applyAlignment="1">
      <alignment vertical="center"/>
    </xf>
    <xf numFmtId="0" fontId="13" fillId="4" borderId="1" xfId="0" applyFont="1" applyFill="1" applyBorder="1" applyAlignment="1">
      <alignment vertical="center" wrapText="1"/>
    </xf>
    <xf numFmtId="0" fontId="7" fillId="12" borderId="1" xfId="0" applyFont="1" applyFill="1" applyBorder="1" applyAlignment="1">
      <alignment horizontal="justify" vertical="center"/>
    </xf>
    <xf numFmtId="3" fontId="18" fillId="6" borderId="1" xfId="0" applyNumberFormat="1" applyFont="1" applyFill="1" applyBorder="1" applyAlignment="1">
      <alignment horizontal="right" vertical="center" wrapText="1"/>
    </xf>
    <xf numFmtId="0" fontId="5" fillId="6" borderId="1" xfId="0" applyFont="1" applyFill="1" applyBorder="1" applyAlignment="1">
      <alignment vertical="center" wrapText="1"/>
    </xf>
    <xf numFmtId="49" fontId="5" fillId="6" borderId="1" xfId="0" applyNumberFormat="1" applyFont="1" applyFill="1" applyBorder="1" applyAlignment="1">
      <alignment horizontal="left" vertical="center" wrapText="1"/>
    </xf>
    <xf numFmtId="49" fontId="7" fillId="12" borderId="1" xfId="0" applyNumberFormat="1" applyFont="1" applyFill="1" applyBorder="1" applyAlignment="1">
      <alignment horizontal="left" vertical="center" wrapText="1"/>
    </xf>
    <xf numFmtId="0" fontId="7" fillId="12"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4" fillId="10"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4" borderId="1" xfId="0" applyFont="1" applyFill="1" applyBorder="1" applyAlignment="1">
      <alignment horizontal="left" vertical="center"/>
    </xf>
    <xf numFmtId="0" fontId="5" fillId="4" borderId="1" xfId="0" applyFont="1" applyFill="1" applyBorder="1" applyAlignment="1">
      <alignment horizontal="left" vertical="center"/>
    </xf>
    <xf numFmtId="0" fontId="21" fillId="11" borderId="2" xfId="0" applyFont="1" applyFill="1" applyBorder="1" applyAlignment="1">
      <alignment horizontal="center" vertical="center"/>
    </xf>
    <xf numFmtId="49" fontId="21" fillId="11" borderId="2" xfId="0" applyNumberFormat="1" applyFont="1" applyFill="1" applyBorder="1" applyAlignment="1">
      <alignment horizontal="center" vertical="center" wrapText="1"/>
    </xf>
    <xf numFmtId="0" fontId="22" fillId="11" borderId="2" xfId="0" applyFont="1" applyFill="1" applyBorder="1" applyAlignment="1">
      <alignment horizontal="center" vertical="center"/>
    </xf>
    <xf numFmtId="3" fontId="14" fillId="5" borderId="1" xfId="0" applyNumberFormat="1" applyFont="1" applyFill="1" applyBorder="1" applyAlignment="1">
      <alignment vertical="center"/>
    </xf>
    <xf numFmtId="0" fontId="19" fillId="6" borderId="1" xfId="0" applyFont="1" applyFill="1" applyBorder="1" applyAlignment="1">
      <alignment vertical="center" wrapText="1"/>
    </xf>
    <xf numFmtId="0" fontId="5" fillId="3" borderId="1" xfId="0" applyFont="1" applyFill="1" applyBorder="1" applyAlignment="1">
      <alignment horizontal="center"/>
    </xf>
    <xf numFmtId="49" fontId="5" fillId="4" borderId="1" xfId="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7" fillId="6" borderId="1" xfId="0" applyFont="1" applyFill="1" applyBorder="1" applyAlignment="1">
      <alignment vertical="center" wrapText="1"/>
    </xf>
    <xf numFmtId="0" fontId="28" fillId="4" borderId="1" xfId="0" applyFont="1" applyFill="1" applyBorder="1" applyAlignment="1">
      <alignment vertical="center"/>
    </xf>
    <xf numFmtId="0" fontId="27" fillId="6" borderId="1" xfId="0" applyFont="1" applyFill="1" applyBorder="1" applyAlignment="1">
      <alignment vertical="center" wrapText="1"/>
    </xf>
    <xf numFmtId="16" fontId="10" fillId="7" borderId="1" xfId="0" applyNumberFormat="1" applyFont="1" applyFill="1" applyBorder="1" applyAlignment="1">
      <alignment horizontal="center" vertical="center"/>
    </xf>
    <xf numFmtId="0" fontId="7" fillId="4" borderId="1" xfId="0" applyFont="1" applyFill="1" applyBorder="1" applyAlignment="1">
      <alignment wrapText="1"/>
    </xf>
    <xf numFmtId="0" fontId="7" fillId="0" borderId="0" xfId="0" applyFont="1" applyAlignment="1">
      <alignment vertical="center" wrapText="1"/>
    </xf>
    <xf numFmtId="0" fontId="14" fillId="0" borderId="0" xfId="0" applyFont="1" applyAlignment="1">
      <alignment horizontal="center" vertical="center"/>
    </xf>
    <xf numFmtId="3" fontId="14" fillId="0" borderId="0" xfId="0" applyNumberFormat="1" applyFont="1" applyAlignment="1">
      <alignment vertical="center"/>
    </xf>
    <xf numFmtId="0" fontId="7" fillId="0" borderId="0" xfId="0" applyFont="1"/>
    <xf numFmtId="0" fontId="5" fillId="0" borderId="0" xfId="0" applyFont="1" applyAlignment="1">
      <alignment vertical="center" wrapText="1"/>
    </xf>
    <xf numFmtId="49" fontId="5"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10" fillId="0" borderId="0" xfId="0" applyFont="1" applyAlignment="1">
      <alignment horizontal="center" vertical="center"/>
    </xf>
    <xf numFmtId="3" fontId="13" fillId="0" borderId="0" xfId="0" applyNumberFormat="1" applyFont="1" applyAlignment="1">
      <alignment vertical="center"/>
    </xf>
    <xf numFmtId="0" fontId="7" fillId="0" borderId="0" xfId="0" applyFont="1" applyAlignment="1">
      <alignment horizontal="justify" vertical="center"/>
    </xf>
    <xf numFmtId="0" fontId="5" fillId="0" borderId="0" xfId="0" applyFont="1" applyAlignment="1">
      <alignment horizontal="left" vertical="center" wrapText="1"/>
    </xf>
    <xf numFmtId="0" fontId="13" fillId="0" borderId="0" xfId="0" applyFont="1" applyAlignment="1">
      <alignment horizontal="left" vertical="center"/>
    </xf>
    <xf numFmtId="0" fontId="7" fillId="0" borderId="0" xfId="0" applyFont="1" applyAlignment="1">
      <alignment horizontal="left" vertical="center" wrapText="1"/>
    </xf>
    <xf numFmtId="49" fontId="7" fillId="0" borderId="0" xfId="0" applyNumberFormat="1" applyFont="1" applyAlignment="1">
      <alignment horizontal="left" vertical="center" wrapText="1"/>
    </xf>
    <xf numFmtId="3" fontId="18" fillId="0" borderId="0" xfId="0" applyNumberFormat="1" applyFont="1" applyAlignment="1">
      <alignment horizontal="right" vertical="center" wrapText="1"/>
    </xf>
    <xf numFmtId="0" fontId="19" fillId="0" borderId="0" xfId="0" applyFont="1" applyAlignment="1">
      <alignment vertical="center"/>
    </xf>
    <xf numFmtId="0" fontId="12" fillId="0" borderId="0" xfId="0" applyFont="1" applyAlignment="1">
      <alignment horizontal="left" vertical="center" wrapText="1"/>
    </xf>
    <xf numFmtId="0" fontId="10" fillId="0" borderId="0" xfId="0" applyFont="1" applyAlignment="1">
      <alignment horizontal="center" vertical="center" wrapText="1"/>
    </xf>
    <xf numFmtId="3" fontId="6" fillId="0" borderId="0" xfId="0" applyNumberFormat="1" applyFont="1" applyAlignment="1">
      <alignment vertical="center"/>
    </xf>
    <xf numFmtId="0" fontId="2"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5" fillId="12" borderId="1" xfId="0" applyFont="1" applyFill="1" applyBorder="1" applyAlignment="1">
      <alignment horizontal="justify" vertical="center" wrapText="1"/>
    </xf>
    <xf numFmtId="0" fontId="18" fillId="6" borderId="1" xfId="0" applyFont="1" applyFill="1" applyBorder="1" applyAlignment="1">
      <alignment vertical="center" wrapText="1"/>
    </xf>
    <xf numFmtId="0" fontId="11" fillId="4" borderId="1" xfId="0" applyFont="1" applyFill="1" applyBorder="1" applyAlignment="1">
      <alignment horizontal="left" vertical="center" wrapText="1"/>
    </xf>
    <xf numFmtId="49" fontId="8" fillId="4" borderId="4" xfId="0" applyNumberFormat="1" applyFont="1" applyFill="1" applyBorder="1" applyAlignment="1">
      <alignment horizontal="left" vertical="center" wrapText="1"/>
    </xf>
    <xf numFmtId="49" fontId="8" fillId="4" borderId="5" xfId="0" applyNumberFormat="1" applyFont="1" applyFill="1" applyBorder="1" applyAlignment="1">
      <alignment horizontal="left" vertical="center" wrapText="1"/>
    </xf>
    <xf numFmtId="49" fontId="8" fillId="4" borderId="7" xfId="0" applyNumberFormat="1" applyFont="1" applyFill="1" applyBorder="1" applyAlignment="1">
      <alignment horizontal="left" vertical="center" wrapText="1"/>
    </xf>
    <xf numFmtId="49" fontId="21" fillId="11" borderId="1" xfId="0" applyNumberFormat="1" applyFont="1" applyFill="1" applyBorder="1" applyAlignment="1">
      <alignment horizontal="center" vertical="center" wrapText="1"/>
    </xf>
    <xf numFmtId="49" fontId="21" fillId="11" borderId="2"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6"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49" fontId="21" fillId="11"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21" fillId="11" borderId="4" xfId="0" applyFont="1" applyFill="1" applyBorder="1" applyAlignment="1">
      <alignment horizontal="center" vertical="center"/>
    </xf>
    <xf numFmtId="0" fontId="21" fillId="11" borderId="5" xfId="0" applyFont="1" applyFill="1" applyBorder="1" applyAlignment="1">
      <alignment horizontal="center" vertical="center"/>
    </xf>
    <xf numFmtId="3" fontId="21" fillId="11" borderId="1" xfId="0" applyNumberFormat="1" applyFont="1" applyFill="1" applyBorder="1" applyAlignment="1">
      <alignment horizontal="center" vertical="center"/>
    </xf>
    <xf numFmtId="3" fontId="21" fillId="11" borderId="2"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49" fontId="5" fillId="4" borderId="1" xfId="0" applyNumberFormat="1" applyFont="1" applyFill="1" applyBorder="1" applyAlignment="1">
      <alignment horizontal="left" vertical="center" wrapText="1"/>
    </xf>
    <xf numFmtId="49" fontId="6" fillId="8" borderId="1" xfId="0" applyNumberFormat="1" applyFont="1" applyFill="1" applyBorder="1" applyAlignment="1">
      <alignment horizontal="center" vertical="center" wrapText="1"/>
    </xf>
  </cellXfs>
  <cellStyles count="41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268941</xdr:colOff>
      <xdr:row>0</xdr:row>
      <xdr:rowOff>122455</xdr:rowOff>
    </xdr:from>
    <xdr:to>
      <xdr:col>1</xdr:col>
      <xdr:colOff>403412</xdr:colOff>
      <xdr:row>1</xdr:row>
      <xdr:rowOff>372397</xdr:rowOff>
    </xdr:to>
    <xdr:pic>
      <xdr:nvPicPr>
        <xdr:cNvPr id="3" name="image1.png" descr="logo ITIE Officiel">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68941" y="122455"/>
          <a:ext cx="1524000" cy="757942"/>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topLeftCell="D20" zoomScale="94" zoomScaleNormal="94" zoomScalePageLayoutView="94" workbookViewId="0">
      <selection activeCell="J20" sqref="J20"/>
    </sheetView>
  </sheetViews>
  <sheetFormatPr baseColWidth="10" defaultColWidth="10.83203125" defaultRowHeight="16" x14ac:dyDescent="0.2"/>
  <cols>
    <col min="1" max="1" width="17.83203125" style="1" customWidth="1"/>
    <col min="2" max="2" width="22.33203125" style="1" customWidth="1"/>
    <col min="3" max="3" width="48" style="1" customWidth="1"/>
    <col min="4" max="4" width="30.5" style="1" customWidth="1"/>
    <col min="5" max="5" width="38.83203125" style="1" customWidth="1"/>
    <col min="6" max="6" width="22.1640625" style="1" customWidth="1"/>
    <col min="7" max="7" width="19.33203125" style="1" customWidth="1"/>
    <col min="8" max="8" width="12.33203125" style="1" customWidth="1"/>
    <col min="9" max="9" width="11" style="1" customWidth="1"/>
    <col min="10" max="10" width="23.1640625" style="2" customWidth="1"/>
    <col min="11" max="11" width="18.33203125" style="1" customWidth="1"/>
    <col min="12" max="12" width="25.6640625" style="1" customWidth="1"/>
    <col min="13" max="16384" width="10.83203125" style="1"/>
  </cols>
  <sheetData>
    <row r="1" spans="1:12" ht="40" customHeight="1" x14ac:dyDescent="0.2">
      <c r="A1" s="85" t="s">
        <v>91</v>
      </c>
      <c r="B1" s="85"/>
      <c r="C1" s="85"/>
      <c r="D1" s="85"/>
      <c r="E1" s="85"/>
      <c r="F1" s="85"/>
      <c r="G1" s="85"/>
      <c r="H1" s="85"/>
      <c r="I1" s="85"/>
      <c r="J1" s="85"/>
      <c r="K1" s="85"/>
      <c r="L1" s="85"/>
    </row>
    <row r="2" spans="1:12" ht="32" customHeight="1" x14ac:dyDescent="0.2">
      <c r="A2" s="85"/>
      <c r="B2" s="85"/>
      <c r="C2" s="85"/>
      <c r="D2" s="85"/>
      <c r="E2" s="85"/>
      <c r="F2" s="85"/>
      <c r="G2" s="85"/>
      <c r="H2" s="85"/>
      <c r="I2" s="85"/>
      <c r="J2" s="85"/>
      <c r="K2" s="85"/>
      <c r="L2" s="85"/>
    </row>
    <row r="3" spans="1:12" ht="183" customHeight="1" x14ac:dyDescent="0.2">
      <c r="A3" s="76" t="s">
        <v>145</v>
      </c>
      <c r="B3" s="77"/>
      <c r="C3" s="77"/>
      <c r="D3" s="77"/>
      <c r="E3" s="77"/>
      <c r="F3" s="77"/>
      <c r="G3" s="77"/>
      <c r="H3" s="77"/>
      <c r="I3" s="77"/>
      <c r="J3" s="77"/>
      <c r="K3" s="77"/>
      <c r="L3" s="78"/>
    </row>
    <row r="4" spans="1:12" ht="32" customHeight="1" x14ac:dyDescent="0.2">
      <c r="A4" s="76" t="s">
        <v>170</v>
      </c>
      <c r="B4" s="77"/>
      <c r="C4" s="77"/>
      <c r="D4" s="77"/>
      <c r="E4" s="77"/>
      <c r="F4" s="77"/>
      <c r="G4" s="77"/>
      <c r="H4" s="77"/>
      <c r="I4" s="77"/>
      <c r="J4" s="77"/>
      <c r="K4" s="77"/>
      <c r="L4" s="78"/>
    </row>
    <row r="5" spans="1:12" ht="57" customHeight="1" x14ac:dyDescent="0.2">
      <c r="A5" s="76" t="s">
        <v>171</v>
      </c>
      <c r="B5" s="77"/>
      <c r="C5" s="77"/>
      <c r="D5" s="77"/>
      <c r="E5" s="77"/>
      <c r="F5" s="77"/>
      <c r="G5" s="77"/>
      <c r="H5" s="77"/>
      <c r="I5" s="77"/>
      <c r="J5" s="77"/>
      <c r="K5" s="77"/>
      <c r="L5" s="78"/>
    </row>
    <row r="6" spans="1:12" ht="32" customHeight="1" x14ac:dyDescent="0.2">
      <c r="A6" s="76" t="s">
        <v>172</v>
      </c>
      <c r="B6" s="77"/>
      <c r="C6" s="77"/>
      <c r="D6" s="77"/>
      <c r="E6" s="77"/>
      <c r="F6" s="77"/>
      <c r="G6" s="77"/>
      <c r="H6" s="77"/>
      <c r="I6" s="77"/>
      <c r="J6" s="77"/>
      <c r="K6" s="77"/>
      <c r="L6" s="78"/>
    </row>
    <row r="7" spans="1:12" ht="23" customHeight="1" x14ac:dyDescent="0.2">
      <c r="A7" s="90" t="s">
        <v>9</v>
      </c>
      <c r="B7" s="90"/>
      <c r="C7" s="90"/>
      <c r="D7" s="90"/>
      <c r="E7" s="90"/>
      <c r="F7" s="79" t="s">
        <v>0</v>
      </c>
      <c r="G7" s="79" t="s">
        <v>10</v>
      </c>
      <c r="H7" s="107" t="s">
        <v>103</v>
      </c>
      <c r="I7" s="108"/>
      <c r="J7" s="109" t="s">
        <v>3</v>
      </c>
      <c r="K7" s="86" t="s">
        <v>64</v>
      </c>
      <c r="L7" s="86" t="s">
        <v>127</v>
      </c>
    </row>
    <row r="8" spans="1:12" ht="38" x14ac:dyDescent="0.2">
      <c r="A8" s="37" t="s">
        <v>11</v>
      </c>
      <c r="B8" s="37" t="s">
        <v>1</v>
      </c>
      <c r="C8" s="46" t="s">
        <v>120</v>
      </c>
      <c r="D8" s="37" t="s">
        <v>12</v>
      </c>
      <c r="E8" s="38" t="s">
        <v>2</v>
      </c>
      <c r="F8" s="80"/>
      <c r="G8" s="80"/>
      <c r="H8" s="39" t="s">
        <v>97</v>
      </c>
      <c r="I8" s="39" t="s">
        <v>98</v>
      </c>
      <c r="J8" s="110"/>
      <c r="K8" s="87"/>
      <c r="L8" s="87"/>
    </row>
    <row r="9" spans="1:12" ht="17" customHeight="1" x14ac:dyDescent="0.2">
      <c r="A9" s="91" t="s">
        <v>76</v>
      </c>
      <c r="B9" s="113" t="s">
        <v>41</v>
      </c>
      <c r="C9" s="99" t="s">
        <v>74</v>
      </c>
      <c r="D9" s="88" t="s">
        <v>82</v>
      </c>
      <c r="E9" s="88"/>
      <c r="F9" s="88"/>
      <c r="G9" s="88"/>
      <c r="H9" s="88"/>
      <c r="I9" s="88"/>
      <c r="J9" s="88"/>
      <c r="K9" s="88"/>
      <c r="L9" s="88"/>
    </row>
    <row r="10" spans="1:12" ht="30" customHeight="1" x14ac:dyDescent="0.2">
      <c r="A10" s="91"/>
      <c r="B10" s="113"/>
      <c r="C10" s="99"/>
      <c r="D10" s="89" t="s">
        <v>65</v>
      </c>
      <c r="E10" s="89"/>
      <c r="F10" s="89"/>
      <c r="G10" s="89"/>
      <c r="H10" s="89"/>
      <c r="I10" s="89"/>
      <c r="J10" s="89"/>
      <c r="K10" s="89"/>
      <c r="L10" s="89"/>
    </row>
    <row r="11" spans="1:12" ht="34" x14ac:dyDescent="0.2">
      <c r="A11" s="91"/>
      <c r="B11" s="113"/>
      <c r="C11" s="99"/>
      <c r="D11" s="3" t="s">
        <v>142</v>
      </c>
      <c r="E11" s="4" t="s">
        <v>121</v>
      </c>
      <c r="F11" s="43" t="s">
        <v>143</v>
      </c>
      <c r="G11" s="8" t="s">
        <v>122</v>
      </c>
      <c r="H11" s="32"/>
      <c r="I11" s="32"/>
      <c r="J11" s="9">
        <v>0</v>
      </c>
      <c r="K11" s="18"/>
      <c r="L11" s="18"/>
    </row>
    <row r="12" spans="1:12" ht="68" x14ac:dyDescent="0.2">
      <c r="A12" s="91"/>
      <c r="B12" s="113"/>
      <c r="C12" s="99"/>
      <c r="D12" s="31" t="s">
        <v>173</v>
      </c>
      <c r="E12" s="73" t="s">
        <v>174</v>
      </c>
      <c r="F12" s="31" t="s">
        <v>169</v>
      </c>
      <c r="G12" s="31" t="s">
        <v>21</v>
      </c>
      <c r="H12" s="33" t="s">
        <v>70</v>
      </c>
      <c r="I12" s="33" t="s">
        <v>81</v>
      </c>
      <c r="J12" s="21">
        <v>15000000</v>
      </c>
      <c r="K12" s="18"/>
      <c r="L12" s="18"/>
    </row>
    <row r="13" spans="1:12" ht="16" customHeight="1" x14ac:dyDescent="0.2">
      <c r="A13" s="91"/>
      <c r="B13" s="113"/>
      <c r="C13" s="99"/>
      <c r="D13" s="111" t="s">
        <v>66</v>
      </c>
      <c r="E13" s="111"/>
      <c r="F13" s="111"/>
      <c r="G13" s="111"/>
      <c r="H13" s="111"/>
      <c r="I13" s="111"/>
      <c r="J13" s="10">
        <f>SUM(J11:J12)</f>
        <v>15000000</v>
      </c>
      <c r="K13" s="23"/>
      <c r="L13" s="23"/>
    </row>
    <row r="14" spans="1:12" ht="38" customHeight="1" x14ac:dyDescent="0.2">
      <c r="A14" s="91"/>
      <c r="B14" s="113"/>
      <c r="C14" s="98" t="s">
        <v>148</v>
      </c>
      <c r="D14" s="104" t="s">
        <v>83</v>
      </c>
      <c r="E14" s="104"/>
      <c r="F14" s="104"/>
      <c r="G14" s="104"/>
      <c r="H14" s="104"/>
      <c r="I14" s="104"/>
      <c r="J14" s="104"/>
      <c r="K14" s="104"/>
      <c r="L14" s="104"/>
    </row>
    <row r="15" spans="1:12" ht="102" x14ac:dyDescent="0.2">
      <c r="A15" s="91"/>
      <c r="B15" s="113"/>
      <c r="C15" s="98"/>
      <c r="D15" s="44" t="s">
        <v>153</v>
      </c>
      <c r="E15" s="4" t="s">
        <v>151</v>
      </c>
      <c r="F15" s="44" t="s">
        <v>38</v>
      </c>
      <c r="G15" s="8" t="s">
        <v>25</v>
      </c>
      <c r="H15" s="32" t="s">
        <v>149</v>
      </c>
      <c r="I15" s="32" t="s">
        <v>150</v>
      </c>
      <c r="J15" s="9">
        <v>30000000</v>
      </c>
      <c r="K15" s="25" t="s">
        <v>159</v>
      </c>
      <c r="L15" s="3" t="s">
        <v>152</v>
      </c>
    </row>
    <row r="16" spans="1:12" ht="85" x14ac:dyDescent="0.2">
      <c r="A16" s="91"/>
      <c r="B16" s="113"/>
      <c r="C16" s="98"/>
      <c r="D16" s="3" t="s">
        <v>86</v>
      </c>
      <c r="E16" s="3" t="s">
        <v>87</v>
      </c>
      <c r="F16" s="3" t="s">
        <v>88</v>
      </c>
      <c r="G16" s="3" t="s">
        <v>114</v>
      </c>
      <c r="H16" s="32" t="s">
        <v>77</v>
      </c>
      <c r="I16" s="32" t="s">
        <v>81</v>
      </c>
      <c r="J16" s="9">
        <v>10000000</v>
      </c>
      <c r="K16" s="25" t="s">
        <v>159</v>
      </c>
      <c r="L16" s="18"/>
    </row>
    <row r="17" spans="1:12" ht="17" customHeight="1" x14ac:dyDescent="0.2">
      <c r="A17" s="91"/>
      <c r="B17" s="113"/>
      <c r="C17" s="98"/>
      <c r="D17" s="112" t="s">
        <v>5</v>
      </c>
      <c r="E17" s="112"/>
      <c r="F17" s="112"/>
      <c r="G17" s="112"/>
      <c r="H17" s="112"/>
      <c r="I17" s="112"/>
      <c r="J17" s="10">
        <f>SUM(J15:J16)</f>
        <v>40000000</v>
      </c>
      <c r="K17" s="23"/>
      <c r="L17" s="23"/>
    </row>
    <row r="18" spans="1:12" ht="18" customHeight="1" x14ac:dyDescent="0.2">
      <c r="A18" s="91"/>
      <c r="B18" s="113"/>
      <c r="C18" s="98"/>
      <c r="D18" s="106" t="s">
        <v>84</v>
      </c>
      <c r="E18" s="106"/>
      <c r="F18" s="106"/>
      <c r="G18" s="106"/>
      <c r="H18" s="106"/>
      <c r="I18" s="106"/>
      <c r="J18" s="106"/>
      <c r="K18" s="106"/>
      <c r="L18" s="106"/>
    </row>
    <row r="19" spans="1:12" ht="51" x14ac:dyDescent="0.2">
      <c r="A19" s="91"/>
      <c r="B19" s="113"/>
      <c r="C19" s="98"/>
      <c r="D19" s="28" t="s">
        <v>46</v>
      </c>
      <c r="E19" s="4" t="s">
        <v>18</v>
      </c>
      <c r="F19" s="13" t="s">
        <v>101</v>
      </c>
      <c r="G19" s="29" t="s">
        <v>21</v>
      </c>
      <c r="H19" s="32" t="s">
        <v>102</v>
      </c>
      <c r="I19" s="32" t="s">
        <v>81</v>
      </c>
      <c r="J19" s="9">
        <v>5000000</v>
      </c>
      <c r="K19" s="24" t="s">
        <v>21</v>
      </c>
      <c r="L19" s="18"/>
    </row>
    <row r="20" spans="1:12" ht="51" x14ac:dyDescent="0.2">
      <c r="A20" s="91"/>
      <c r="B20" s="113"/>
      <c r="C20" s="98"/>
      <c r="D20" s="28" t="s">
        <v>59</v>
      </c>
      <c r="E20" s="4" t="s">
        <v>58</v>
      </c>
      <c r="F20" s="13" t="s">
        <v>99</v>
      </c>
      <c r="G20" s="29" t="s">
        <v>48</v>
      </c>
      <c r="H20" s="32" t="s">
        <v>79</v>
      </c>
      <c r="I20" s="32" t="s">
        <v>80</v>
      </c>
      <c r="J20" s="9">
        <v>10000000</v>
      </c>
      <c r="K20" s="24" t="s">
        <v>21</v>
      </c>
      <c r="L20" s="18"/>
    </row>
    <row r="21" spans="1:12" ht="17" customHeight="1" x14ac:dyDescent="0.2">
      <c r="A21" s="91"/>
      <c r="B21" s="113"/>
      <c r="C21" s="98"/>
      <c r="D21" s="111" t="s">
        <v>6</v>
      </c>
      <c r="E21" s="111"/>
      <c r="F21" s="111"/>
      <c r="G21" s="111"/>
      <c r="H21" s="111"/>
      <c r="I21" s="111"/>
      <c r="J21" s="10">
        <f>SUM(J19:J20)</f>
        <v>15000000</v>
      </c>
      <c r="K21" s="23"/>
      <c r="L21" s="23"/>
    </row>
    <row r="22" spans="1:12" ht="24" customHeight="1" x14ac:dyDescent="0.2">
      <c r="A22" s="91"/>
      <c r="B22" s="113"/>
      <c r="C22" s="98"/>
      <c r="D22" s="92" t="s">
        <v>4</v>
      </c>
      <c r="E22" s="92"/>
      <c r="F22" s="92"/>
      <c r="G22" s="92"/>
      <c r="H22" s="92"/>
      <c r="I22" s="92"/>
      <c r="J22" s="5">
        <f>+J21+J17+J13</f>
        <v>70000000</v>
      </c>
      <c r="K22" s="23"/>
      <c r="L22" s="23"/>
    </row>
    <row r="23" spans="1:12" ht="29" customHeight="1" x14ac:dyDescent="0.2">
      <c r="A23" s="91"/>
      <c r="B23" s="96" t="s">
        <v>14</v>
      </c>
      <c r="C23" s="96"/>
      <c r="D23" s="96"/>
      <c r="E23" s="96"/>
      <c r="F23" s="96"/>
      <c r="G23" s="96"/>
      <c r="H23" s="96"/>
      <c r="I23" s="96"/>
      <c r="J23" s="96"/>
      <c r="K23" s="96"/>
      <c r="L23" s="96"/>
    </row>
    <row r="24" spans="1:12" ht="30" customHeight="1" x14ac:dyDescent="0.2">
      <c r="A24" s="91"/>
      <c r="B24" s="101" t="s">
        <v>75</v>
      </c>
      <c r="C24" s="98" t="s">
        <v>116</v>
      </c>
      <c r="D24" s="115" t="s">
        <v>60</v>
      </c>
      <c r="E24" s="115"/>
      <c r="F24" s="115"/>
      <c r="G24" s="115"/>
      <c r="H24" s="115"/>
      <c r="I24" s="115"/>
      <c r="J24" s="115"/>
      <c r="K24" s="115"/>
      <c r="L24" s="115"/>
    </row>
    <row r="25" spans="1:12" ht="60" customHeight="1" x14ac:dyDescent="0.2">
      <c r="A25" s="91"/>
      <c r="B25" s="101"/>
      <c r="C25" s="98"/>
      <c r="D25" s="114" t="s">
        <v>71</v>
      </c>
      <c r="E25" s="7" t="s">
        <v>19</v>
      </c>
      <c r="F25" s="43" t="s">
        <v>42</v>
      </c>
      <c r="G25" s="8" t="s">
        <v>31</v>
      </c>
      <c r="H25" s="32" t="s">
        <v>70</v>
      </c>
      <c r="I25" s="32" t="s">
        <v>81</v>
      </c>
      <c r="J25" s="9">
        <v>30000000</v>
      </c>
      <c r="K25" s="35" t="s">
        <v>67</v>
      </c>
      <c r="L25" s="18"/>
    </row>
    <row r="26" spans="1:12" ht="51" x14ac:dyDescent="0.2">
      <c r="A26" s="91"/>
      <c r="B26" s="101"/>
      <c r="C26" s="98"/>
      <c r="D26" s="114"/>
      <c r="E26" s="7" t="s">
        <v>20</v>
      </c>
      <c r="F26" s="43" t="s">
        <v>111</v>
      </c>
      <c r="G26" s="8" t="s">
        <v>24</v>
      </c>
      <c r="H26" s="32" t="s">
        <v>70</v>
      </c>
      <c r="I26" s="32" t="s">
        <v>81</v>
      </c>
      <c r="J26" s="9">
        <v>0</v>
      </c>
      <c r="K26" s="36"/>
      <c r="L26" s="18"/>
    </row>
    <row r="27" spans="1:12" ht="68" x14ac:dyDescent="0.2">
      <c r="A27" s="91"/>
      <c r="B27" s="101"/>
      <c r="C27" s="98"/>
      <c r="D27" s="22" t="s">
        <v>106</v>
      </c>
      <c r="E27" s="26" t="s">
        <v>109</v>
      </c>
      <c r="F27" s="30" t="s">
        <v>55</v>
      </c>
      <c r="G27" s="31" t="s">
        <v>22</v>
      </c>
      <c r="H27" s="32" t="s">
        <v>70</v>
      </c>
      <c r="I27" s="32" t="s">
        <v>81</v>
      </c>
      <c r="J27" s="21">
        <v>0</v>
      </c>
      <c r="K27" s="35" t="s">
        <v>105</v>
      </c>
      <c r="L27" s="18"/>
    </row>
    <row r="28" spans="1:12" ht="51" x14ac:dyDescent="0.2">
      <c r="A28" s="91"/>
      <c r="B28" s="101"/>
      <c r="C28" s="98"/>
      <c r="D28" s="20" t="s">
        <v>61</v>
      </c>
      <c r="E28" s="19" t="s">
        <v>110</v>
      </c>
      <c r="F28" s="20" t="s">
        <v>56</v>
      </c>
      <c r="G28" s="20" t="s">
        <v>23</v>
      </c>
      <c r="H28" s="32" t="s">
        <v>70</v>
      </c>
      <c r="I28" s="32" t="s">
        <v>81</v>
      </c>
      <c r="J28" s="21">
        <v>5000000</v>
      </c>
      <c r="K28" s="35" t="s">
        <v>21</v>
      </c>
      <c r="L28" s="18"/>
    </row>
    <row r="29" spans="1:12" ht="15" customHeight="1" x14ac:dyDescent="0.2">
      <c r="A29" s="91"/>
      <c r="B29" s="101"/>
      <c r="C29" s="98"/>
      <c r="D29" s="112" t="s">
        <v>7</v>
      </c>
      <c r="E29" s="112"/>
      <c r="F29" s="112"/>
      <c r="G29" s="112"/>
      <c r="H29" s="112"/>
      <c r="I29" s="45"/>
      <c r="J29" s="10">
        <f>SUM(J25:J28)</f>
        <v>35000000</v>
      </c>
      <c r="K29" s="23"/>
      <c r="L29" s="23"/>
    </row>
    <row r="30" spans="1:12" ht="42" customHeight="1" x14ac:dyDescent="0.2">
      <c r="A30" s="91"/>
      <c r="B30" s="101"/>
      <c r="C30" s="93" t="s">
        <v>168</v>
      </c>
      <c r="D30" s="115" t="s">
        <v>119</v>
      </c>
      <c r="E30" s="115"/>
      <c r="F30" s="115"/>
      <c r="G30" s="115"/>
      <c r="H30" s="115"/>
      <c r="I30" s="115"/>
      <c r="J30" s="115"/>
      <c r="K30" s="115"/>
      <c r="L30" s="115"/>
    </row>
    <row r="31" spans="1:12" ht="83" customHeight="1" x14ac:dyDescent="0.2">
      <c r="A31" s="91"/>
      <c r="B31" s="101"/>
      <c r="C31" s="94"/>
      <c r="D31" s="44" t="s">
        <v>43</v>
      </c>
      <c r="E31" s="44" t="s">
        <v>15</v>
      </c>
      <c r="F31" s="43" t="s">
        <v>36</v>
      </c>
      <c r="G31" s="11" t="s">
        <v>54</v>
      </c>
      <c r="H31" s="32" t="s">
        <v>78</v>
      </c>
      <c r="I31" s="32" t="s">
        <v>81</v>
      </c>
      <c r="J31" s="9">
        <v>30000000</v>
      </c>
      <c r="K31" s="24" t="s">
        <v>21</v>
      </c>
      <c r="L31" s="18"/>
    </row>
    <row r="32" spans="1:12" ht="61" customHeight="1" x14ac:dyDescent="0.2">
      <c r="A32" s="91"/>
      <c r="B32" s="101"/>
      <c r="C32" s="94"/>
      <c r="D32" s="8" t="s">
        <v>44</v>
      </c>
      <c r="E32" s="7" t="s">
        <v>16</v>
      </c>
      <c r="F32" s="8" t="s">
        <v>37</v>
      </c>
      <c r="G32" s="11" t="s">
        <v>30</v>
      </c>
      <c r="H32" s="32" t="s">
        <v>70</v>
      </c>
      <c r="I32" s="32" t="s">
        <v>81</v>
      </c>
      <c r="J32" s="9">
        <v>30000000</v>
      </c>
      <c r="K32" s="24" t="s">
        <v>69</v>
      </c>
      <c r="L32" s="18"/>
    </row>
    <row r="33" spans="1:12" ht="27" customHeight="1" x14ac:dyDescent="0.2">
      <c r="A33" s="91"/>
      <c r="B33" s="101"/>
      <c r="C33" s="95"/>
      <c r="D33" s="112" t="s">
        <v>8</v>
      </c>
      <c r="E33" s="112"/>
      <c r="F33" s="112"/>
      <c r="G33" s="112"/>
      <c r="H33" s="112"/>
      <c r="I33" s="45"/>
      <c r="J33" s="10">
        <f>SUM(J31:J32)</f>
        <v>60000000</v>
      </c>
      <c r="K33" s="23"/>
      <c r="L33" s="23"/>
    </row>
    <row r="34" spans="1:12" ht="20" customHeight="1" x14ac:dyDescent="0.2">
      <c r="A34" s="91"/>
      <c r="B34" s="101"/>
      <c r="C34" s="98" t="s">
        <v>124</v>
      </c>
      <c r="D34" s="104" t="s">
        <v>126</v>
      </c>
      <c r="E34" s="104"/>
      <c r="F34" s="104"/>
      <c r="G34" s="104"/>
      <c r="H34" s="104"/>
      <c r="I34" s="104"/>
      <c r="J34" s="104"/>
      <c r="K34" s="104"/>
      <c r="L34" s="104"/>
    </row>
    <row r="35" spans="1:12" ht="136" x14ac:dyDescent="0.2">
      <c r="A35" s="91"/>
      <c r="B35" s="101"/>
      <c r="C35" s="98"/>
      <c r="D35" s="20" t="s">
        <v>96</v>
      </c>
      <c r="E35" s="41" t="s">
        <v>133</v>
      </c>
      <c r="F35" s="47" t="s">
        <v>73</v>
      </c>
      <c r="G35" s="49" t="s">
        <v>123</v>
      </c>
      <c r="H35" s="33" t="s">
        <v>78</v>
      </c>
      <c r="I35" s="33" t="s">
        <v>78</v>
      </c>
      <c r="J35" s="21">
        <v>25000000</v>
      </c>
      <c r="K35" s="74" t="s">
        <v>178</v>
      </c>
      <c r="L35" s="51" t="s">
        <v>144</v>
      </c>
    </row>
    <row r="36" spans="1:12" ht="51" x14ac:dyDescent="0.2">
      <c r="A36" s="91"/>
      <c r="B36" s="101"/>
      <c r="C36" s="98"/>
      <c r="D36" s="71" t="s">
        <v>155</v>
      </c>
      <c r="E36" s="44" t="s">
        <v>154</v>
      </c>
      <c r="F36" s="44" t="s">
        <v>156</v>
      </c>
      <c r="G36" s="44" t="s">
        <v>32</v>
      </c>
      <c r="H36" s="32" t="s">
        <v>70</v>
      </c>
      <c r="I36" s="32" t="s">
        <v>81</v>
      </c>
      <c r="J36" s="9">
        <v>10000000</v>
      </c>
      <c r="K36" s="25" t="s">
        <v>157</v>
      </c>
      <c r="L36" s="18"/>
    </row>
    <row r="37" spans="1:12" ht="51" x14ac:dyDescent="0.2">
      <c r="A37" s="91"/>
      <c r="B37" s="101"/>
      <c r="C37" s="98"/>
      <c r="D37" s="72" t="s">
        <v>166</v>
      </c>
      <c r="E37" s="44" t="s">
        <v>165</v>
      </c>
      <c r="F37" s="44" t="s">
        <v>167</v>
      </c>
      <c r="G37" s="44" t="s">
        <v>32</v>
      </c>
      <c r="H37" s="32" t="s">
        <v>78</v>
      </c>
      <c r="I37" s="32" t="s">
        <v>81</v>
      </c>
      <c r="J37" s="9">
        <v>20000000</v>
      </c>
      <c r="K37" s="74" t="s">
        <v>178</v>
      </c>
      <c r="L37" s="18"/>
    </row>
    <row r="38" spans="1:12" ht="17" customHeight="1" x14ac:dyDescent="0.2">
      <c r="A38" s="91"/>
      <c r="B38" s="101"/>
      <c r="C38" s="98"/>
      <c r="D38" s="111" t="s">
        <v>134</v>
      </c>
      <c r="E38" s="111"/>
      <c r="F38" s="111"/>
      <c r="G38" s="111"/>
      <c r="H38" s="111"/>
      <c r="I38" s="111"/>
      <c r="J38" s="10">
        <f>SUM(J35:J37)</f>
        <v>55000000</v>
      </c>
      <c r="K38" s="23"/>
      <c r="L38" s="23"/>
    </row>
    <row r="39" spans="1:12" ht="28" customHeight="1" x14ac:dyDescent="0.2">
      <c r="A39" s="91"/>
      <c r="B39" s="101"/>
      <c r="C39" s="98"/>
      <c r="D39" s="92" t="s">
        <v>13</v>
      </c>
      <c r="E39" s="92"/>
      <c r="F39" s="92"/>
      <c r="G39" s="92"/>
      <c r="H39" s="92"/>
      <c r="I39" s="92"/>
      <c r="J39" s="5">
        <f>+J38+J33+J29</f>
        <v>150000000</v>
      </c>
      <c r="K39" s="23"/>
      <c r="L39" s="23"/>
    </row>
    <row r="40" spans="1:12" ht="30" customHeight="1" x14ac:dyDescent="0.2">
      <c r="A40" s="91"/>
      <c r="B40" s="96" t="s">
        <v>118</v>
      </c>
      <c r="C40" s="96"/>
      <c r="D40" s="96"/>
      <c r="E40" s="96"/>
      <c r="F40" s="96"/>
      <c r="G40" s="96"/>
      <c r="H40" s="96"/>
      <c r="I40" s="96"/>
      <c r="J40" s="96"/>
      <c r="K40" s="96"/>
      <c r="L40" s="96"/>
    </row>
    <row r="41" spans="1:12" ht="30" customHeight="1" x14ac:dyDescent="0.2">
      <c r="A41" s="91"/>
      <c r="B41" s="96" t="s">
        <v>89</v>
      </c>
      <c r="C41" s="96"/>
      <c r="D41" s="96"/>
      <c r="E41" s="96"/>
      <c r="F41" s="96"/>
      <c r="G41" s="96"/>
      <c r="H41" s="96"/>
      <c r="I41" s="96"/>
      <c r="J41" s="96"/>
      <c r="K41" s="96"/>
      <c r="L41" s="96"/>
    </row>
    <row r="42" spans="1:12" ht="27" customHeight="1" x14ac:dyDescent="0.2">
      <c r="A42" s="91"/>
      <c r="B42" s="101" t="s">
        <v>175</v>
      </c>
      <c r="C42" s="98" t="s">
        <v>132</v>
      </c>
      <c r="D42" s="103" t="s">
        <v>130</v>
      </c>
      <c r="E42" s="103"/>
      <c r="F42" s="103"/>
      <c r="G42" s="103"/>
      <c r="H42" s="103"/>
      <c r="I42" s="103"/>
      <c r="J42" s="103"/>
      <c r="K42" s="103"/>
      <c r="L42" s="103"/>
    </row>
    <row r="43" spans="1:12" ht="106" customHeight="1" x14ac:dyDescent="0.2">
      <c r="A43" s="91"/>
      <c r="B43" s="101"/>
      <c r="C43" s="98"/>
      <c r="D43" s="82" t="s">
        <v>50</v>
      </c>
      <c r="E43" s="7" t="s">
        <v>128</v>
      </c>
      <c r="F43" s="44" t="s">
        <v>129</v>
      </c>
      <c r="G43" s="43" t="s">
        <v>115</v>
      </c>
      <c r="H43" s="32" t="s">
        <v>70</v>
      </c>
      <c r="I43" s="32" t="s">
        <v>81</v>
      </c>
      <c r="J43" s="9">
        <v>15000000</v>
      </c>
      <c r="K43" s="24" t="s">
        <v>62</v>
      </c>
      <c r="L43" s="18"/>
    </row>
    <row r="44" spans="1:12" ht="136" x14ac:dyDescent="0.2">
      <c r="A44" s="91"/>
      <c r="B44" s="101"/>
      <c r="C44" s="98"/>
      <c r="D44" s="83"/>
      <c r="E44" s="7" t="s">
        <v>104</v>
      </c>
      <c r="F44" s="16" t="s">
        <v>39</v>
      </c>
      <c r="G44" s="16" t="s">
        <v>29</v>
      </c>
      <c r="H44" s="32" t="s">
        <v>70</v>
      </c>
      <c r="I44" s="32" t="s">
        <v>81</v>
      </c>
      <c r="J44" s="17">
        <v>20000000</v>
      </c>
      <c r="K44" s="48"/>
      <c r="L44" s="6"/>
    </row>
    <row r="45" spans="1:12" ht="91" customHeight="1" x14ac:dyDescent="0.2">
      <c r="A45" s="91"/>
      <c r="B45" s="101"/>
      <c r="C45" s="98"/>
      <c r="D45" s="84"/>
      <c r="E45" s="4" t="s">
        <v>146</v>
      </c>
      <c r="F45" s="13" t="s">
        <v>147</v>
      </c>
      <c r="G45" s="13" t="s">
        <v>26</v>
      </c>
      <c r="H45" s="32" t="s">
        <v>70</v>
      </c>
      <c r="I45" s="32" t="s">
        <v>81</v>
      </c>
      <c r="J45" s="14">
        <v>10000000</v>
      </c>
      <c r="K45" s="48"/>
      <c r="L45" s="6"/>
    </row>
    <row r="46" spans="1:12" ht="15" customHeight="1" x14ac:dyDescent="0.2">
      <c r="A46" s="91"/>
      <c r="B46" s="101"/>
      <c r="C46" s="98"/>
      <c r="D46" s="81" t="s">
        <v>135</v>
      </c>
      <c r="E46" s="81"/>
      <c r="F46" s="81"/>
      <c r="G46" s="81"/>
      <c r="H46" s="81"/>
      <c r="I46" s="81"/>
      <c r="J46" s="15">
        <f>SUM(J43:J45)</f>
        <v>45000000</v>
      </c>
      <c r="K46" s="23"/>
      <c r="L46" s="23"/>
    </row>
    <row r="47" spans="1:12" ht="15" customHeight="1" x14ac:dyDescent="0.2">
      <c r="A47" s="91"/>
      <c r="B47" s="101"/>
      <c r="C47" s="98" t="s">
        <v>117</v>
      </c>
      <c r="D47" s="103" t="s">
        <v>131</v>
      </c>
      <c r="E47" s="103"/>
      <c r="F47" s="103"/>
      <c r="G47" s="103"/>
      <c r="H47" s="103"/>
      <c r="I47" s="103"/>
      <c r="J47" s="103"/>
      <c r="K47" s="103"/>
      <c r="L47" s="103"/>
    </row>
    <row r="48" spans="1:12" ht="68" x14ac:dyDescent="0.2">
      <c r="A48" s="91"/>
      <c r="B48" s="101"/>
      <c r="C48" s="98"/>
      <c r="D48" s="16" t="s">
        <v>51</v>
      </c>
      <c r="E48" s="19" t="s">
        <v>27</v>
      </c>
      <c r="F48" s="16" t="s">
        <v>40</v>
      </c>
      <c r="G48" s="16" t="s">
        <v>28</v>
      </c>
      <c r="H48" s="33" t="s">
        <v>70</v>
      </c>
      <c r="I48" s="33" t="s">
        <v>81</v>
      </c>
      <c r="J48" s="27">
        <v>0</v>
      </c>
      <c r="K48" s="18"/>
      <c r="L48" s="18"/>
    </row>
    <row r="49" spans="1:12" ht="85" customHeight="1" x14ac:dyDescent="0.2">
      <c r="A49" s="91"/>
      <c r="B49" s="101"/>
      <c r="C49" s="98"/>
      <c r="D49" s="16" t="s">
        <v>94</v>
      </c>
      <c r="E49" s="19" t="s">
        <v>93</v>
      </c>
      <c r="F49" s="16" t="s">
        <v>100</v>
      </c>
      <c r="G49" s="16" t="s">
        <v>92</v>
      </c>
      <c r="H49" s="33" t="s">
        <v>70</v>
      </c>
      <c r="I49" s="33" t="s">
        <v>81</v>
      </c>
      <c r="J49" s="27">
        <v>0</v>
      </c>
      <c r="K49" s="18"/>
      <c r="L49" s="18"/>
    </row>
    <row r="50" spans="1:12" ht="15" customHeight="1" x14ac:dyDescent="0.2">
      <c r="A50" s="91"/>
      <c r="B50" s="101"/>
      <c r="C50" s="98"/>
      <c r="D50" s="81" t="s">
        <v>136</v>
      </c>
      <c r="E50" s="81"/>
      <c r="F50" s="81"/>
      <c r="G50" s="81"/>
      <c r="H50" s="81"/>
      <c r="I50" s="81"/>
      <c r="J50" s="40">
        <v>0</v>
      </c>
      <c r="K50" s="23"/>
      <c r="L50" s="23"/>
    </row>
    <row r="51" spans="1:12" ht="24" customHeight="1" x14ac:dyDescent="0.2">
      <c r="A51" s="91"/>
      <c r="B51" s="101"/>
      <c r="C51" s="102" t="s">
        <v>72</v>
      </c>
      <c r="D51" s="104" t="s">
        <v>137</v>
      </c>
      <c r="E51" s="104"/>
      <c r="F51" s="104"/>
      <c r="G51" s="104"/>
      <c r="H51" s="104"/>
      <c r="I51" s="104"/>
      <c r="J51" s="104"/>
      <c r="K51" s="104"/>
      <c r="L51" s="104"/>
    </row>
    <row r="52" spans="1:12" ht="62" customHeight="1" x14ac:dyDescent="0.2">
      <c r="A52" s="91"/>
      <c r="B52" s="101"/>
      <c r="C52" s="102"/>
      <c r="D52" s="44" t="s">
        <v>95</v>
      </c>
      <c r="E52" s="7" t="s">
        <v>112</v>
      </c>
      <c r="F52" s="44" t="s">
        <v>57</v>
      </c>
      <c r="G52" s="43" t="s">
        <v>33</v>
      </c>
      <c r="H52" s="50" t="s">
        <v>107</v>
      </c>
      <c r="I52" s="50">
        <v>45412</v>
      </c>
      <c r="J52" s="9">
        <v>5000000</v>
      </c>
      <c r="K52" s="24" t="s">
        <v>62</v>
      </c>
      <c r="L52" s="6" t="s">
        <v>113</v>
      </c>
    </row>
    <row r="53" spans="1:12" ht="63" customHeight="1" x14ac:dyDescent="0.2">
      <c r="A53" s="91"/>
      <c r="B53" s="101"/>
      <c r="C53" s="102"/>
      <c r="D53" s="44" t="s">
        <v>52</v>
      </c>
      <c r="E53" s="4" t="s">
        <v>17</v>
      </c>
      <c r="F53" s="44" t="s">
        <v>63</v>
      </c>
      <c r="G53" s="43" t="s">
        <v>34</v>
      </c>
      <c r="H53" s="34" t="s">
        <v>70</v>
      </c>
      <c r="I53" s="34" t="s">
        <v>81</v>
      </c>
      <c r="J53" s="9">
        <v>20000000</v>
      </c>
      <c r="K53" s="48"/>
      <c r="L53" s="6"/>
    </row>
    <row r="54" spans="1:12" ht="20" customHeight="1" x14ac:dyDescent="0.2">
      <c r="A54" s="91"/>
      <c r="B54" s="101"/>
      <c r="C54" s="102"/>
      <c r="D54" s="92" t="s">
        <v>138</v>
      </c>
      <c r="E54" s="92"/>
      <c r="F54" s="92"/>
      <c r="G54" s="92"/>
      <c r="H54" s="92"/>
      <c r="I54" s="92"/>
      <c r="J54" s="5">
        <f>+J52+J53</f>
        <v>25000000</v>
      </c>
      <c r="K54" s="23"/>
      <c r="L54" s="23"/>
    </row>
    <row r="55" spans="1:12" ht="20" customHeight="1" x14ac:dyDescent="0.2">
      <c r="A55" s="91"/>
      <c r="B55" s="101"/>
      <c r="C55" s="75"/>
      <c r="D55" s="92" t="s">
        <v>179</v>
      </c>
      <c r="E55" s="92"/>
      <c r="F55" s="92"/>
      <c r="G55" s="92"/>
      <c r="H55" s="92"/>
      <c r="I55" s="92"/>
      <c r="J55" s="5">
        <f>+J54+J50+J46</f>
        <v>70000000</v>
      </c>
      <c r="K55" s="23"/>
      <c r="L55" s="23"/>
    </row>
    <row r="56" spans="1:12" ht="24" customHeight="1" x14ac:dyDescent="0.2">
      <c r="A56" s="91"/>
      <c r="B56" s="101"/>
      <c r="C56" s="98" t="s">
        <v>158</v>
      </c>
      <c r="D56" s="105" t="s">
        <v>90</v>
      </c>
      <c r="E56" s="105"/>
      <c r="F56" s="105"/>
      <c r="G56" s="105"/>
      <c r="H56" s="105"/>
      <c r="I56" s="105"/>
      <c r="J56" s="105"/>
      <c r="K56" s="105"/>
      <c r="L56" s="105"/>
    </row>
    <row r="57" spans="1:12" ht="24" customHeight="1" x14ac:dyDescent="0.2">
      <c r="A57" s="91"/>
      <c r="B57" s="101"/>
      <c r="C57" s="98"/>
      <c r="D57" s="106" t="s">
        <v>139</v>
      </c>
      <c r="E57" s="106"/>
      <c r="F57" s="106"/>
      <c r="G57" s="106"/>
      <c r="H57" s="106"/>
      <c r="I57" s="106"/>
      <c r="J57" s="106"/>
      <c r="K57" s="106"/>
      <c r="L57" s="106"/>
    </row>
    <row r="58" spans="1:12" ht="77" customHeight="1" x14ac:dyDescent="0.2">
      <c r="A58" s="91"/>
      <c r="B58" s="101"/>
      <c r="C58" s="98"/>
      <c r="D58" s="16" t="s">
        <v>45</v>
      </c>
      <c r="E58" s="4" t="s">
        <v>85</v>
      </c>
      <c r="F58" s="41" t="s">
        <v>108</v>
      </c>
      <c r="G58" s="16" t="s">
        <v>35</v>
      </c>
      <c r="H58" s="32" t="s">
        <v>70</v>
      </c>
      <c r="I58" s="32" t="s">
        <v>81</v>
      </c>
      <c r="J58" s="17">
        <v>50000000</v>
      </c>
      <c r="K58" s="25" t="s">
        <v>68</v>
      </c>
      <c r="L58" s="18"/>
    </row>
    <row r="59" spans="1:12" ht="77" customHeight="1" x14ac:dyDescent="0.2">
      <c r="A59" s="91"/>
      <c r="B59" s="101"/>
      <c r="C59" s="98"/>
      <c r="D59" s="16" t="s">
        <v>163</v>
      </c>
      <c r="E59" s="4" t="s">
        <v>160</v>
      </c>
      <c r="F59" s="41" t="s">
        <v>161</v>
      </c>
      <c r="G59" s="16" t="s">
        <v>162</v>
      </c>
      <c r="H59" s="32" t="s">
        <v>70</v>
      </c>
      <c r="I59" s="32" t="s">
        <v>78</v>
      </c>
      <c r="J59" s="17">
        <v>10000000</v>
      </c>
      <c r="K59" s="25" t="s">
        <v>67</v>
      </c>
      <c r="L59" s="6" t="s">
        <v>164</v>
      </c>
    </row>
    <row r="60" spans="1:12" ht="77" customHeight="1" x14ac:dyDescent="0.2">
      <c r="A60" s="91"/>
      <c r="B60" s="101"/>
      <c r="C60" s="98"/>
      <c r="D60" s="16" t="s">
        <v>176</v>
      </c>
      <c r="E60" s="4" t="s">
        <v>177</v>
      </c>
      <c r="F60" s="41" t="s">
        <v>57</v>
      </c>
      <c r="G60" s="16" t="s">
        <v>162</v>
      </c>
      <c r="H60" s="32" t="s">
        <v>70</v>
      </c>
      <c r="I60" s="32" t="s">
        <v>78</v>
      </c>
      <c r="J60" s="17">
        <v>10000000</v>
      </c>
      <c r="K60" s="25" t="s">
        <v>67</v>
      </c>
      <c r="L60" s="6"/>
    </row>
    <row r="61" spans="1:12" ht="51" x14ac:dyDescent="0.2">
      <c r="A61" s="91"/>
      <c r="B61" s="101"/>
      <c r="C61" s="98"/>
      <c r="D61" s="44" t="s">
        <v>49</v>
      </c>
      <c r="E61" s="44" t="s">
        <v>47</v>
      </c>
      <c r="F61" s="44" t="s">
        <v>125</v>
      </c>
      <c r="G61" s="11" t="s">
        <v>53</v>
      </c>
      <c r="H61" s="32" t="s">
        <v>79</v>
      </c>
      <c r="I61" s="32" t="s">
        <v>81</v>
      </c>
      <c r="J61" s="9">
        <v>10000000</v>
      </c>
      <c r="K61" s="24" t="s">
        <v>21</v>
      </c>
      <c r="L61" s="18"/>
    </row>
    <row r="62" spans="1:12" ht="22" customHeight="1" x14ac:dyDescent="0.2">
      <c r="A62" s="91"/>
      <c r="B62" s="97" t="s">
        <v>140</v>
      </c>
      <c r="C62" s="97"/>
      <c r="D62" s="97"/>
      <c r="E62" s="97"/>
      <c r="F62" s="97"/>
      <c r="G62" s="97"/>
      <c r="H62" s="97"/>
      <c r="I62" s="97"/>
      <c r="J62" s="5">
        <f>SUM(J58:J61)</f>
        <v>80000000</v>
      </c>
      <c r="K62" s="42"/>
      <c r="L62" s="23"/>
    </row>
    <row r="63" spans="1:12" ht="23" customHeight="1" x14ac:dyDescent="0.2">
      <c r="A63" s="100" t="s">
        <v>141</v>
      </c>
      <c r="B63" s="100"/>
      <c r="C63" s="100"/>
      <c r="D63" s="100"/>
      <c r="E63" s="100"/>
      <c r="F63" s="100"/>
      <c r="G63" s="100"/>
      <c r="H63" s="100"/>
      <c r="I63" s="100"/>
      <c r="J63" s="12">
        <f>+J22+J39+J62</f>
        <v>300000000</v>
      </c>
      <c r="K63" s="42"/>
      <c r="L63" s="23"/>
    </row>
    <row r="64" spans="1:12" x14ac:dyDescent="0.2">
      <c r="E64" s="52"/>
    </row>
    <row r="65" spans="4:11" x14ac:dyDescent="0.2">
      <c r="D65" s="52"/>
      <c r="F65" s="52"/>
      <c r="G65" s="52"/>
      <c r="H65" s="53"/>
      <c r="I65" s="53"/>
      <c r="J65" s="54"/>
      <c r="K65" s="55"/>
    </row>
    <row r="69" spans="4:11" x14ac:dyDescent="0.2">
      <c r="E69" s="61"/>
      <c r="F69" s="62"/>
      <c r="G69" s="58"/>
      <c r="H69" s="59"/>
      <c r="I69" s="59"/>
      <c r="J69" s="60"/>
      <c r="K69" s="63"/>
    </row>
    <row r="71" spans="4:11" x14ac:dyDescent="0.2">
      <c r="E71" s="61"/>
      <c r="F71" s="64"/>
      <c r="G71" s="65"/>
      <c r="H71" s="53"/>
      <c r="I71" s="53"/>
      <c r="J71" s="54"/>
    </row>
    <row r="77" spans="4:11" x14ac:dyDescent="0.2">
      <c r="D77" s="56"/>
      <c r="E77" s="56"/>
      <c r="F77" s="56"/>
      <c r="G77" s="56"/>
      <c r="H77" s="59"/>
      <c r="I77" s="59"/>
      <c r="J77" s="66"/>
      <c r="K77" s="67"/>
    </row>
    <row r="78" spans="4:11" x14ac:dyDescent="0.2">
      <c r="D78" s="56"/>
      <c r="E78" s="56"/>
      <c r="F78" s="56"/>
      <c r="G78" s="56"/>
      <c r="H78" s="59"/>
      <c r="I78" s="59"/>
      <c r="J78" s="60"/>
      <c r="K78" s="67"/>
    </row>
    <row r="84" spans="4:10" x14ac:dyDescent="0.2">
      <c r="D84" s="62"/>
      <c r="E84" s="61"/>
      <c r="F84" s="62"/>
      <c r="G84" s="57"/>
      <c r="H84" s="59"/>
      <c r="I84" s="59"/>
      <c r="J84" s="60"/>
    </row>
    <row r="85" spans="4:10" ht="18" x14ac:dyDescent="0.2">
      <c r="D85" s="68"/>
      <c r="E85" s="68"/>
      <c r="F85" s="68"/>
      <c r="G85" s="69"/>
      <c r="H85" s="69"/>
      <c r="I85" s="70"/>
      <c r="J85" s="1"/>
    </row>
  </sheetData>
  <mergeCells count="56">
    <mergeCell ref="D18:L18"/>
    <mergeCell ref="D25:D26"/>
    <mergeCell ref="D33:H33"/>
    <mergeCell ref="B24:B39"/>
    <mergeCell ref="D29:H29"/>
    <mergeCell ref="D39:I39"/>
    <mergeCell ref="D38:I38"/>
    <mergeCell ref="C34:C39"/>
    <mergeCell ref="D30:L30"/>
    <mergeCell ref="D24:L24"/>
    <mergeCell ref="A63:I63"/>
    <mergeCell ref="D46:I46"/>
    <mergeCell ref="C47:C50"/>
    <mergeCell ref="D54:I54"/>
    <mergeCell ref="B42:B61"/>
    <mergeCell ref="C51:C54"/>
    <mergeCell ref="C56:C61"/>
    <mergeCell ref="D42:L42"/>
    <mergeCell ref="D47:L47"/>
    <mergeCell ref="D51:L51"/>
    <mergeCell ref="D56:L56"/>
    <mergeCell ref="D57:L57"/>
    <mergeCell ref="C42:C46"/>
    <mergeCell ref="D55:I55"/>
    <mergeCell ref="A1:L2"/>
    <mergeCell ref="L7:L8"/>
    <mergeCell ref="D9:L9"/>
    <mergeCell ref="D10:L10"/>
    <mergeCell ref="A7:E7"/>
    <mergeCell ref="F7:F8"/>
    <mergeCell ref="A9:A62"/>
    <mergeCell ref="D22:I22"/>
    <mergeCell ref="C30:C33"/>
    <mergeCell ref="B23:L23"/>
    <mergeCell ref="B62:I62"/>
    <mergeCell ref="A4:L4"/>
    <mergeCell ref="A3:L3"/>
    <mergeCell ref="K7:K8"/>
    <mergeCell ref="C24:C29"/>
    <mergeCell ref="C9:C13"/>
    <mergeCell ref="A6:L6"/>
    <mergeCell ref="G7:G8"/>
    <mergeCell ref="D50:I50"/>
    <mergeCell ref="D43:D45"/>
    <mergeCell ref="A5:L5"/>
    <mergeCell ref="H7:I7"/>
    <mergeCell ref="J7:J8"/>
    <mergeCell ref="D21:I21"/>
    <mergeCell ref="D17:I17"/>
    <mergeCell ref="D13:I13"/>
    <mergeCell ref="B9:B22"/>
    <mergeCell ref="C14:C22"/>
    <mergeCell ref="D34:L34"/>
    <mergeCell ref="B40:L40"/>
    <mergeCell ref="B41:L41"/>
    <mergeCell ref="D14:L14"/>
  </mergeCells>
  <phoneticPr fontId="20" type="noConversion"/>
  <pageMargins left="0.75" right="0.75" top="1" bottom="1" header="0.5" footer="0.5"/>
  <rowBreaks count="1" manualBreakCount="1">
    <brk id="64" max="16383" man="1"/>
  </rowBreak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20" ma:contentTypeDescription="Create a new document." ma:contentTypeScope="" ma:versionID="72d87cb276f611d73a6683cb0c05d573">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b3971ce3adaf0585f9892f4ac7e3233a"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Theme" minOccurs="0"/>
                <xsd:element ref="ns2:MediaServiceLocation" minOccurs="0"/>
                <xsd:element ref="ns2:MediaLengthInSeconds" minOccurs="0"/>
                <xsd:element ref="ns2:lcf76f155ced4ddcb4097134ff3c332f" minOccurs="0"/>
                <xsd:element ref="ns3:TaxCatchAll" minOccurs="0"/>
                <xsd:element ref="ns2:Comment"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Theme" ma:index="18" nillable="true" ma:displayName="Theme" ma:format="Dropdown" ma:internalName="Theme">
      <xsd:simpleType>
        <xsd:restriction base="dms:Choice">
          <xsd:enumeration value="Open data"/>
          <xsd:enumeration value="PLR"/>
          <xsd:enumeration value="SOE"/>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Comment" ma:index="24" nillable="true" ma:displayName="Comment" ma:format="Dropdown" ma:internalName="Comment">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0a0ff55-7480-47fc-9a71-2ff78008c716}" ma:internalName="TaxCatchAll" ma:showField="CatchAllData" ma:web="36538d5f-f7e1-46e7-b8e6-8d0f62ce9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2D7D9D-E971-4EC0-B592-18D3D450B095}"/>
</file>

<file path=customXml/itemProps2.xml><?xml version="1.0" encoding="utf-8"?>
<ds:datastoreItem xmlns:ds="http://schemas.openxmlformats.org/officeDocument/2006/customXml" ds:itemID="{2A4768DE-758F-49CA-A203-70DEB41190A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RIANE</dc:creator>
  <cp:lastModifiedBy>Mariane Ndiaye</cp:lastModifiedBy>
  <cp:lastPrinted>2023-11-24T12:48:47Z</cp:lastPrinted>
  <dcterms:created xsi:type="dcterms:W3CDTF">2016-04-26T09:19:14Z</dcterms:created>
  <dcterms:modified xsi:type="dcterms:W3CDTF">2024-03-25T20:50:25Z</dcterms:modified>
</cp:coreProperties>
</file>