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9.xml" ContentType="application/vnd.openxmlformats-officedocument.drawing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1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xtractives-my.sharepoint.com/personal/tdealvarenga_eiti_org/Documents/Lusophone_Africa/Angola/Report/2023_EITI_Report/Final/Data/"/>
    </mc:Choice>
  </mc:AlternateContent>
  <xr:revisionPtr revIDLastSave="12" documentId="8_{A5C01BC7-4FBC-49C1-887C-ADC4DB72D42A}" xr6:coauthVersionLast="47" xr6:coauthVersionMax="47" xr10:uidLastSave="{F4D8EBBA-B3C3-4D20-A560-AFBAA5943C97}"/>
  <bookViews>
    <workbookView xWindow="-90" yWindow="-16320" windowWidth="29040" windowHeight="15720" tabRatio="928" activeTab="1" xr2:uid="{32640B91-0153-47E2-8A26-9AF31338D87F}"/>
  </bookViews>
  <sheets>
    <sheet name="Índice" sheetId="34" r:id="rId1"/>
    <sheet name="1. SE" sheetId="1" r:id="rId2"/>
    <sheet name="Cap. 3" sheetId="2" r:id="rId3"/>
    <sheet name="3.1 e 3.2" sheetId="3" r:id="rId4"/>
    <sheet name="Cap. 4" sheetId="6" r:id="rId5"/>
    <sheet name="4.1" sheetId="5" r:id="rId6"/>
    <sheet name="4.2" sheetId="7" r:id="rId7"/>
    <sheet name="4.3" sheetId="8" r:id="rId8"/>
    <sheet name="4.3.1" sheetId="9" r:id="rId9"/>
    <sheet name="4.3.2" sheetId="10" r:id="rId10"/>
    <sheet name="4.3.3" sheetId="11" r:id="rId11"/>
    <sheet name="4.3.4" sheetId="12" r:id="rId12"/>
    <sheet name="Cap. 5" sheetId="13" r:id="rId13"/>
    <sheet name="5.1" sheetId="14" r:id="rId14"/>
    <sheet name="5.2" sheetId="15" r:id="rId15"/>
    <sheet name="5.3" sheetId="16" r:id="rId16"/>
    <sheet name="5.4" sheetId="17" r:id="rId17"/>
    <sheet name="5.5" sheetId="18" r:id="rId18"/>
    <sheet name="Cap. 6" sheetId="19" r:id="rId19"/>
    <sheet name="6.1.1_6.1.2" sheetId="20" r:id="rId20"/>
    <sheet name="6.1.3" sheetId="22" r:id="rId21"/>
    <sheet name="6.1.4_6.1.5_6.1.6" sheetId="23" r:id="rId22"/>
    <sheet name="6.2.1_6.2.2" sheetId="28" r:id="rId23"/>
    <sheet name="6.2.3.1" sheetId="30" r:id="rId24"/>
    <sheet name="6.3" sheetId="31" r:id="rId25"/>
    <sheet name="Cap. 7" sheetId="32" r:id="rId26"/>
    <sheet name="Cap. 8" sheetId="33" r:id="rId27"/>
  </sheets>
  <externalReferences>
    <externalReference r:id="rId28"/>
    <externalReference r:id="rId29"/>
    <externalReference r:id="rId30"/>
    <externalReference r:id="rId31"/>
  </externalReferences>
  <definedNames>
    <definedName name="_ftn1" localSheetId="24">'6.3'!$A$31</definedName>
    <definedName name="_ftnref1" localSheetId="24">'6.3'!$B$28</definedName>
    <definedName name="_Hlk151039863" localSheetId="14">'5.2'!$B$86</definedName>
    <definedName name="_Toc153468360" localSheetId="3">'3.1 e 3.2'!$B$5</definedName>
    <definedName name="_Toc153468363" localSheetId="5">'4.1'!$B$5</definedName>
    <definedName name="_Toc153468364" localSheetId="5">'4.1'!$B$22</definedName>
    <definedName name="_Toc153468365" localSheetId="7">'4.3'!$B$25</definedName>
    <definedName name="_Toc153468367" localSheetId="8">'4.3.1'!$B$38</definedName>
    <definedName name="_Toc153468379" localSheetId="10">'4.3.3'!$B$41</definedName>
    <definedName name="_Toc153468381" localSheetId="10">'4.3.3'!$B$68</definedName>
    <definedName name="_Toc153468382" localSheetId="11">'4.3.4'!$B$5</definedName>
    <definedName name="_Toc153468396" localSheetId="15">'5.3'!$B$173</definedName>
    <definedName name="_Toc153468403" localSheetId="20">'6.1.3'!$B$5</definedName>
    <definedName name="_Toc153468404" localSheetId="20">'6.1.3'!$B$31</definedName>
    <definedName name="_Toc153468405" localSheetId="20">'6.1.3'!$B$42</definedName>
    <definedName name="_Toc153468413" localSheetId="24">'6.3'!$B$20</definedName>
    <definedName name="_Toc153468414" localSheetId="24">'6.3'!$B$28</definedName>
    <definedName name="_Toc153468419" localSheetId="24">'6.3'!$B$187</definedName>
    <definedName name="_Toc153468421" localSheetId="25">'Cap. 7'!$B$14</definedName>
    <definedName name="_Toc153468422" localSheetId="26">'Cap. 8'!$B$5</definedName>
    <definedName name="_Toc153468423" localSheetId="5">'4.1'!$B$29</definedName>
    <definedName name="_Toc153468424" localSheetId="6">'4.2'!$B$7</definedName>
    <definedName name="_Toc153468425" localSheetId="6">'4.2'!$B$23</definedName>
    <definedName name="_Toc153468427" localSheetId="7">'4.3'!$B$47</definedName>
    <definedName name="_Toc153468428" localSheetId="8">'4.3.1'!$B$20</definedName>
    <definedName name="_Toc153468429" localSheetId="8">'4.3.1'!$B$86</definedName>
    <definedName name="_Toc153468430" localSheetId="9">'4.3.2'!$B$18</definedName>
    <definedName name="_Toc153468436" localSheetId="13">'5.1'!$B$109</definedName>
    <definedName name="_Toc153468439" localSheetId="16">'5.4'!$B$68</definedName>
    <definedName name="_Toc153468440" localSheetId="17">'5.5'!$B$21</definedName>
    <definedName name="_Toc153468441" localSheetId="19">'6.1.1_6.1.2'!$B$5</definedName>
    <definedName name="_Toc153468443" localSheetId="21">'6.1.4_6.1.5_6.1.6'!$B$5</definedName>
    <definedName name="_Toc153468446" localSheetId="22">'6.2.1_6.2.2'!$B$5</definedName>
    <definedName name="_Toc153468447" localSheetId="23">'6.2.3.1'!#REF!</definedName>
    <definedName name="_Toc153468448" localSheetId="23">'6.2.3.1'!$A$66</definedName>
    <definedName name="_Toc153468449" localSheetId="24">'6.3'!$B$5</definedName>
    <definedName name="_Toc153468450" localSheetId="24">'6.3'!$B$130</definedName>
    <definedName name="_Toc153468451" localSheetId="25">'Cap. 7'!$B$5</definedName>
    <definedName name="_Toc153539723" localSheetId="0">Índice!$B$4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7" i="14" l="1"/>
  <c r="K36" i="14" s="1"/>
  <c r="K35" i="14" l="1"/>
  <c r="K34" i="14" l="1"/>
  <c r="K33" i="14" l="1"/>
  <c r="K32" i="14" l="1"/>
  <c r="K31" i="14" l="1"/>
  <c r="K50" i="8" l="1"/>
  <c r="K51" i="8" s="1"/>
  <c r="K52" i="8" s="1"/>
  <c r="K53" i="8" s="1"/>
  <c r="K54" i="8" s="1"/>
  <c r="K55" i="8" s="1"/>
  <c r="K56" i="8" s="1"/>
  <c r="K57" i="8" s="1"/>
  <c r="J92" i="9" l="1"/>
  <c r="J91" i="9"/>
  <c r="J93" i="9"/>
  <c r="F105" i="22" l="1"/>
  <c r="F104" i="22"/>
  <c r="F100" i="22"/>
  <c r="F97" i="22"/>
  <c r="F96" i="22"/>
  <c r="F94" i="22"/>
  <c r="F91" i="22"/>
  <c r="F85" i="22"/>
  <c r="F79" i="22"/>
  <c r="F77" i="22"/>
  <c r="F73" i="22"/>
  <c r="F69" i="22"/>
  <c r="F66" i="22"/>
  <c r="F63" i="22"/>
  <c r="F61" i="22"/>
  <c r="F59" i="22"/>
  <c r="F56" i="22"/>
  <c r="F54" i="22"/>
  <c r="F52" i="22"/>
  <c r="F48" i="22"/>
  <c r="F46" i="22"/>
</calcChain>
</file>

<file path=xl/sharedStrings.xml><?xml version="1.0" encoding="utf-8"?>
<sst xmlns="http://schemas.openxmlformats.org/spreadsheetml/2006/main" count="1966" uniqueCount="1059">
  <si>
    <t>Impactos no 1.º Relatório da ITIE</t>
  </si>
  <si>
    <t>Delimitação da materialidade;</t>
  </si>
  <si>
    <t>Determinação das receitas no âmbito;</t>
  </si>
  <si>
    <t>Selecção das entidades no âmbito e recolha de informação;</t>
  </si>
  <si>
    <t>Processo de reconciliação e apuramento dos resultados.</t>
  </si>
  <si>
    <t>Disponibilização de informação/dados para o 1.º Relatório da ITIE</t>
  </si>
  <si>
    <t>MINFIN</t>
  </si>
  <si>
    <t>MIREMPET</t>
  </si>
  <si>
    <t>ANPG (enquadramento na secção 6.1.2)</t>
  </si>
  <si>
    <t>ANRM (enquadramento na secção 6.2.2)</t>
  </si>
  <si>
    <t>Restantes entidades referidas na secção 3.3</t>
  </si>
  <si>
    <t>Documentos de apoio</t>
  </si>
  <si>
    <t>CGE</t>
  </si>
  <si>
    <t>Relatório e Contas da ANPG</t>
  </si>
  <si>
    <t>Relatório e Contas de Empresas Públicas (Sonangol E.P., Endiama E.P. e SODIAM E.P. - enquadramento nas secções 6.1.3 e 6.2.3)</t>
  </si>
  <si>
    <r>
      <t xml:space="preserve">Outras publicações e contributos de outros </t>
    </r>
    <r>
      <rPr>
        <i/>
        <sz val="11"/>
        <color rgb="FF000000"/>
        <rFont val="EYInterstate Light"/>
      </rPr>
      <t>stakeholders</t>
    </r>
  </si>
  <si>
    <t>Receitas Governamentais</t>
  </si>
  <si>
    <t>2021 (Milhões AKZ)</t>
  </si>
  <si>
    <t>2020 (Milhões AKZ)</t>
  </si>
  <si>
    <t>Correntes</t>
  </si>
  <si>
    <t>Petrolíferas</t>
  </si>
  <si>
    <t>Concessionária</t>
  </si>
  <si>
    <t>Companhias</t>
  </si>
  <si>
    <t>Diamantíferas</t>
  </si>
  <si>
    <t>Outras Receitas Tributárias</t>
  </si>
  <si>
    <t>Outras Receitas Patrimoniais e Correntes</t>
  </si>
  <si>
    <t>Receitas de Contribuições Sociais e Económicas</t>
  </si>
  <si>
    <t>Capital</t>
  </si>
  <si>
    <t>Total</t>
  </si>
  <si>
    <t>Total (Milhões USD)</t>
  </si>
  <si>
    <t>Recurso Mineral</t>
  </si>
  <si>
    <t xml:space="preserve">Produção </t>
  </si>
  <si>
    <t>Unidade</t>
  </si>
  <si>
    <t>Exportações (Milhões USD)</t>
  </si>
  <si>
    <t>Petróleo</t>
  </si>
  <si>
    <t>Barris</t>
  </si>
  <si>
    <t>Gás</t>
  </si>
  <si>
    <t>MMSCFD</t>
  </si>
  <si>
    <t>Petróleo e Gás</t>
  </si>
  <si>
    <t>Diamantes</t>
  </si>
  <si>
    <t>Qlts</t>
  </si>
  <si>
    <t>Rochas Ornamentais</t>
  </si>
  <si>
    <t>Ouro</t>
  </si>
  <si>
    <t>Milhares de Onças Finas</t>
  </si>
  <si>
    <t>Inertes</t>
  </si>
  <si>
    <t>Outros recursos minerais (diamantes + rochas ornamentais)</t>
  </si>
  <si>
    <r>
      <t>Mil m</t>
    </r>
    <r>
      <rPr>
        <vertAlign val="superscript"/>
        <sz val="11"/>
        <color rgb="FF000000"/>
        <rFont val="EYInterstate Light"/>
      </rPr>
      <t>3</t>
    </r>
  </si>
  <si>
    <t>Montante mínimo pago às entidades governamentais</t>
  </si>
  <si>
    <t>Peso por tipo de pagamentos sobre a receita total</t>
  </si>
  <si>
    <t>Dimensão da entidade (peso no mercado, entre outros)</t>
  </si>
  <si>
    <t>Tipo de entidades (papel da empresa no sector, entre outros)</t>
  </si>
  <si>
    <t>Tabela 1: Factores para determinação da materialidade</t>
  </si>
  <si>
    <t>Tabela 2: Entidades Governamentais</t>
  </si>
  <si>
    <t>Entidades Governamentais</t>
  </si>
  <si>
    <t xml:space="preserve"> MIREMPET</t>
  </si>
  <si>
    <t>ANPG</t>
  </si>
  <si>
    <t>ANRM</t>
  </si>
  <si>
    <t>Tabela 3: Membros do CNC da ITIE de Angola</t>
  </si>
  <si>
    <t>Outros Membros do CNC da ITIE de Angola</t>
  </si>
  <si>
    <t>ACEPA</t>
  </si>
  <si>
    <t>Ministério do Ambiente (MINAMB)</t>
  </si>
  <si>
    <t>Organizações da Sociedade Civil</t>
  </si>
  <si>
    <t>Sonangol — Sociedade Nacional de Combustíveis de Angola, E.P.</t>
  </si>
  <si>
    <t>ENDIAMA E.P. - Empresa Nacional de Prospecção, Exploração, Lapidação e Comercialização de Diamantes de Angola E.P.</t>
  </si>
  <si>
    <t>SODIAM E.P. – Empresa Nacional de Comercialização de Diamantes de Angola E.P.</t>
  </si>
  <si>
    <t>Fluxos de Receitas Petróleo &amp; Gás</t>
  </si>
  <si>
    <t>Fluxos de Receitas Outros Recursos Minerais</t>
  </si>
  <si>
    <t xml:space="preserve">Receitas não fiscais </t>
  </si>
  <si>
    <t xml:space="preserve">Receitas fiscais </t>
  </si>
  <si>
    <t>Partilha e Produção de Petróleo (RCN)</t>
  </si>
  <si>
    <r>
      <t xml:space="preserve">Imposto sobre a produção de diamantes – </t>
    </r>
    <r>
      <rPr>
        <i/>
        <sz val="11"/>
        <color rgb="FF000000"/>
        <rFont val="EYInterstate Light"/>
      </rPr>
      <t>Royalty</t>
    </r>
  </si>
  <si>
    <t>Imposto sobre o Rendimento do Petróleo (IRP)</t>
  </si>
  <si>
    <t>Imposto sobre a Transacção do Petróleo (ITP)</t>
  </si>
  <si>
    <t>Imposto sobre a Produção de Petróleo (IPP)</t>
  </si>
  <si>
    <t>Tabela 4: Fluxo de Receitas no Sector da Indústria Extractiva</t>
  </si>
  <si>
    <t>Taxa de Câmbio</t>
  </si>
  <si>
    <t>Máximo</t>
  </si>
  <si>
    <t>Mínimo</t>
  </si>
  <si>
    <t>Média anual</t>
  </si>
  <si>
    <t>Tabela 5: Taxas de Câmbio</t>
  </si>
  <si>
    <t>Figura 1: Evolução da Taxa de Câmbio 2019-2021</t>
  </si>
  <si>
    <t xml:space="preserve">Taxa de câmbio </t>
  </si>
  <si>
    <t>USD/AKZ</t>
  </si>
  <si>
    <t>Figura 2: Plano cronológico e proposta 2020-2026</t>
  </si>
  <si>
    <t>Figura 3: Proposta do Plano de Acção 2023-2026</t>
  </si>
  <si>
    <t>Figura 4: Evolução das Receitas Governamentais</t>
  </si>
  <si>
    <t>(Milhões de AKZ)</t>
  </si>
  <si>
    <t>Variação Homóloga</t>
  </si>
  <si>
    <t xml:space="preserve">Correntes </t>
  </si>
  <si>
    <t xml:space="preserve">Petrolíferas </t>
  </si>
  <si>
    <t xml:space="preserve">Concessionária </t>
  </si>
  <si>
    <t xml:space="preserve">Companhias </t>
  </si>
  <si>
    <t xml:space="preserve">Diamantíferas </t>
  </si>
  <si>
    <t xml:space="preserve">Outras Receitas Tributárias </t>
  </si>
  <si>
    <t xml:space="preserve">Outras Receitas Patrimoniais e Correntes </t>
  </si>
  <si>
    <t xml:space="preserve">Receitas de Contribuições Sociais e Económicas </t>
  </si>
  <si>
    <t xml:space="preserve">Capital </t>
  </si>
  <si>
    <t xml:space="preserve">Alienações </t>
  </si>
  <si>
    <t xml:space="preserve">Financiamentos </t>
  </si>
  <si>
    <t xml:space="preserve">          Internos </t>
  </si>
  <si>
    <t xml:space="preserve">                  Externos </t>
  </si>
  <si>
    <t xml:space="preserve">Receita de Transferências de Capital </t>
  </si>
  <si>
    <t xml:space="preserve">Outras Receitas de Capital </t>
  </si>
  <si>
    <t>Total Geral</t>
  </si>
  <si>
    <t>Total Geral (Milhões de USD)</t>
  </si>
  <si>
    <t>Tabela 6: Receitas Governamentais 2020-2021</t>
  </si>
  <si>
    <t>2020 (Milhões de AKZ)</t>
  </si>
  <si>
    <t>2021 (Milhões de AKZ)</t>
  </si>
  <si>
    <t xml:space="preserve">Petrolíferas (Vendas CN + Impostos Sectoriais) </t>
  </si>
  <si>
    <t xml:space="preserve">Receita De Transferências De Capital </t>
  </si>
  <si>
    <t>Figura 5: Receita Governamental 2021</t>
  </si>
  <si>
    <t xml:space="preserve">Receitas Governamentais </t>
  </si>
  <si>
    <t>2020  (Milhões AKZ)</t>
  </si>
  <si>
    <t xml:space="preserve">Peso (%) </t>
  </si>
  <si>
    <t>Tabela 7: Peso da Receitas Governamentais (%)</t>
  </si>
  <si>
    <t>Figura 6: Peso das Receitas Petrolíferas – Companhias (%)</t>
  </si>
  <si>
    <t xml:space="preserve">Tipo de Imposto </t>
  </si>
  <si>
    <t>Peso s/ receita petrolífera</t>
  </si>
  <si>
    <t>Imposto sobre o Rendimento do Petróleo</t>
  </si>
  <si>
    <t>Imposto sobre a Produção de Petróleo</t>
  </si>
  <si>
    <t>Imposto sobre a Transacção de Petróleo</t>
  </si>
  <si>
    <t>Total (Milhões de USD)</t>
  </si>
  <si>
    <t>Tabela 8: Receitas Petrolíferas - Companhias</t>
  </si>
  <si>
    <t>Tabela 9: Receitas Petrolíferas Directas 2021 por Bloco</t>
  </si>
  <si>
    <t>Blocos e Associações </t>
  </si>
  <si>
    <r>
      <t>IRP </t>
    </r>
    <r>
      <rPr>
        <sz val="11"/>
        <color rgb="FFFFFFFF"/>
        <rFont val="EYInterstate Light"/>
      </rPr>
      <t> </t>
    </r>
  </si>
  <si>
    <r>
      <t>IPP</t>
    </r>
    <r>
      <rPr>
        <sz val="11"/>
        <color rgb="FFFFFFFF"/>
        <rFont val="EYInterstate Light"/>
      </rPr>
      <t> </t>
    </r>
  </si>
  <si>
    <r>
      <t>ITP</t>
    </r>
    <r>
      <rPr>
        <sz val="11"/>
        <color rgb="FFFFFFFF"/>
        <rFont val="EYInterstate Light"/>
      </rPr>
      <t> </t>
    </r>
  </si>
  <si>
    <t>Receita da CN</t>
  </si>
  <si>
    <t xml:space="preserve">Total </t>
  </si>
  <si>
    <t>Bloco 17 </t>
  </si>
  <si>
    <t>475 902 </t>
  </si>
  <si>
    <t>0 </t>
  </si>
  <si>
    <t>1 673 958 </t>
  </si>
  <si>
    <t>Bloco 15 </t>
  </si>
  <si>
    <t>124 367 </t>
  </si>
  <si>
    <t>773 805 </t>
  </si>
  <si>
    <t>Bloco 32 </t>
  </si>
  <si>
    <t>185 555 </t>
  </si>
  <si>
    <t>613 057 </t>
  </si>
  <si>
    <t>Bloco 0 A Cabinda </t>
  </si>
  <si>
    <t>116 159 </t>
  </si>
  <si>
    <t>199 988 </t>
  </si>
  <si>
    <t>126 231 </t>
  </si>
  <si>
    <t>Bloco 14 </t>
  </si>
  <si>
    <t>21 956 </t>
  </si>
  <si>
    <t>371 509 </t>
  </si>
  <si>
    <t>Bloco 31 </t>
  </si>
  <si>
    <t>73 664 </t>
  </si>
  <si>
    <t>225 538 </t>
  </si>
  <si>
    <t>Bloco 0 B Nemba </t>
  </si>
  <si>
    <t>147 144 </t>
  </si>
  <si>
    <t>99 743 </t>
  </si>
  <si>
    <t>31 507 </t>
  </si>
  <si>
    <t>Bloco 15/06 </t>
  </si>
  <si>
    <t>84 728 </t>
  </si>
  <si>
    <t>192 027 </t>
  </si>
  <si>
    <t>Bloco Zona Sul Terrestre Cabinda </t>
  </si>
  <si>
    <t>426 </t>
  </si>
  <si>
    <t>222 861 </t>
  </si>
  <si>
    <t>Bloco 18 </t>
  </si>
  <si>
    <t>51 107 </t>
  </si>
  <si>
    <t>40 754 </t>
  </si>
  <si>
    <t>Bloco 03/05 </t>
  </si>
  <si>
    <t>7 595 </t>
  </si>
  <si>
    <t>Bloco 14/K-AMI </t>
  </si>
  <si>
    <t>4 602 </t>
  </si>
  <si>
    <t>Bloco FS-FST </t>
  </si>
  <si>
    <t>1 985 </t>
  </si>
  <si>
    <t>2 336 </t>
  </si>
  <si>
    <t>Bloco 0 ZMQ </t>
  </si>
  <si>
    <t>37 </t>
  </si>
  <si>
    <t>1 679 </t>
  </si>
  <si>
    <t>Bloco 02/05 </t>
  </si>
  <si>
    <t>1 533 </t>
  </si>
  <si>
    <t>Bloco 04/05 </t>
  </si>
  <si>
    <t>967 </t>
  </si>
  <si>
    <t>Bloco 16 </t>
  </si>
  <si>
    <t>48 </t>
  </si>
  <si>
    <t>Bloco 17/06 </t>
  </si>
  <si>
    <t>33 </t>
  </si>
  <si>
    <t>Bloco 03/05A </t>
  </si>
  <si>
    <t>19 </t>
  </si>
  <si>
    <t>Bloco 21 </t>
  </si>
  <si>
    <t>14 </t>
  </si>
  <si>
    <t>Bloco 25 </t>
  </si>
  <si>
    <t>2 </t>
  </si>
  <si>
    <t>Bloco 40 </t>
  </si>
  <si>
    <r>
      <t>Total (Milhões de AKZ)</t>
    </r>
    <r>
      <rPr>
        <sz val="11"/>
        <color rgb="FFFFFFFF"/>
        <rFont val="EYInterstate Light"/>
      </rPr>
      <t> </t>
    </r>
  </si>
  <si>
    <r>
      <t>Total (Milhões de USD)</t>
    </r>
    <r>
      <rPr>
        <sz val="11"/>
        <color rgb="FFFFFFFF"/>
        <rFont val="EYInterstate Light"/>
      </rPr>
      <t> </t>
    </r>
  </si>
  <si>
    <t>Tabela 10: Receitas Governamentais - ALNG</t>
  </si>
  <si>
    <t>Receita Petrolífera Directa + ALNG</t>
  </si>
  <si>
    <t>Peso (%)</t>
  </si>
  <si>
    <t>Angola LNG</t>
  </si>
  <si>
    <t>Total receita (Milhões de AKZ)</t>
  </si>
  <si>
    <t>Total receita (Milhões de USD)</t>
  </si>
  <si>
    <t>Figura 7: Evolução da Receita Petrolífera Directa</t>
  </si>
  <si>
    <t>Petróleo Bruto</t>
  </si>
  <si>
    <t>Subtotal Receita via CGE</t>
  </si>
  <si>
    <t>Serviços Suplementares</t>
  </si>
  <si>
    <t>Venda de dados sísmicos</t>
  </si>
  <si>
    <t>Benefícios com penalidades contractuais</t>
  </si>
  <si>
    <t>Venda de materiais petrolíferos</t>
  </si>
  <si>
    <t>Outros proveitos operacionais</t>
  </si>
  <si>
    <t>Tabela 11: Receita da CN 2020-2021</t>
  </si>
  <si>
    <t>Tabela 12: ANPG - Contas a Receber (fundos de abandono)</t>
  </si>
  <si>
    <t xml:space="preserve">Contas a receber </t>
  </si>
  <si>
    <t>Sonangol (Milhões de AKZ)</t>
  </si>
  <si>
    <t>Sonangol (Milhões de USD)</t>
  </si>
  <si>
    <t>Tabela 13: ANPG – Outras contas a receber</t>
  </si>
  <si>
    <t>Total (Milhões de AKZ)</t>
  </si>
  <si>
    <t>Tabela 14: ANPG Disponibilidades</t>
  </si>
  <si>
    <t>Disponibilidades</t>
  </si>
  <si>
    <t xml:space="preserve">Serviço da Dívida </t>
  </si>
  <si>
    <t>%</t>
  </si>
  <si>
    <t>Garantida a petróleo</t>
  </si>
  <si>
    <t>Não garantida a petróleo</t>
  </si>
  <si>
    <t>Tabela 15: Serviço de Dívida Externa</t>
  </si>
  <si>
    <t>Tabela 16: Receitas Governamentais associadas a Outros Recursos Minerais</t>
  </si>
  <si>
    <t>Peso</t>
  </si>
  <si>
    <t xml:space="preserve">Peso </t>
  </si>
  <si>
    <t>Figura 8: Evolução de Receitas Diamantíferas</t>
  </si>
  <si>
    <t>Tabela 17: Receitas da Sonangol E.P.</t>
  </si>
  <si>
    <t>Entidade</t>
  </si>
  <si>
    <t xml:space="preserve">Rubricas </t>
  </si>
  <si>
    <t>Sonangol E.P.</t>
  </si>
  <si>
    <t>Vendas de Petróleo bruto e gás participante no GE;</t>
  </si>
  <si>
    <t>Total (milhões de AKZ)</t>
  </si>
  <si>
    <t>Total (milhões de USD)</t>
  </si>
  <si>
    <t>Tabela 18: Exportação de Petróleo da Sonangol E.P. por Destino</t>
  </si>
  <si>
    <t>Ramas (barris)</t>
  </si>
  <si>
    <t>China</t>
  </si>
  <si>
    <t xml:space="preserve">África do Sul </t>
  </si>
  <si>
    <t>Índia</t>
  </si>
  <si>
    <t>Chile</t>
  </si>
  <si>
    <t>Indonésia</t>
  </si>
  <si>
    <t>Itália</t>
  </si>
  <si>
    <t>Tailândia</t>
  </si>
  <si>
    <t>Singapura</t>
  </si>
  <si>
    <t>Canadá</t>
  </si>
  <si>
    <t>Holanda</t>
  </si>
  <si>
    <t>Taiwan</t>
  </si>
  <si>
    <t>Espanha</t>
  </si>
  <si>
    <t>Portugal</t>
  </si>
  <si>
    <t>E.U.A</t>
  </si>
  <si>
    <t>França</t>
  </si>
  <si>
    <t>Malásia</t>
  </si>
  <si>
    <t>Rússia</t>
  </si>
  <si>
    <t>Tabela 19: Receitas da ENDIAMA E.P.</t>
  </si>
  <si>
    <t>ENDIAMA E.P.</t>
  </si>
  <si>
    <t>Comissões de comercialização de diamantes</t>
  </si>
  <si>
    <t>Tabela 20: Resultados de subsidiárias e associadas da ENDIANA E.P.</t>
  </si>
  <si>
    <t>Rubricas</t>
  </si>
  <si>
    <t>Associadas:</t>
  </si>
  <si>
    <t xml:space="preserve">      Dividendos:</t>
  </si>
  <si>
    <t xml:space="preserve">            Sociedade Mineira do Catoca</t>
  </si>
  <si>
    <t xml:space="preserve">            Clínica Sagrada Esperança</t>
  </si>
  <si>
    <t>-</t>
  </si>
  <si>
    <t xml:space="preserve">            Sociedade Mineira do Chitotolo</t>
  </si>
  <si>
    <t xml:space="preserve">            Somiluana, Limitada</t>
  </si>
  <si>
    <t xml:space="preserve">            E Minas, Limitada</t>
  </si>
  <si>
    <t xml:space="preserve">            Banco Angolano de Investimentos</t>
  </si>
  <si>
    <t>Tabela 21: Receitas da SODIAM E.P.</t>
  </si>
  <si>
    <t>(Milhões de USD)</t>
  </si>
  <si>
    <t>SODIAM E.P.</t>
  </si>
  <si>
    <t xml:space="preserve"> - Diamantes brutos</t>
  </si>
  <si>
    <t xml:space="preserve"> - Diamantes lapidados</t>
  </si>
  <si>
    <t xml:space="preserve"> - Margens e outros benefícios</t>
  </si>
  <si>
    <t>Mercado Industrial</t>
  </si>
  <si>
    <t>Mercado Artesanal</t>
  </si>
  <si>
    <t xml:space="preserve">Taxa processo Kimberley </t>
  </si>
  <si>
    <t>Tabela 22: Custos das Mercadorias Vendidas da SODIAM E.P.</t>
  </si>
  <si>
    <t>Diamantes Brutos (Industrial e Artesanal)</t>
  </si>
  <si>
    <t>Diamantes Apreendidos</t>
  </si>
  <si>
    <t>Jóias</t>
  </si>
  <si>
    <t>Diamantes Lapidados</t>
  </si>
  <si>
    <t>Custo com mercadoria vendida (2021)</t>
  </si>
  <si>
    <t>Tabela 23: Transacções entre Sonangol E.P. e Estado</t>
  </si>
  <si>
    <t xml:space="preserve">Subvenções devidas pelo Estado </t>
  </si>
  <si>
    <t>Estado PNUH - Centralidades</t>
  </si>
  <si>
    <t>Figura 9: Preço do Barril (USD)</t>
  </si>
  <si>
    <t>Figura 10: Evolução do PIB e Taxa Cambial</t>
  </si>
  <si>
    <t>Anos</t>
  </si>
  <si>
    <t>PIB (preços correntes milhões USD)</t>
  </si>
  <si>
    <t>Peso (%) 
PIB petrolífero e minerais</t>
  </si>
  <si>
    <t>Peso (%) 
PIB outros sectores</t>
  </si>
  <si>
    <t>Sem informação desgregada</t>
  </si>
  <si>
    <t>Tabela 24: Evolução do PIB 2011-2021</t>
  </si>
  <si>
    <t>Figura 11: Preço Médio Anual do Barril de Petróleo (USD)</t>
  </si>
  <si>
    <t>Figura 12: Evolução da Taxa de Inflação Acumulada</t>
  </si>
  <si>
    <t xml:space="preserve"> Figura 13: Exportações e Importações de Angola</t>
  </si>
  <si>
    <t>Figura 14: Exportações Indústria Extractiva vs. Balança Comercial 2021 (milhões USD)</t>
  </si>
  <si>
    <t>Tabela 25: Exportações de Petróleo por companhia</t>
  </si>
  <si>
    <t>Companhia</t>
  </si>
  <si>
    <t>Volume exportado (barris)</t>
  </si>
  <si>
    <t>2021 (Milhões de USD)</t>
  </si>
  <si>
    <t>Subtotal CN</t>
  </si>
  <si>
    <t>TotalEnergies</t>
  </si>
  <si>
    <t>ESSO</t>
  </si>
  <si>
    <t>BP</t>
  </si>
  <si>
    <t>Chevron</t>
  </si>
  <si>
    <t>SSI</t>
  </si>
  <si>
    <t>ENI</t>
  </si>
  <si>
    <t>Equinor</t>
  </si>
  <si>
    <t>Galp</t>
  </si>
  <si>
    <t>Somoil</t>
  </si>
  <si>
    <t>Acrep</t>
  </si>
  <si>
    <t xml:space="preserve">Prodoil </t>
  </si>
  <si>
    <t>Falcon oil</t>
  </si>
  <si>
    <t>Ina-Naftaplin</t>
  </si>
  <si>
    <t>Naftagas</t>
  </si>
  <si>
    <t>Kotoil S.A</t>
  </si>
  <si>
    <t>Pluspetrol</t>
  </si>
  <si>
    <t>Poliedro</t>
  </si>
  <si>
    <t>Subtotal Companhias</t>
  </si>
  <si>
    <t>Sonangol  </t>
  </si>
  <si>
    <t>Ramas</t>
  </si>
  <si>
    <t>Quant. (bbl)</t>
  </si>
  <si>
    <t>Valor (Milhões de USD)</t>
  </si>
  <si>
    <t>Cabinda</t>
  </si>
  <si>
    <t>Clov</t>
  </si>
  <si>
    <t>Dália</t>
  </si>
  <si>
    <t>Gimboa</t>
  </si>
  <si>
    <t>Gindungo</t>
  </si>
  <si>
    <t>Girassol</t>
  </si>
  <si>
    <t>Hungo</t>
  </si>
  <si>
    <t>Kissanje</t>
  </si>
  <si>
    <t>Mondo</t>
  </si>
  <si>
    <t>Mostarda</t>
  </si>
  <si>
    <t>Nemba Bblt</t>
  </si>
  <si>
    <t>Nemba BN</t>
  </si>
  <si>
    <t>Nemba Lianzi</t>
  </si>
  <si>
    <t>Nemba TL</t>
  </si>
  <si>
    <t>Nemba-0</t>
  </si>
  <si>
    <t>Olombendo</t>
  </si>
  <si>
    <t>Palanca Blend</t>
  </si>
  <si>
    <t>Pazflor</t>
  </si>
  <si>
    <t>Plutónio</t>
  </si>
  <si>
    <t>Sangos</t>
  </si>
  <si>
    <t>Saturno</t>
  </si>
  <si>
    <t>Saxi Batuque</t>
  </si>
  <si>
    <t>Tabela 26: Exportações de Petróleo por Rama</t>
  </si>
  <si>
    <t>Tabela 27: Exportações de Petróleo da CN por Rama</t>
  </si>
  <si>
    <t>Ramas exportadas</t>
  </si>
  <si>
    <t>(Barris)</t>
  </si>
  <si>
    <t>Kissange</t>
  </si>
  <si>
    <t>Nemba</t>
  </si>
  <si>
    <t>Nemba-Lianzi</t>
  </si>
  <si>
    <t>Paz Flor</t>
  </si>
  <si>
    <t>Tabela 28: Exportações de Gás</t>
  </si>
  <si>
    <t>Produtos</t>
  </si>
  <si>
    <t>Quantidades TM</t>
  </si>
  <si>
    <t>LNG</t>
  </si>
  <si>
    <t>Condensados</t>
  </si>
  <si>
    <t>Propano</t>
  </si>
  <si>
    <t>Tabela 29: Exportações de Diamantes</t>
  </si>
  <si>
    <t>Exportação - Diamantes</t>
  </si>
  <si>
    <t>Volume (Qlts)</t>
  </si>
  <si>
    <t>Industrial de Diamantes</t>
  </si>
  <si>
    <t xml:space="preserve">Lapidação de Diamantes </t>
  </si>
  <si>
    <t>Semi Industrial de Diamantes</t>
  </si>
  <si>
    <t>Tabela 30: Exportações de Rochas Ornamentais</t>
  </si>
  <si>
    <t>Exportação - Rochas Ornamentais</t>
  </si>
  <si>
    <t>Volume (m³)</t>
  </si>
  <si>
    <t>Granito Marron</t>
  </si>
  <si>
    <t>Granito Negro</t>
  </si>
  <si>
    <t>Mármore Branco</t>
  </si>
  <si>
    <t>Mármore</t>
  </si>
  <si>
    <t>Xisto</t>
  </si>
  <si>
    <t>Tabela 31: Produção de Petróleo Bruto por Operador</t>
  </si>
  <si>
    <t>Operador</t>
  </si>
  <si>
    <t>Variação homóloga</t>
  </si>
  <si>
    <t>CABGOC</t>
  </si>
  <si>
    <r>
      <t>BP</t>
    </r>
    <r>
      <rPr>
        <vertAlign val="superscript"/>
        <sz val="11"/>
        <color rgb="FF000000"/>
        <rFont val="EYInterstate Light"/>
      </rPr>
      <t>1</t>
    </r>
  </si>
  <si>
    <r>
      <t>Eni</t>
    </r>
    <r>
      <rPr>
        <vertAlign val="superscript"/>
        <sz val="11"/>
        <color rgb="FF000000"/>
        <rFont val="EYInterstate Light"/>
      </rPr>
      <t>1</t>
    </r>
  </si>
  <si>
    <t>Sonangol P&amp;P</t>
  </si>
  <si>
    <r>
      <t>Somoil</t>
    </r>
    <r>
      <rPr>
        <vertAlign val="superscript"/>
        <sz val="11"/>
        <color rgb="FF000000"/>
        <rFont val="EYInterstate Light"/>
      </rPr>
      <t>2</t>
    </r>
  </si>
  <si>
    <t>Chevron Congo</t>
  </si>
  <si>
    <t>PLUSPETROL</t>
  </si>
  <si>
    <t>2021 (Barris)</t>
  </si>
  <si>
    <t>2020 (Barris)</t>
  </si>
  <si>
    <t>Tabela 32: Produção de Petróleo Bruto por Blocos</t>
  </si>
  <si>
    <t>Associações &amp; Blocos</t>
  </si>
  <si>
    <t>Onshore</t>
  </si>
  <si>
    <t>Cabinda Sul</t>
  </si>
  <si>
    <t>Associação FS</t>
  </si>
  <si>
    <t>Associação FST</t>
  </si>
  <si>
    <t>Offshore</t>
  </si>
  <si>
    <t>Bloco 0</t>
  </si>
  <si>
    <t>Bloco 2/05</t>
  </si>
  <si>
    <t>Bloco 3/05</t>
  </si>
  <si>
    <t>Bloco 4/05</t>
  </si>
  <si>
    <t>Bloco 14</t>
  </si>
  <si>
    <t>Bloco 14 K</t>
  </si>
  <si>
    <t>Bloco 15</t>
  </si>
  <si>
    <t>Bloco 15/06</t>
  </si>
  <si>
    <t>Bloco 17</t>
  </si>
  <si>
    <t>Bloco 18</t>
  </si>
  <si>
    <t>Bloco 31</t>
  </si>
  <si>
    <t>Bloco 32</t>
  </si>
  <si>
    <t xml:space="preserve"> Figura 15: Variação da Produção de Petróleo Bruto por Bloco</t>
  </si>
  <si>
    <t>Tabela 33: Direitos da Produção de Petróleo Bruto</t>
  </si>
  <si>
    <t>Companhias Petrolíferas</t>
  </si>
  <si>
    <t>Subtotal ANPG</t>
  </si>
  <si>
    <t>Total (E&amp;P)</t>
  </si>
  <si>
    <t>SNL (E&amp;P)</t>
  </si>
  <si>
    <t>Esso</t>
  </si>
  <si>
    <t>Cabgoc</t>
  </si>
  <si>
    <t>Eni</t>
  </si>
  <si>
    <t>SNL. E.P.</t>
  </si>
  <si>
    <t>Maurel &amp; Prom</t>
  </si>
  <si>
    <t>Prodoil</t>
  </si>
  <si>
    <t>Falcon</t>
  </si>
  <si>
    <t>Nafta</t>
  </si>
  <si>
    <t>Ina</t>
  </si>
  <si>
    <t>Kotoil</t>
  </si>
  <si>
    <t>FINA</t>
  </si>
  <si>
    <t>Tabela 34: Direitos da Produção de Petróleo Bruto da CN</t>
  </si>
  <si>
    <t>Bloco 14K</t>
  </si>
  <si>
    <t>Tabela 35: Produção de Gás Natural por Bloco</t>
  </si>
  <si>
    <t>2021 (MMSCFD)</t>
  </si>
  <si>
    <t>2020  (MMSCFD)</t>
  </si>
  <si>
    <t>FS /FST</t>
  </si>
  <si>
    <t>SOMOIL</t>
  </si>
  <si>
    <t>Bloco 3/05A</t>
  </si>
  <si>
    <t>TOTAL</t>
  </si>
  <si>
    <t>Total (média diária)</t>
  </si>
  <si>
    <t>Figura 16: Produção ALNG</t>
  </si>
  <si>
    <t>Tabela 36: Produção de Diamantes por Empresa</t>
  </si>
  <si>
    <t>Empresas</t>
  </si>
  <si>
    <t>Calonda</t>
  </si>
  <si>
    <t>Camútwe/Kaixepa</t>
  </si>
  <si>
    <t>Cassanguidi</t>
  </si>
  <si>
    <t>Catoca</t>
  </si>
  <si>
    <t>Chitotolo</t>
  </si>
  <si>
    <t>Cuango</t>
  </si>
  <si>
    <t>Furi</t>
  </si>
  <si>
    <t>Luachimo</t>
  </si>
  <si>
    <t>Luaxe</t>
  </si>
  <si>
    <t>Luembe</t>
  </si>
  <si>
    <t>Lulo</t>
  </si>
  <si>
    <t>Luminas</t>
  </si>
  <si>
    <t>Lunhinga</t>
  </si>
  <si>
    <t>Mucuanza</t>
  </si>
  <si>
    <t>Somiluana</t>
  </si>
  <si>
    <t>Tchegi</t>
  </si>
  <si>
    <t>Uari Cambange</t>
  </si>
  <si>
    <t>Produção Industrial</t>
  </si>
  <si>
    <t>Produção Semi Industrial</t>
  </si>
  <si>
    <t>Tabela 37: Produção de Outros Recursos Minerais</t>
  </si>
  <si>
    <t>Descrição do Mineral</t>
  </si>
  <si>
    <t>Produção 2021</t>
  </si>
  <si>
    <t>Produção 2020</t>
  </si>
  <si>
    <t>Ouro (Milhares de Onças Finas)</t>
  </si>
  <si>
    <t>Rochas Ornamentais (Mil m3)</t>
  </si>
  <si>
    <t>Inertes (Mil m3)</t>
  </si>
  <si>
    <t>Tabela 38: Investimentos em Projectos Sociais e Ambientais</t>
  </si>
  <si>
    <t>Áreas de Intervenção</t>
  </si>
  <si>
    <t>Ambiente</t>
  </si>
  <si>
    <t>Apoio Social</t>
  </si>
  <si>
    <t>Cultura</t>
  </si>
  <si>
    <t>Desenvolvimento Económico</t>
  </si>
  <si>
    <t>Desporto</t>
  </si>
  <si>
    <t>Educação</t>
  </si>
  <si>
    <t>Saúde</t>
  </si>
  <si>
    <t>2020 (Milhões de USD)</t>
  </si>
  <si>
    <t>Peso 2021</t>
  </si>
  <si>
    <t>Angola LNG Limited</t>
  </si>
  <si>
    <t>ENI Angola</t>
  </si>
  <si>
    <t>Sonangol</t>
  </si>
  <si>
    <t>Total Energy</t>
  </si>
  <si>
    <t>Tabela 39: Investimentos em Projectos Sociais por Companhias</t>
  </si>
  <si>
    <t>Tabela 40: Aprovação dos Projectos Sociais em 2021</t>
  </si>
  <si>
    <t>Província</t>
  </si>
  <si>
    <t xml:space="preserve">Entidade Beneficiária </t>
  </si>
  <si>
    <t>2021 (USD)</t>
  </si>
  <si>
    <t>Luanda</t>
  </si>
  <si>
    <t xml:space="preserve">Centro Nacional de Tratamento da Hidrocefalia </t>
  </si>
  <si>
    <t xml:space="preserve">Associação SWING
</t>
  </si>
  <si>
    <t xml:space="preserve">Grupo da Mulher Africana </t>
  </si>
  <si>
    <t>Igreja Metodista de Emanuel</t>
  </si>
  <si>
    <t>Kwanza Norte</t>
  </si>
  <si>
    <t>Diocese de Ndalantando</t>
  </si>
  <si>
    <t>Cuanza Sul</t>
  </si>
  <si>
    <t>Igreja Pentecostal</t>
  </si>
  <si>
    <t xml:space="preserve">Huíla </t>
  </si>
  <si>
    <t>Comunidade do Toco</t>
  </si>
  <si>
    <t>Bengo</t>
  </si>
  <si>
    <t>Diocese de Caxito</t>
  </si>
  <si>
    <t xml:space="preserve">Associação Nacional de Cegos e Ambliopes de Angola </t>
  </si>
  <si>
    <t>Administração da Vila Verde</t>
  </si>
  <si>
    <t>Subtotal Bloco 48</t>
  </si>
  <si>
    <t>Governo Provincial de Cabinda</t>
  </si>
  <si>
    <t xml:space="preserve">Governo de Cabinda </t>
  </si>
  <si>
    <t>Subtotal Bloco Cabinda Sul ACREP</t>
  </si>
  <si>
    <t xml:space="preserve">Governo Provincial de Cabinda </t>
  </si>
  <si>
    <t>Benguela</t>
  </si>
  <si>
    <t>Governo Provincial de Benguela</t>
  </si>
  <si>
    <t>Administração Municipal do Sambizanga/Governo Provincial de Luanda</t>
  </si>
  <si>
    <t>Cunene</t>
  </si>
  <si>
    <t>Administração Municipal de Ombadja</t>
  </si>
  <si>
    <t>Bloco 15/06 - Azule Energy</t>
  </si>
  <si>
    <t>Multíplas</t>
  </si>
  <si>
    <t>INIS/DNSP</t>
  </si>
  <si>
    <t>Direcção Municipal da Saúde</t>
  </si>
  <si>
    <t>Subtotal Bloco 18 -Azule Energy</t>
  </si>
  <si>
    <t>Maternidade 1 de Maio</t>
  </si>
  <si>
    <t>Kuando Kubango</t>
  </si>
  <si>
    <t>CONSEAS</t>
  </si>
  <si>
    <t>Subtotal Bloco 0 e 14 -CABGOC</t>
  </si>
  <si>
    <t>Zaire</t>
  </si>
  <si>
    <t>Mulheres (130)  rurais e Famílias em Cabinda</t>
  </si>
  <si>
    <t>Namibe</t>
  </si>
  <si>
    <t>Cerca de 200 Jovens no Namibe</t>
  </si>
  <si>
    <t>2.250 alunos e professores  em Luanda</t>
  </si>
  <si>
    <t>Subtotal Bloco 15 -ExxonMobil</t>
  </si>
  <si>
    <t>Total AKZ</t>
  </si>
  <si>
    <t>Figura 17: Projectos Sociais em 2021</t>
  </si>
  <si>
    <t>Tabela 41: Projectos Sociais por Área de Intervenção</t>
  </si>
  <si>
    <t>Comunicação</t>
  </si>
  <si>
    <t>Doação</t>
  </si>
  <si>
    <t>Tipo de Empresa</t>
  </si>
  <si>
    <t>Nacional/Expatriado</t>
  </si>
  <si>
    <t>Grupo Sonangol</t>
  </si>
  <si>
    <t>Nacionais</t>
  </si>
  <si>
    <t>IRDP</t>
  </si>
  <si>
    <t>INP</t>
  </si>
  <si>
    <t>Subtotal</t>
  </si>
  <si>
    <t>Operadoras</t>
  </si>
  <si>
    <t>Expatriados</t>
  </si>
  <si>
    <t>Prestadoras de Serviço</t>
  </si>
  <si>
    <t>Tabela 42: Empregabilidade no Sector de Petróleo e Gás</t>
  </si>
  <si>
    <t>Figura 18: Número de nacionais e expatriados no sector de Petróleo e Gás em 2021</t>
  </si>
  <si>
    <t>Tabela 43: Empregabilidade no Sector de Outros Recursos Minerais</t>
  </si>
  <si>
    <t>Descrição</t>
  </si>
  <si>
    <t>Endiama (Sede + Delegações)</t>
  </si>
  <si>
    <t>Endiama Mining - Administração</t>
  </si>
  <si>
    <t>Projectos em Produção</t>
  </si>
  <si>
    <t>Projectos em Prospecção</t>
  </si>
  <si>
    <t>Cooperativas</t>
  </si>
  <si>
    <t>Força de Trabalho Indirecta</t>
  </si>
  <si>
    <t>Fábricas de Lapidação</t>
  </si>
  <si>
    <t>Manganês</t>
  </si>
  <si>
    <t>Ferro</t>
  </si>
  <si>
    <t xml:space="preserve">Fosfato </t>
  </si>
  <si>
    <t>Terras Raras</t>
  </si>
  <si>
    <t>IGEO</t>
  </si>
  <si>
    <t>Processo Kimberley</t>
  </si>
  <si>
    <t>Sodiam E.P.</t>
  </si>
  <si>
    <t>Figura 19: Quadro Institucional do Sector de Petróleo e Gás</t>
  </si>
  <si>
    <t>Figura 20: Modelo de Operacionalização do Direito da ANPG sobre Recebimentos da CN</t>
  </si>
  <si>
    <t>Tabela 44: Blocos Petrolíferos com Participação da Sonangol na qualidade de Operador</t>
  </si>
  <si>
    <t>Blocos</t>
  </si>
  <si>
    <t>Decreto de Concessão</t>
  </si>
  <si>
    <t>Operador (%)</t>
  </si>
  <si>
    <t>Parceiro (%)</t>
  </si>
  <si>
    <t>DP n.º 104/21, de 26 de Abril</t>
  </si>
  <si>
    <t>Sonangol P&amp;P 100%</t>
  </si>
  <si>
    <t>Decreto n.º 81/06, de 1 de Novembro</t>
  </si>
  <si>
    <t>Decreto n.º 73/05, de 28 de Setembro</t>
  </si>
  <si>
    <t>Sonangol P&amp;P 50%</t>
  </si>
  <si>
    <t>Maurel &amp; Prom Angola 20%</t>
  </si>
  <si>
    <t>NIS-NAFTGAS 4%</t>
  </si>
  <si>
    <t>INA 4%</t>
  </si>
  <si>
    <t>3/05A</t>
  </si>
  <si>
    <t>Decreto n.º 71/05 de 28 de Setembro</t>
  </si>
  <si>
    <t>Sonangol P&amp;P 25%</t>
  </si>
  <si>
    <t>China Sonangol 25%</t>
  </si>
  <si>
    <t>Decreto n.º 70/05 de 26 de Setembro</t>
  </si>
  <si>
    <t xml:space="preserve">Acrep S.A 18,75 % </t>
  </si>
  <si>
    <t>Prodoil 12,50%</t>
  </si>
  <si>
    <t>DP n.º 85/06 de 1 de Novembro</t>
  </si>
  <si>
    <t>5/06</t>
  </si>
  <si>
    <t>Sonangol 100%</t>
  </si>
  <si>
    <t>3/05</t>
  </si>
  <si>
    <t>4/05</t>
  </si>
  <si>
    <t>23</t>
  </si>
  <si>
    <r>
      <t>Eni</t>
    </r>
    <r>
      <rPr>
        <vertAlign val="superscript"/>
        <sz val="11"/>
        <color theme="1"/>
        <rFont val="EYInterstate Light"/>
      </rPr>
      <t>1</t>
    </r>
    <r>
      <rPr>
        <sz val="11"/>
        <color theme="1"/>
        <rFont val="EYInterstate Light"/>
      </rPr>
      <t xml:space="preserve"> 12%</t>
    </r>
  </si>
  <si>
    <r>
      <t>SOMOIL</t>
    </r>
    <r>
      <rPr>
        <vertAlign val="superscript"/>
        <sz val="11"/>
        <color theme="1"/>
        <rFont val="EYInterstate Light"/>
      </rPr>
      <t>2</t>
    </r>
    <r>
      <rPr>
        <sz val="11"/>
        <color theme="1"/>
        <rFont val="EYInterstate Light"/>
      </rPr>
      <t xml:space="preserve"> 10%</t>
    </r>
  </si>
  <si>
    <r>
      <t>Eni</t>
    </r>
    <r>
      <rPr>
        <strike/>
        <vertAlign val="superscript"/>
        <sz val="11"/>
        <color theme="1"/>
        <rFont val="EYInterstate Light"/>
      </rPr>
      <t>1</t>
    </r>
    <r>
      <rPr>
        <sz val="11"/>
        <color theme="1"/>
        <rFont val="EYInterstate Light"/>
      </rPr>
      <t xml:space="preserve"> 12%</t>
    </r>
  </si>
  <si>
    <r>
      <t>SOMOIL</t>
    </r>
    <r>
      <rPr>
        <vertAlign val="superscript"/>
        <sz val="11"/>
        <color theme="1"/>
        <rFont val="EYInterstate Light"/>
      </rPr>
      <t>1</t>
    </r>
    <r>
      <rPr>
        <sz val="11"/>
        <color theme="1"/>
        <rFont val="EYInterstate Light"/>
      </rPr>
      <t xml:space="preserve"> 18,75%</t>
    </r>
  </si>
  <si>
    <r>
      <t>1</t>
    </r>
    <r>
      <rPr>
        <sz val="8"/>
        <color theme="1"/>
        <rFont val="EYInterstate Light"/>
      </rPr>
      <t xml:space="preserve">Em Março 2022 foi assinado um acordo entre a BP e a ENI, para constituição de uma Joint venture independente em Angola, denominada de Azule Energy. Fonte: https://anpg.co.ao/noticias/bp-e-eni-criam-azule-energy-para-operar-em-angola/#:~:text=15%20de%20Março%20de%202022%20%7C%20A%20Agência,joint%20venture%20independente%20em%20Angola%2C%20denominada%20Azule%20Energy.  </t>
    </r>
  </si>
  <si>
    <r>
      <t>2</t>
    </r>
    <r>
      <rPr>
        <sz val="8"/>
        <color theme="1"/>
        <rFont val="EYInterstate Light"/>
      </rPr>
      <t xml:space="preserve">Em Abril 2023, foi anunciado a alteração do nome da SOMOIL para Etu Energias. Fonte: https://etuenergias.co.ao/noticias/somoil-e-agora-etu-energias/44 </t>
    </r>
  </si>
  <si>
    <t>Data de assinatura</t>
  </si>
  <si>
    <t>Data efectiva</t>
  </si>
  <si>
    <t>Data fim de período de Pesquisa</t>
  </si>
  <si>
    <t>Fase do projecto (2021)</t>
  </si>
  <si>
    <t>Tabela 45: Blocos com Participação da Sonangol na qualidade de Operador – Prazos de concessão</t>
  </si>
  <si>
    <t>Exploração</t>
  </si>
  <si>
    <t>Produção</t>
  </si>
  <si>
    <t>Tabela 46: Blocos Petrolíferos com Participação da Sonangol na qualidade de Parceiro</t>
  </si>
  <si>
    <t>Fase projecto (2021)</t>
  </si>
  <si>
    <t>DP n.º 112/21, de 29 de Abril</t>
  </si>
  <si>
    <t>Sonangol P&amp;P 20%</t>
  </si>
  <si>
    <t xml:space="preserve">Tiptop Energy Limited 20% </t>
  </si>
  <si>
    <t>DP n.º 113/21, de 29 de Abril</t>
  </si>
  <si>
    <t>Total Energies 42,80%</t>
  </si>
  <si>
    <t>Equinor Angola Block 29 AS 22,80%</t>
  </si>
  <si>
    <t>Sonangol P&amp;P 20,00%</t>
  </si>
  <si>
    <t>Petronas Angola E&amp;P LTD 5,60%</t>
  </si>
  <si>
    <t>FS</t>
  </si>
  <si>
    <t>Sonangol E.P. 80%</t>
  </si>
  <si>
    <t>Sonangol P&amp;P 5%</t>
  </si>
  <si>
    <t>FST</t>
  </si>
  <si>
    <t>Sonangol E.P. 63,67%%</t>
  </si>
  <si>
    <t>CABINDA NORTE</t>
  </si>
  <si>
    <t xml:space="preserve">Decreto n.º 46/R/92, de 9 de Setembro </t>
  </si>
  <si>
    <t>WM-DC Resources Limited 22%</t>
  </si>
  <si>
    <t>Acrep S.A 10%</t>
  </si>
  <si>
    <t>CABINDA CENTRO</t>
  </si>
  <si>
    <t>DP n.º 72/15, de 20 de Março</t>
  </si>
  <si>
    <t>ExxonMobil 32,50%</t>
  </si>
  <si>
    <t>CABINDA SUL</t>
  </si>
  <si>
    <t xml:space="preserve">DL n.º 6/99, de 25 de Fevereiro </t>
  </si>
  <si>
    <t>Pluspetrol 55%</t>
  </si>
  <si>
    <t>Force Petroleum 20%</t>
  </si>
  <si>
    <t>1/14</t>
  </si>
  <si>
    <t>DP n.º 153/14, de 12 de Junho</t>
  </si>
  <si>
    <t>Equinor Angola  30%</t>
  </si>
  <si>
    <t>0</t>
  </si>
  <si>
    <t>Decreto n.º 29/86, de 30/12/</t>
  </si>
  <si>
    <t>Chevron 39,20%</t>
  </si>
  <si>
    <t>Sonangol E.P. 41%</t>
  </si>
  <si>
    <t xml:space="preserve">TotalEnergies 10% </t>
  </si>
  <si>
    <t>14</t>
  </si>
  <si>
    <t>DL n.º 19/94, de 18 de Novembro</t>
  </si>
  <si>
    <t>Chevron 31%</t>
  </si>
  <si>
    <t>TotalEnergies Angola 20%</t>
  </si>
  <si>
    <t>Galp 09%</t>
  </si>
  <si>
    <t>15</t>
  </si>
  <si>
    <t>DL n.º 14/94, de 08 de Julho</t>
  </si>
  <si>
    <t>ESSO 36%</t>
  </si>
  <si>
    <t>Equinor Angola 12%</t>
  </si>
  <si>
    <t>Sonangol P&amp;P 10%</t>
  </si>
  <si>
    <t>15/06</t>
  </si>
  <si>
    <t>DP n.º 84/06, de 1 de Novembro</t>
  </si>
  <si>
    <t>Sonangol 36,84%</t>
  </si>
  <si>
    <t>SSI 26,32%</t>
  </si>
  <si>
    <t>17</t>
  </si>
  <si>
    <t>Decreto n.º 51/92, de 16 de Setembro, alterado pelo Decreto n. 127/20, de 31 de Março</t>
  </si>
  <si>
    <t>TotalEnergies E&amp;P Angola 33%</t>
  </si>
  <si>
    <t>Esso 19%</t>
  </si>
  <si>
    <t>Equinor Angola 12,16%</t>
  </si>
  <si>
    <t>Equinor Angola AS 10,00%</t>
  </si>
  <si>
    <t>TotalEnergies M BRIDE 5%</t>
  </si>
  <si>
    <t>17/06</t>
  </si>
  <si>
    <t>Decreto Executivo n.º 87/06, de 1 de Novembro</t>
  </si>
  <si>
    <t xml:space="preserve">TotalEnergies E&amp;P Angola 30% </t>
  </si>
  <si>
    <t>SSI 27,50%</t>
  </si>
  <si>
    <t>Falcon Oil 5 %</t>
  </si>
  <si>
    <t>ACREP Bloco 17/06 S.A 5%</t>
  </si>
  <si>
    <t>Partex Angola Corp. 2,5%</t>
  </si>
  <si>
    <t>18</t>
  </si>
  <si>
    <t>DL n.º 7/96, de 9 de Agosto</t>
  </si>
  <si>
    <t>SSI 37,72%</t>
  </si>
  <si>
    <t>Sonangol P&amp;P 16,28%</t>
  </si>
  <si>
    <t>20/11</t>
  </si>
  <si>
    <t>DP n.º 303/11, de 15 de Dezembro</t>
  </si>
  <si>
    <t>TotalEnergies E&amp;P Angola 50%</t>
  </si>
  <si>
    <t>BP EXPL. (Kuanza Benguela) LTD 30%</t>
  </si>
  <si>
    <t>30</t>
  </si>
  <si>
    <t>DP n.º 54/19, de 18 de Fevereiro</t>
  </si>
  <si>
    <t>Esso Expl. Prod. Ang. (Block 30) LTD 60%</t>
  </si>
  <si>
    <t>Sonangol P&amp;P 40%</t>
  </si>
  <si>
    <t>31</t>
  </si>
  <si>
    <t>DL n.º 8/99, de 14 de Maio</t>
  </si>
  <si>
    <t>Sonangol P&amp;P 45%</t>
  </si>
  <si>
    <t>SSI 31 15%</t>
  </si>
  <si>
    <t>Equinor Angola Block 31 AS 13,33%</t>
  </si>
  <si>
    <t>32</t>
  </si>
  <si>
    <t>DL n.º 9/99, de 14 de Maio</t>
  </si>
  <si>
    <t>TotalEnergies E&amp;P Angola 30%</t>
  </si>
  <si>
    <t>Sonangol P&amp;P 30%</t>
  </si>
  <si>
    <t>SSI 32 20%</t>
  </si>
  <si>
    <t>ESSO 15%</t>
  </si>
  <si>
    <t>Galp 5%</t>
  </si>
  <si>
    <t>44</t>
  </si>
  <si>
    <t>DP n.º 76/19, de 13 de Março,</t>
  </si>
  <si>
    <t>Esso Expl. Prod. Ang. (Block 44) LTD 60%</t>
  </si>
  <si>
    <t>45</t>
  </si>
  <si>
    <t>DP n.º 55/19, de 18 de Fevereiro</t>
  </si>
  <si>
    <t>ExxonMobil Expl. Prod. Ang. (Bloc 45) LTD 60%</t>
  </si>
  <si>
    <t>14K &amp; A-IMI</t>
  </si>
  <si>
    <t>Chevron (Congo) Ltd. 15,75%</t>
  </si>
  <si>
    <t>Total E&amp;P Congo 26,75%</t>
  </si>
  <si>
    <t>Cabinda Gulf Oil Comp. Ltd. 15,50%</t>
  </si>
  <si>
    <t>Angola Block 14 B.V. 10%</t>
  </si>
  <si>
    <t>Soc. Nat. Des Pét. Su Congo (SNPC) 7,5%</t>
  </si>
  <si>
    <t>Galp E&amp;P Petrolífera S.A. 4,5%</t>
  </si>
  <si>
    <t>48</t>
  </si>
  <si>
    <t>Total E&amp;P Angola Block 48 B.V. 40%</t>
  </si>
  <si>
    <t>Qatar Petroleum Inter. Upstream LLC 30%</t>
  </si>
  <si>
    <t>21/09</t>
  </si>
  <si>
    <t>Total E&amp;P Angola Block 20-21 80%</t>
  </si>
  <si>
    <r>
      <t>Eni</t>
    </r>
    <r>
      <rPr>
        <vertAlign val="superscript"/>
        <sz val="11"/>
        <color theme="1"/>
        <rFont val="EYInterstate Light"/>
      </rPr>
      <t>1</t>
    </r>
    <r>
      <rPr>
        <sz val="11"/>
        <color theme="1"/>
        <rFont val="EYInterstate Light"/>
      </rPr>
      <t xml:space="preserve"> 60%</t>
    </r>
  </si>
  <si>
    <r>
      <t>BP Exploration Angola (kwanza Benguela) LTD</t>
    </r>
    <r>
      <rPr>
        <vertAlign val="superscript"/>
        <sz val="11"/>
        <color theme="1"/>
        <rFont val="EYInterstate Light"/>
      </rPr>
      <t>1</t>
    </r>
    <r>
      <rPr>
        <sz val="11"/>
        <color theme="1"/>
        <rFont val="EYInterstate Light"/>
      </rPr>
      <t xml:space="preserve"> 8,80%</t>
    </r>
  </si>
  <si>
    <r>
      <t xml:space="preserve">DL n.º </t>
    </r>
    <r>
      <rPr>
        <sz val="11"/>
        <color rgb="FF000000"/>
        <rFont val="EYInterstate Light"/>
      </rPr>
      <t xml:space="preserve">46.822, de  31/12/ 1965 </t>
    </r>
  </si>
  <si>
    <r>
      <t>SOMOIL</t>
    </r>
    <r>
      <rPr>
        <vertAlign val="superscript"/>
        <sz val="11"/>
        <color theme="1"/>
        <rFont val="EYInterstate Light"/>
      </rPr>
      <t>2</t>
    </r>
    <r>
      <rPr>
        <sz val="11"/>
        <color theme="1"/>
        <rFont val="EYInterstate Light"/>
      </rPr>
      <t xml:space="preserve"> 15%</t>
    </r>
  </si>
  <si>
    <r>
      <t xml:space="preserve">DL n.º </t>
    </r>
    <r>
      <rPr>
        <sz val="11"/>
        <color rgb="FF000000"/>
        <rFont val="EYInterstate Light"/>
      </rPr>
      <t>48.847, de 23 /01/1969</t>
    </r>
  </si>
  <si>
    <r>
      <t>SOMOIL</t>
    </r>
    <r>
      <rPr>
        <vertAlign val="superscript"/>
        <sz val="11"/>
        <color theme="1"/>
        <rFont val="EYInterstate Light"/>
      </rPr>
      <t>2</t>
    </r>
    <r>
      <rPr>
        <sz val="11"/>
        <color theme="1"/>
        <rFont val="EYInterstate Light"/>
      </rPr>
      <t xml:space="preserve"> 31,33%</t>
    </r>
  </si>
  <si>
    <r>
      <t>Eni Angola S.P.A</t>
    </r>
    <r>
      <rPr>
        <vertAlign val="superscript"/>
        <sz val="11"/>
        <color theme="1"/>
        <rFont val="EYInterstate Light"/>
      </rPr>
      <t>1</t>
    </r>
    <r>
      <rPr>
        <sz val="11"/>
        <color theme="1"/>
        <rFont val="EYInterstate Light"/>
      </rPr>
      <t xml:space="preserve">  48%</t>
    </r>
  </si>
  <si>
    <r>
      <t>Eni</t>
    </r>
    <r>
      <rPr>
        <vertAlign val="superscript"/>
        <sz val="11"/>
        <color theme="1"/>
        <rFont val="EYInterstate Light"/>
      </rPr>
      <t>1</t>
    </r>
    <r>
      <rPr>
        <sz val="11"/>
        <color theme="1"/>
        <rFont val="EYInterstate Light"/>
      </rPr>
      <t xml:space="preserve"> 42,50%</t>
    </r>
  </si>
  <si>
    <r>
      <t>Eni</t>
    </r>
    <r>
      <rPr>
        <vertAlign val="superscript"/>
        <sz val="11"/>
        <color theme="1"/>
        <rFont val="EYInterstate Light"/>
      </rPr>
      <t>1</t>
    </r>
    <r>
      <rPr>
        <sz val="11"/>
        <color theme="1"/>
        <rFont val="EYInterstate Light"/>
      </rPr>
      <t xml:space="preserve"> 35%</t>
    </r>
  </si>
  <si>
    <r>
      <t>Eni</t>
    </r>
    <r>
      <rPr>
        <vertAlign val="superscript"/>
        <sz val="11"/>
        <color theme="1"/>
        <rFont val="EYInterstate Light"/>
      </rPr>
      <t>1</t>
    </r>
    <r>
      <rPr>
        <sz val="11"/>
        <color theme="1"/>
        <rFont val="EYInterstate Light"/>
      </rPr>
      <t xml:space="preserve"> 9,80%</t>
    </r>
  </si>
  <si>
    <r>
      <t>Eni</t>
    </r>
    <r>
      <rPr>
        <vertAlign val="superscript"/>
        <sz val="11"/>
        <color theme="1"/>
        <rFont val="EYInterstate Light"/>
      </rPr>
      <t>1</t>
    </r>
    <r>
      <rPr>
        <sz val="11"/>
        <color theme="1"/>
        <rFont val="EYInterstate Light"/>
      </rPr>
      <t xml:space="preserve"> 20%</t>
    </r>
  </si>
  <si>
    <r>
      <t>BP</t>
    </r>
    <r>
      <rPr>
        <vertAlign val="superscript"/>
        <sz val="11"/>
        <color theme="1"/>
        <rFont val="EYInterstate Light"/>
      </rPr>
      <t>1</t>
    </r>
    <r>
      <rPr>
        <sz val="11"/>
        <color theme="1"/>
        <rFont val="EYInterstate Light"/>
      </rPr>
      <t xml:space="preserve"> 24%</t>
    </r>
  </si>
  <si>
    <r>
      <t>Eni</t>
    </r>
    <r>
      <rPr>
        <vertAlign val="superscript"/>
        <sz val="11"/>
        <color theme="1"/>
        <rFont val="EYInterstate Light"/>
      </rPr>
      <t>1</t>
    </r>
    <r>
      <rPr>
        <sz val="11"/>
        <color theme="1"/>
        <rFont val="EYInterstate Light"/>
      </rPr>
      <t xml:space="preserve"> 18%</t>
    </r>
  </si>
  <si>
    <r>
      <t>Eni</t>
    </r>
    <r>
      <rPr>
        <vertAlign val="superscript"/>
        <sz val="11"/>
        <color theme="1"/>
        <rFont val="EYInterstate Light"/>
      </rPr>
      <t>1</t>
    </r>
    <r>
      <rPr>
        <sz val="11"/>
        <color theme="1"/>
        <rFont val="EYInterstate Light"/>
      </rPr>
      <t xml:space="preserve"> 36,84%</t>
    </r>
  </si>
  <si>
    <r>
      <t>BP Explo. Angola LDT (Bloc17)</t>
    </r>
    <r>
      <rPr>
        <vertAlign val="superscript"/>
        <sz val="11"/>
        <color theme="1"/>
        <rFont val="EYInterstate Light"/>
      </rPr>
      <t>1</t>
    </r>
    <r>
      <rPr>
        <sz val="11"/>
        <color theme="1"/>
        <rFont val="EYInterstate Light"/>
      </rPr>
      <t xml:space="preserve">  15,84%</t>
    </r>
  </si>
  <si>
    <r>
      <t>BP Angola (Block 18) B.V</t>
    </r>
    <r>
      <rPr>
        <vertAlign val="superscript"/>
        <sz val="11"/>
        <color theme="1"/>
        <rFont val="EYInterstate Light"/>
      </rPr>
      <t>1</t>
    </r>
    <r>
      <rPr>
        <sz val="11"/>
        <color theme="1"/>
        <rFont val="EYInterstate Light"/>
      </rPr>
      <t xml:space="preserve"> 36,34%</t>
    </r>
  </si>
  <si>
    <r>
      <t>BP Exploration Beta Limited</t>
    </r>
    <r>
      <rPr>
        <vertAlign val="superscript"/>
        <sz val="11"/>
        <color theme="1"/>
        <rFont val="EYInterstate Light"/>
      </rPr>
      <t>1</t>
    </r>
    <r>
      <rPr>
        <sz val="11"/>
        <color theme="1"/>
        <rFont val="EYInterstate Light"/>
      </rPr>
      <t xml:space="preserve"> 9,66%</t>
    </r>
  </si>
  <si>
    <r>
      <t>BP</t>
    </r>
    <r>
      <rPr>
        <vertAlign val="superscript"/>
        <sz val="11"/>
        <color theme="1"/>
        <rFont val="EYInterstate Light"/>
      </rPr>
      <t>1</t>
    </r>
    <r>
      <rPr>
        <sz val="11"/>
        <color theme="1"/>
        <rFont val="EYInterstate Light"/>
      </rPr>
      <t xml:space="preserve"> 26,67%</t>
    </r>
  </si>
  <si>
    <r>
      <t>Eni Angola Exploration B.V.</t>
    </r>
    <r>
      <rPr>
        <vertAlign val="superscript"/>
        <sz val="11"/>
        <color theme="1"/>
        <rFont val="EYInterstate Light"/>
      </rPr>
      <t xml:space="preserve">1 </t>
    </r>
    <r>
      <rPr>
        <sz val="11"/>
        <color theme="1"/>
        <rFont val="EYInterstate Light"/>
      </rPr>
      <t>10%</t>
    </r>
  </si>
  <si>
    <t>Figura 21: Alocação de Receita/Custo em CPP</t>
  </si>
  <si>
    <t>Figura 22: Fluxo de pagamentos fiscais no sector de Petróleo e Gás</t>
  </si>
  <si>
    <t>Figura 23: Fluxo de pagamentos não fiscais no sector de Petróleo e Gás</t>
  </si>
  <si>
    <t>Tabela 47: Identificação das Receitas Governamentais por Projecto e Companhias</t>
  </si>
  <si>
    <t>Receita Governamental</t>
  </si>
  <si>
    <t>Ao nível do projecto</t>
  </si>
  <si>
    <t>Ao nível das companhias petrolíferas</t>
  </si>
  <si>
    <t>Recebimentos fiscais</t>
  </si>
  <si>
    <t>Outros recebimentos não fiscais</t>
  </si>
  <si>
    <t>Tabela 48: Resumo dos Impostos associadas ao Sector de Petróleo e Gás</t>
  </si>
  <si>
    <t>Imposto sobre a Produção do Petróleo</t>
  </si>
  <si>
    <t>10% (caso a exploração seja feita em jazigos marginais, em área marítima com coluna de água superior a 750 metros ou em áreas terrestres de difícil acesso definidas pelo Governo)</t>
  </si>
  <si>
    <t>CN</t>
  </si>
  <si>
    <t>Contratos de Partilha de Produção</t>
  </si>
  <si>
    <t>Empresas nacionais</t>
  </si>
  <si>
    <t>Imposto sobre a Transacção do Petróleo</t>
  </si>
  <si>
    <t>Taxa de superfície</t>
  </si>
  <si>
    <r>
      <t>Kwanzas equivalente a USD 300/Km</t>
    </r>
    <r>
      <rPr>
        <vertAlign val="superscript"/>
        <sz val="11"/>
        <color rgb="FF000000"/>
        <rFont val="EYInterstate Light"/>
      </rPr>
      <t>2</t>
    </r>
  </si>
  <si>
    <t>Contribuição para a formação de quadros angolanos</t>
  </si>
  <si>
    <t>Empresa detentora de uma licença de prospecção</t>
  </si>
  <si>
    <t>100 000 USD por bloco ou área de concessão</t>
  </si>
  <si>
    <t>Empresa em período de pesquisa</t>
  </si>
  <si>
    <t>300 000 USD por bloco</t>
  </si>
  <si>
    <t>Companhias na fase de produção</t>
  </si>
  <si>
    <t>0,15 USD por barril produzido no ano</t>
  </si>
  <si>
    <t>Refinarias</t>
  </si>
  <si>
    <t>0,15 USD por barril processado/refinado durante o ano</t>
  </si>
  <si>
    <t>Empresa de prestação de serviços enquadráveis no regime das contribuições</t>
  </si>
  <si>
    <t xml:space="preserve">0,5% do valor dos contratos realizados durante o ano. </t>
  </si>
  <si>
    <t>Empresa que exerça actividade de armazenagem, de transporte, de distribuição e comercialização de produtos petrolíferos</t>
  </si>
  <si>
    <t>0,5% da receita relativa ao volume de negócios realizado anualmente</t>
  </si>
  <si>
    <t>Tabela 49: Prémio de Produção de acordo com Decreto Legislativo Presidencial n.º 6/18, de 18 de Maio</t>
  </si>
  <si>
    <t>TIR (%)</t>
  </si>
  <si>
    <t>Prémio de Produção (%)</t>
  </si>
  <si>
    <t>TIR &lt; 10%</t>
  </si>
  <si>
    <t>&gt;10% &lt; TIR &lt; 15%</t>
  </si>
  <si>
    <t>&gt;15% &lt; TIR &lt; 20%</t>
  </si>
  <si>
    <t>&gt;20% &lt; TIR &lt; 25%</t>
  </si>
  <si>
    <t>&gt;25% &lt; TIR &lt; 30%</t>
  </si>
  <si>
    <t>TIR &gt; 30%</t>
  </si>
  <si>
    <t>Tabela 50: Incidência de tributação do rendimento por Grupos</t>
  </si>
  <si>
    <t>Grupos de tributação</t>
  </si>
  <si>
    <t>Grupo A</t>
  </si>
  <si>
    <t>Grupo B</t>
  </si>
  <si>
    <t>Grupo C</t>
  </si>
  <si>
    <t>Rendimentos sujeitos</t>
  </si>
  <si>
    <t>• Remunerações auferidas pelos trabalhadores por conta de outrem e pagas por uma entidade patronal;</t>
  </si>
  <si>
    <t>• Rendimentos dos trabalhadores cujo vínculo de emprego se encontra regulado pelo Regime Jurídico da Função Pública;</t>
  </si>
  <si>
    <t>• Rendimentos auferidos por titulares dos órgãos sociais das pessoas colectivas;</t>
  </si>
  <si>
    <t>Taxa</t>
  </si>
  <si>
    <t>Taxas constantes da tabela anexa ao Código do Imposto sobre o Rendimento do Trabalho.</t>
  </si>
  <si>
    <t xml:space="preserve">-&gt; 25% em caso de matéria colectável não sujeita a retenção na fonte; </t>
  </si>
  <si>
    <t>-&gt; 6,5% em caso de matéria colectável sujeita a retenção na fonte.</t>
  </si>
  <si>
    <t>-&gt; 25% em caso de matéria colectável não sujeita a retenção na fonte;</t>
  </si>
  <si>
    <t xml:space="preserve"> -&gt; 6,5% em caso de matéria colectável sujeita a retenção na fonte.</t>
  </si>
  <si>
    <t>Figura 24: Quadro Institucional do Sector de Outros Recursos Minerais</t>
  </si>
  <si>
    <t>Tabela 51: Resumo dos Impostos associadas ao Sector de Outros Recursos Minerais</t>
  </si>
  <si>
    <t>Imposto sobre o Rendimento (Imposto Industrial)</t>
  </si>
  <si>
    <t>Imposto sobre o valor dos recursos minerais</t>
  </si>
  <si>
    <t>Minerais estratégicos</t>
  </si>
  <si>
    <t xml:space="preserve">Pedras e minerais metálicos preciosos </t>
  </si>
  <si>
    <t>Pedras semipreciosas</t>
  </si>
  <si>
    <t>Minerais metálicos não preciosos</t>
  </si>
  <si>
    <t>Materiais de construção de origem mineira e outros minerais</t>
  </si>
  <si>
    <r>
      <t>Taxa de Superfície (USD/Km</t>
    </r>
    <r>
      <rPr>
        <b/>
        <vertAlign val="superscript"/>
        <sz val="11"/>
        <color rgb="FFFFFFFF"/>
        <rFont val="EYInterstate Light"/>
      </rPr>
      <t>2</t>
    </r>
    <r>
      <rPr>
        <b/>
        <sz val="11"/>
        <color rgb="FFFFFFFF"/>
        <rFont val="EYInterstate Light"/>
      </rPr>
      <t>)</t>
    </r>
  </si>
  <si>
    <t>Minerais</t>
  </si>
  <si>
    <t>1º ano</t>
  </si>
  <si>
    <t>2º ano</t>
  </si>
  <si>
    <t>3º ano</t>
  </si>
  <si>
    <t>4º ano</t>
  </si>
  <si>
    <t>5º ano</t>
  </si>
  <si>
    <t>Restantes minerais estratégicos</t>
  </si>
  <si>
    <t>Pedras e metais preciosos</t>
  </si>
  <si>
    <t>Taxa Artesanal</t>
  </si>
  <si>
    <t xml:space="preserve">Diamante Bruto Segmento Industrial </t>
  </si>
  <si>
    <t xml:space="preserve">Diamante Bruto Segmento Semi Industrial </t>
  </si>
  <si>
    <t>Tabela 52: Taxas de Superfície aplicáveis de acordo com a Lei n.º 31/11, de 23 de Setembro</t>
  </si>
  <si>
    <r>
      <t>Taxa (USD)/Km</t>
    </r>
    <r>
      <rPr>
        <b/>
        <vertAlign val="superscript"/>
        <sz val="11"/>
        <color rgb="FFFFFFFF"/>
        <rFont val="EYInterstate Light"/>
      </rPr>
      <t>2</t>
    </r>
  </si>
  <si>
    <t>Tabela 53: Participações da ENDIAMA E.P. em projectos mineiros</t>
  </si>
  <si>
    <t>Nome</t>
  </si>
  <si>
    <t>Localização</t>
  </si>
  <si>
    <t>Tipo de Mina</t>
  </si>
  <si>
    <t>Capital Humano</t>
  </si>
  <si>
    <t>Participação ENDIAMA E.P.</t>
  </si>
  <si>
    <t>Lunda Sul-Saurimo</t>
  </si>
  <si>
    <t>Kimberlito</t>
  </si>
  <si>
    <t>Nacionais: 2152</t>
  </si>
  <si>
    <t>Estrangeiros:192</t>
  </si>
  <si>
    <t>Camutué</t>
  </si>
  <si>
    <t>Lunda Norte-Lucapa</t>
  </si>
  <si>
    <t>Nacionais: 564</t>
  </si>
  <si>
    <t>Estrangeiros: 103</t>
  </si>
  <si>
    <t>Lunda Norte - Cambulo</t>
  </si>
  <si>
    <t>Aluvião</t>
  </si>
  <si>
    <t>Nacionais: 791</t>
  </si>
  <si>
    <t>Estrangeiros: 131</t>
  </si>
  <si>
    <t>Lunda Norte - Cuango/Xá-Muteba</t>
  </si>
  <si>
    <t>Nacionais: 788</t>
  </si>
  <si>
    <t>Estrangeiros: 126</t>
  </si>
  <si>
    <t>Lunda Norte - Luremo</t>
  </si>
  <si>
    <t>Nacionais: 280</t>
  </si>
  <si>
    <t>Estrangeiros: 10</t>
  </si>
  <si>
    <t>Lunda Norte - Lucapa/Cambulo</t>
  </si>
  <si>
    <t>Nacionais: 613</t>
  </si>
  <si>
    <t>Estrangeiros: 42</t>
  </si>
  <si>
    <t>Lunda Norte - Lucapa</t>
  </si>
  <si>
    <t>Nacionais: 84</t>
  </si>
  <si>
    <t>Estrangeiros: 12</t>
  </si>
  <si>
    <t>Lunda Norte-</t>
  </si>
  <si>
    <t>Lucapa</t>
  </si>
  <si>
    <t>Nacionais: 302</t>
  </si>
  <si>
    <t>Estrangeiros: 07</t>
  </si>
  <si>
    <t>Lunda Norte - Capenda Camulemba</t>
  </si>
  <si>
    <t>Nacionais: 261</t>
  </si>
  <si>
    <t>Estrangeiros: 44</t>
  </si>
  <si>
    <t>Nacionais: 351</t>
  </si>
  <si>
    <t>Estrangeiros: 22</t>
  </si>
  <si>
    <t>Nacionais: 86</t>
  </si>
  <si>
    <t>Estrangeiros: 1</t>
  </si>
  <si>
    <t>92.50%</t>
  </si>
  <si>
    <t>Saurimo - Lucapa</t>
  </si>
  <si>
    <t>Mucuanza (Cangandala)</t>
  </si>
  <si>
    <t>Cuanza Sul/Malange - Mussende/Cangandala</t>
  </si>
  <si>
    <t>------</t>
  </si>
  <si>
    <t>Lunda Norte - Cambulo/Chitato</t>
  </si>
  <si>
    <t>Cassango (Kimang)</t>
  </si>
  <si>
    <t>Xá Muteba - Cuango</t>
  </si>
  <si>
    <t>Sangamina</t>
  </si>
  <si>
    <t>Lunda-Norte</t>
  </si>
  <si>
    <t>Luachimba</t>
  </si>
  <si>
    <t>51.67%</t>
  </si>
  <si>
    <t>Sociedade Mineira do Catoca</t>
  </si>
  <si>
    <t>Figura 25: Âmbito de Actuação da SODIAM E.P.</t>
  </si>
  <si>
    <t>Figura 26: SODIAM E.P. - Mobilidades de venda definidas por lei</t>
  </si>
  <si>
    <t>Figura 27: Evolução da atribuição de Licenças Petrolíferas</t>
  </si>
  <si>
    <t>Tabela 54: Licenças Petrolíferas concedidas em 2021</t>
  </si>
  <si>
    <t>Data da Assinatura</t>
  </si>
  <si>
    <t>Data Efectiva</t>
  </si>
  <si>
    <t>Período de Pesquisa</t>
  </si>
  <si>
    <t>Data do Fim do Período de Pesquisa</t>
  </si>
  <si>
    <t xml:space="preserve">DP n.º 104/21, de 26 de Abril </t>
  </si>
  <si>
    <t>5 anos</t>
  </si>
  <si>
    <t>Decreto n.º 29/86, de 30 de Dezembro</t>
  </si>
  <si>
    <t>Sem fase</t>
  </si>
  <si>
    <t>Tipo de Contrato</t>
  </si>
  <si>
    <t>Fase projecto (2023)</t>
  </si>
  <si>
    <t>Operadores</t>
  </si>
  <si>
    <t>Parceiros</t>
  </si>
  <si>
    <t>Associação</t>
  </si>
  <si>
    <t>CPP</t>
  </si>
  <si>
    <t>2/05</t>
  </si>
  <si>
    <t>Falcon Oil 20%</t>
  </si>
  <si>
    <t>Prodoil 12.5%</t>
  </si>
  <si>
    <t>ACREP 12.5%</t>
  </si>
  <si>
    <t>Kotoil 12,5%</t>
  </si>
  <si>
    <t>Ploliedro 12,5%</t>
  </si>
  <si>
    <t>Tabela 55: Licenças Petrolíferas activas em 2021</t>
  </si>
  <si>
    <t>Figura 28: Fase dos Projectos em 2021</t>
  </si>
  <si>
    <t>Tabela 56: Licenças assinadas após 2021</t>
  </si>
  <si>
    <t xml:space="preserve">Con1 </t>
  </si>
  <si>
    <t xml:space="preserve">DP n.º 186/22, de 22 de Julho  </t>
  </si>
  <si>
    <t>Con5</t>
  </si>
  <si>
    <t>DP n.º 187/2022, de 22 de Julho</t>
  </si>
  <si>
    <t xml:space="preserve">MTI 50% </t>
  </si>
  <si>
    <t>Con6</t>
  </si>
  <si>
    <t xml:space="preserve">DP n.º 188/22, de 22 de Julho </t>
  </si>
  <si>
    <t>Mineral One 43,75%</t>
  </si>
  <si>
    <t>Kon2</t>
  </si>
  <si>
    <t>DP nº. 271/2014, de 23 de Julho</t>
  </si>
  <si>
    <t>Intank Group 50%</t>
  </si>
  <si>
    <t>Kon5</t>
  </si>
  <si>
    <t xml:space="preserve">DP n.º 190/22, de 22 de Julho </t>
  </si>
  <si>
    <t>MTI Energy INC. 60%</t>
  </si>
  <si>
    <t>Kon6</t>
  </si>
  <si>
    <t xml:space="preserve">DP n.º 189/22, de 22 de Julho </t>
  </si>
  <si>
    <t>Simples Oil 50%</t>
  </si>
  <si>
    <t>Kon8</t>
  </si>
  <si>
    <t>DP n.º 191/22, de 22 de Julho</t>
  </si>
  <si>
    <t>Alfort Petroleum 50%</t>
  </si>
  <si>
    <t>Kon11</t>
  </si>
  <si>
    <t>DP n.º 272/14, de 12 de Setembro</t>
  </si>
  <si>
    <t xml:space="preserve">Kon12 </t>
  </si>
  <si>
    <t>DP n.º 270/14, de 22 de Setembro</t>
  </si>
  <si>
    <t>kon16</t>
  </si>
  <si>
    <t xml:space="preserve">DP n.º 58/19, de 18 de Fevereiro </t>
  </si>
  <si>
    <t>APEX 35%</t>
  </si>
  <si>
    <t>kon17</t>
  </si>
  <si>
    <t>DP n.º 192/22, de 22 de Julho</t>
  </si>
  <si>
    <t>MTI 60%</t>
  </si>
  <si>
    <t>Kon20</t>
  </si>
  <si>
    <t xml:space="preserve">DP n.º 214/22, de 23 de Julho </t>
  </si>
  <si>
    <t>16/21</t>
  </si>
  <si>
    <t>DP n.º 161/23, de 31 de Julho</t>
  </si>
  <si>
    <t>TotalEnergies 100%</t>
  </si>
  <si>
    <t>31/21</t>
  </si>
  <si>
    <t>DP n.º 163/23, de 1 de Agosto</t>
  </si>
  <si>
    <t>Azule Energy Exploration 50%</t>
  </si>
  <si>
    <t>Tabela 57: Licenças Mineiras por Região em 2021</t>
  </si>
  <si>
    <t>Região</t>
  </si>
  <si>
    <t>Nº de títulos</t>
  </si>
  <si>
    <t>Prospecção</t>
  </si>
  <si>
    <t>Centro</t>
  </si>
  <si>
    <t>Sul</t>
  </si>
  <si>
    <t>Norte</t>
  </si>
  <si>
    <t>Norte – Centro</t>
  </si>
  <si>
    <t>Leste</t>
  </si>
  <si>
    <t>Centro – Sul</t>
  </si>
  <si>
    <t>Centro – Leste</t>
  </si>
  <si>
    <t>Norte – Leste</t>
  </si>
  <si>
    <t>Tabela 58: Evolução do n.º de Licenças Mineiras</t>
  </si>
  <si>
    <t>Fase</t>
  </si>
  <si>
    <t>Tabela 59: N.º de Licenças Mineiras concedidas após 2021</t>
  </si>
  <si>
    <t>Data de emissão</t>
  </si>
  <si>
    <t>Tabela 60: Licenças Mineiras por Recurso Mineral em 2021</t>
  </si>
  <si>
    <t>Diamante</t>
  </si>
  <si>
    <t>Metais Básicos</t>
  </si>
  <si>
    <t>Quartzo</t>
  </si>
  <si>
    <t>Gesso</t>
  </si>
  <si>
    <t>Cobre</t>
  </si>
  <si>
    <t>Cobre/Cobalto/Níquel</t>
  </si>
  <si>
    <t>Areia Siliciosa</t>
  </si>
  <si>
    <t>Argila</t>
  </si>
  <si>
    <t>Ouro/Cobre</t>
  </si>
  <si>
    <t>Calcário</t>
  </si>
  <si>
    <t>Metais Ferrosos</t>
  </si>
  <si>
    <t>Águas Mineiro – Medicinais</t>
  </si>
  <si>
    <t>Galena</t>
  </si>
  <si>
    <t>Cobalto</t>
  </si>
  <si>
    <t>Metais Nobres</t>
  </si>
  <si>
    <t>Rocha Asfáltica</t>
  </si>
  <si>
    <t>Berílio</t>
  </si>
  <si>
    <t>Fluorite</t>
  </si>
  <si>
    <t>Nióbio</t>
  </si>
  <si>
    <t>Fosfato</t>
  </si>
  <si>
    <t>Tabela 61: Licenças com Participação da ENDIAMA E.P.</t>
  </si>
  <si>
    <t>Figura 29: Evolução do País no Corruption Perceptions Index</t>
  </si>
  <si>
    <t>Tabela 62: Cumprimento das Normas do GAFI</t>
  </si>
  <si>
    <t>Nível de Cumprimento</t>
  </si>
  <si>
    <t xml:space="preserve">Cumprimento das 40 recomendações do GAFI </t>
  </si>
  <si>
    <t>Cumprido</t>
  </si>
  <si>
    <t>Amplamente cumprido</t>
  </si>
  <si>
    <t>Parcialmente cumprido</t>
  </si>
  <si>
    <t>Não cumprido</t>
  </si>
  <si>
    <t>Não associado a nenhuma das 40 recomendações</t>
  </si>
  <si>
    <t>Tabela 63: Escala de prioridades das recomendações dos requisitos do Padrão da ITIE</t>
  </si>
  <si>
    <t>Requisito/Segmento</t>
  </si>
  <si>
    <t>Escala de prioridades (1 a 3)</t>
  </si>
  <si>
    <t>2.2 e 2.3</t>
  </si>
  <si>
    <t>2.4</t>
  </si>
  <si>
    <t>2.5</t>
  </si>
  <si>
    <t>3.1 e 3.2</t>
  </si>
  <si>
    <t>4.1, 4.7 e 4.9</t>
  </si>
  <si>
    <t>4.2</t>
  </si>
  <si>
    <t>5.1 e 5.2</t>
  </si>
  <si>
    <t>6.1</t>
  </si>
  <si>
    <t>6.2</t>
  </si>
  <si>
    <t>Indústria Extractiva</t>
  </si>
  <si>
    <t>Sector de Outros Recursos Minerais</t>
  </si>
  <si>
    <t>Tabelas</t>
  </si>
  <si>
    <t>Figuras</t>
  </si>
  <si>
    <t>Figura 15: Variação da Produção de Petróleo Bruto por Bloco</t>
  </si>
  <si>
    <t>Figura 13: Exportações e Importações de Angola</t>
  </si>
  <si>
    <t>Eni 20%</t>
  </si>
  <si>
    <t>Tabela Sumário Executivo a)</t>
  </si>
  <si>
    <t>Tabela Sumário Executivo b)</t>
  </si>
  <si>
    <t>Tabela Sumário Executivo c)</t>
  </si>
  <si>
    <t>Figura Sumário Executivo i)</t>
  </si>
  <si>
    <t>Figura Sumário Executivo ii)</t>
  </si>
  <si>
    <t>Figura Sumário Executivo iii)</t>
  </si>
  <si>
    <t>Tabela Sumário Executivo d)</t>
  </si>
  <si>
    <r>
      <t>Diamantíferas (</t>
    </r>
    <r>
      <rPr>
        <i/>
        <sz val="9"/>
        <color rgb="FF000000"/>
        <rFont val="EYInterstate Light"/>
      </rPr>
      <t>Royalties</t>
    </r>
    <r>
      <rPr>
        <sz val="9"/>
        <color rgb="FF000000"/>
        <rFont val="EYInterstate Light"/>
      </rPr>
      <t>)</t>
    </r>
  </si>
  <si>
    <t>Subtotal ALNG (Milhões de AKZ)</t>
  </si>
  <si>
    <t>Subtotal ALNG (Milhões de USD)</t>
  </si>
  <si>
    <t>Subtotal Receitas petrolíferas directas (Milhões de AKZ)</t>
  </si>
  <si>
    <t>Subtotal Receitas petrolíferas directas (Milhões de USD)</t>
  </si>
  <si>
    <t>Granito </t>
  </si>
  <si>
    <t>Total (Nº de Trabalhadores)</t>
  </si>
  <si>
    <t>2021 (Nº de Trabalhadores)</t>
  </si>
  <si>
    <r>
      <t>•</t>
    </r>
    <r>
      <rPr>
        <sz val="11"/>
        <color rgb="FF1A5786"/>
        <rFont val="Times New Roman"/>
        <family val="1"/>
      </rPr>
      <t xml:space="preserve">        </t>
    </r>
    <r>
      <rPr>
        <sz val="11"/>
        <color rgb="FF000000"/>
        <rFont val="EYInterstate Light"/>
      </rPr>
      <t>IRT / IPP / ITP;</t>
    </r>
  </si>
  <si>
    <r>
      <t>•</t>
    </r>
    <r>
      <rPr>
        <sz val="11"/>
        <color rgb="FF1A5786"/>
        <rFont val="Times New Roman"/>
        <family val="1"/>
      </rPr>
      <t xml:space="preserve">        </t>
    </r>
    <r>
      <rPr>
        <sz val="11"/>
        <color rgb="FF000000"/>
        <rFont val="EYInterstate Light"/>
      </rPr>
      <t>Taxa de superfície;</t>
    </r>
  </si>
  <si>
    <r>
      <t>•</t>
    </r>
    <r>
      <rPr>
        <sz val="11"/>
        <color rgb="FF1A5786"/>
        <rFont val="Times New Roman"/>
        <family val="1"/>
      </rPr>
      <t xml:space="preserve">        </t>
    </r>
    <r>
      <rPr>
        <sz val="11"/>
        <color rgb="FF000000"/>
        <rFont val="EYInterstate Light"/>
      </rPr>
      <t>Receita associada às vendas da CN;</t>
    </r>
  </si>
  <si>
    <r>
      <t>•</t>
    </r>
    <r>
      <rPr>
        <sz val="11"/>
        <color rgb="FF1A5786"/>
        <rFont val="Times New Roman"/>
        <family val="1"/>
      </rPr>
      <t xml:space="preserve">        </t>
    </r>
    <r>
      <rPr>
        <sz val="11"/>
        <color rgb="FF000000"/>
        <rFont val="EYInterstate Light"/>
      </rPr>
      <t>Outras taxas e emolumentos legislados de acordo com o contexto regulamentar do País.</t>
    </r>
  </si>
  <si>
    <r>
      <t>•</t>
    </r>
    <r>
      <rPr>
        <sz val="11"/>
        <color rgb="FF1A5786"/>
        <rFont val="Times New Roman"/>
        <family val="1"/>
      </rPr>
      <t xml:space="preserve">        </t>
    </r>
    <r>
      <rPr>
        <sz val="11"/>
        <color rgb="FF000000"/>
        <rFont val="EYInterstate Light"/>
      </rPr>
      <t>IVA / IAC / Imposto Industrial / IS / IRT.</t>
    </r>
  </si>
  <si>
    <r>
      <t>•</t>
    </r>
    <r>
      <rPr>
        <sz val="11"/>
        <color rgb="FF1A5786"/>
        <rFont val="Times New Roman"/>
        <family val="1"/>
      </rPr>
      <t xml:space="preserve">        </t>
    </r>
    <r>
      <rPr>
        <sz val="11"/>
        <color rgb="FF000000"/>
        <rFont val="EYInterstate Light"/>
      </rPr>
      <t>Contribuição para a formação de quadros angolanos.</t>
    </r>
  </si>
  <si>
    <r>
      <t>•</t>
    </r>
    <r>
      <rPr>
        <sz val="11"/>
        <color rgb="FF1A5786"/>
        <rFont val="Times New Roman"/>
        <family val="1"/>
      </rPr>
      <t xml:space="preserve">        </t>
    </r>
    <r>
      <rPr>
        <sz val="11"/>
        <color rgb="FF000000"/>
        <rFont val="EYInterstate Light"/>
      </rPr>
      <t>Outras taxas e emolumentos contratualizados.</t>
    </r>
  </si>
  <si>
    <t>• Remunerações auferidas pelos trabalhadores por conta própria que desempenhem, de forma independente, actividades constantes da lista de profissões anexa ao respectivo Código.</t>
  </si>
  <si>
    <t>• Remunerações auferidas pelo desempenho de actividades industriais e comerciais, que se presumem, todas as constantes na Tabela de lucros mínimos em vigor.</t>
  </si>
  <si>
    <r>
      <t>SOMOIL</t>
    </r>
    <r>
      <rPr>
        <vertAlign val="superscript"/>
        <sz val="11"/>
        <color theme="1"/>
        <rFont val="EYInterstate Light"/>
      </rPr>
      <t>2</t>
    </r>
    <r>
      <rPr>
        <sz val="11"/>
        <color theme="1"/>
        <rFont val="EYInterstate Light"/>
      </rPr>
      <t xml:space="preserve"> 30%</t>
    </r>
  </si>
  <si>
    <r>
      <t>SOMOIL</t>
    </r>
    <r>
      <rPr>
        <vertAlign val="superscript"/>
        <sz val="11"/>
        <color theme="1"/>
        <rFont val="EYInterstate Light"/>
      </rPr>
      <t>2</t>
    </r>
    <r>
      <rPr>
        <sz val="11"/>
        <color theme="1"/>
        <rFont val="EYInterstate Light"/>
      </rPr>
      <t xml:space="preserve"> 18,75%</t>
    </r>
  </si>
  <si>
    <r>
      <t>BP Exploration Angola (kwanza Benguela)</t>
    </r>
    <r>
      <rPr>
        <vertAlign val="superscript"/>
        <sz val="11"/>
        <color theme="1"/>
        <rFont val="EYInterstate Light"/>
      </rPr>
      <t>1</t>
    </r>
    <r>
      <rPr>
        <sz val="11"/>
        <color theme="1"/>
        <rFont val="EYInterstate Light"/>
      </rPr>
      <t xml:space="preserve"> LTD 8,80%</t>
    </r>
  </si>
  <si>
    <r>
      <t>SOMOIL</t>
    </r>
    <r>
      <rPr>
        <vertAlign val="superscript"/>
        <sz val="11"/>
        <color rgb="FF000000"/>
        <rFont val="EYInterstate Light"/>
      </rPr>
      <t>2</t>
    </r>
    <r>
      <rPr>
        <sz val="11"/>
        <color rgb="FF000000"/>
        <rFont val="EYInterstate Light"/>
      </rPr>
      <t xml:space="preserve"> 40%</t>
    </r>
  </si>
  <si>
    <t>Relatório ITIE Angola 2021</t>
  </si>
  <si>
    <t>__</t>
  </si>
  <si>
    <r>
      <t xml:space="preserve">Relatório ITIE Angola 2021
</t>
    </r>
    <r>
      <rPr>
        <b/>
        <sz val="12"/>
        <color theme="0"/>
        <rFont val="Calibri"/>
        <family val="2"/>
        <scheme val="minor"/>
      </rPr>
      <t>Sumário Executivo</t>
    </r>
  </si>
  <si>
    <r>
      <t xml:space="preserve">Relatório ITIE Angola 2021
</t>
    </r>
    <r>
      <rPr>
        <b/>
        <sz val="12"/>
        <color theme="0"/>
        <rFont val="Calibri"/>
        <family val="2"/>
        <scheme val="minor"/>
      </rPr>
      <t>Capitulo 3 - Metodolodia e Abordagem</t>
    </r>
  </si>
  <si>
    <r>
      <t xml:space="preserve">Relatório ITIE Angola 2021
</t>
    </r>
    <r>
      <rPr>
        <b/>
        <sz val="12"/>
        <color theme="0"/>
        <rFont val="Calibri"/>
        <family val="2"/>
        <scheme val="minor"/>
      </rPr>
      <t>Capitulo 4 - Dados Financeiros - Receita Governamental</t>
    </r>
  </si>
  <si>
    <t>Taxa câmbio média</t>
  </si>
  <si>
    <t>Receita</t>
  </si>
  <si>
    <t>IRP</t>
  </si>
  <si>
    <t>IPP</t>
  </si>
  <si>
    <t>ITP</t>
  </si>
  <si>
    <t>2022 (Milhões AKZ)</t>
  </si>
  <si>
    <t>Outros </t>
  </si>
  <si>
    <t>PIB (preços correntes Milhões USD)</t>
  </si>
  <si>
    <r>
      <t xml:space="preserve">Peso (%) </t>
    </r>
    <r>
      <rPr>
        <sz val="8"/>
        <color rgb="FF000000"/>
        <rFont val="Calibri"/>
        <family val="2"/>
        <scheme val="minor"/>
      </rPr>
      <t>  </t>
    </r>
  </si>
  <si>
    <t>PIB petrolífero e minerais</t>
  </si>
  <si>
    <t>PIB outros sectores</t>
  </si>
  <si>
    <t>Receitas Petrolíferas</t>
  </si>
  <si>
    <t>Outras Receitas Correntes</t>
  </si>
  <si>
    <t>Receitas de Capital</t>
  </si>
  <si>
    <t>Milhões AKZ</t>
  </si>
  <si>
    <t>Milhões USD</t>
  </si>
  <si>
    <t>Receitas diamantiferas</t>
  </si>
  <si>
    <r>
      <t xml:space="preserve">Relatório ITIE Angola 2021
</t>
    </r>
    <r>
      <rPr>
        <b/>
        <sz val="12"/>
        <color theme="0"/>
        <rFont val="Calibri"/>
        <family val="2"/>
        <scheme val="minor"/>
      </rPr>
      <t>Capitulo 5 - Visão Geral do Sector em Angola</t>
    </r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</si>
  <si>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</si>
  <si>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</si>
  <si>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</si>
  <si>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</si>
  <si>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</si>
  <si>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</si>
  <si>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</si>
  <si>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</si>
  <si>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</si>
  <si>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</si>
  <si>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</si>
  <si>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</si>
  <si>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GDP (current US$)</t>
  </si>
  <si>
    <t>PIB milhões USD</t>
  </si>
  <si>
    <t>Ano</t>
  </si>
  <si>
    <t>Taxa de câmbio média anual USD/AKZ</t>
  </si>
  <si>
    <t>Preço Barril Média Anual USD</t>
  </si>
  <si>
    <t>Período</t>
  </si>
  <si>
    <t>Taxa de Inflação Acumulada</t>
  </si>
  <si>
    <t>Exportação</t>
  </si>
  <si>
    <t>Importação</t>
  </si>
  <si>
    <t>Petróleo &amp; Gás</t>
  </si>
  <si>
    <t>Diamantes &amp; Rochas Ornamentais</t>
  </si>
  <si>
    <t>Outros sectores</t>
  </si>
  <si>
    <t>Exportação total</t>
  </si>
  <si>
    <t>Projectos sociais por Área de Intervenção</t>
  </si>
  <si>
    <t>Trabalhadores</t>
  </si>
  <si>
    <r>
      <t xml:space="preserve">Relatório ITIE Angola 2021
</t>
    </r>
    <r>
      <rPr>
        <b/>
        <sz val="12"/>
        <color theme="0"/>
        <rFont val="Calibri"/>
        <family val="2"/>
        <scheme val="minor"/>
      </rPr>
      <t>Capitulo 7 - Beneficiário Efectivo</t>
    </r>
  </si>
  <si>
    <r>
      <t xml:space="preserve">Relatório ITIE Angola 2021
</t>
    </r>
    <r>
      <rPr>
        <b/>
        <sz val="12"/>
        <color theme="0"/>
        <rFont val="Calibri"/>
        <family val="2"/>
        <scheme val="minor"/>
      </rPr>
      <t>Capitulo 8 - Recomendações AI</t>
    </r>
  </si>
  <si>
    <r>
      <t xml:space="preserve">Relatório ITIE Angola 2021
</t>
    </r>
    <r>
      <rPr>
        <b/>
        <sz val="12"/>
        <color theme="0"/>
        <rFont val="Calibri"/>
        <family val="2"/>
        <scheme val="minor"/>
      </rPr>
      <t>Capitulo 6 - Enquadramento Contextual</t>
    </r>
  </si>
  <si>
    <t>Num.</t>
  </si>
  <si>
    <t>informaçãonãodisponível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</si>
</sst>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#,##0.000"/>
    <numFmt numFmtId="166" formatCode="dd/mm"/>
    <numFmt numFmtId="167" formatCode="_-* #,##0.00\ _€_-;\-* #,##0.00\ _€_-;_-* &quot;-&quot;??\ _€_-;_-@_-"/>
    <numFmt numFmtId="168" formatCode="_-* #,##0_-;\-* #,##0_-;_-* &quot;-&quot;??_-;_-@_-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EYInterstate Light"/>
    </font>
    <font>
      <sz val="11"/>
      <color rgb="FF000000"/>
      <name val="EYInterstate Light"/>
    </font>
    <font>
      <i/>
      <sz val="11"/>
      <color rgb="FF000000"/>
      <name val="EYInterstate Light"/>
    </font>
    <font>
      <b/>
      <sz val="11"/>
      <color rgb="FF000000"/>
      <name val="EYInterstate Light"/>
    </font>
    <font>
      <b/>
      <sz val="11"/>
      <color theme="1"/>
      <name val="EYInterstate Light"/>
    </font>
    <font>
      <sz val="11"/>
      <color theme="1"/>
      <name val="EYInterstate Light"/>
    </font>
    <font>
      <vertAlign val="superscript"/>
      <sz val="11"/>
      <color rgb="FF000000"/>
      <name val="EYInterstate Light"/>
    </font>
    <font>
      <sz val="11"/>
      <color rgb="FFFFFFFF"/>
      <name val="EYInterstate Light"/>
    </font>
    <font>
      <sz val="11"/>
      <color rgb="FF1A5786"/>
      <name val="EYInterstate Light"/>
    </font>
    <font>
      <b/>
      <i/>
      <sz val="10"/>
      <color rgb="FF1A5786"/>
      <name val="EYInterstate Light"/>
    </font>
    <font>
      <sz val="12"/>
      <color theme="1"/>
      <name val="Calibri"/>
      <family val="2"/>
      <scheme val="minor"/>
    </font>
    <font>
      <sz val="8"/>
      <color rgb="FF000000"/>
      <name val="EYInterstate Light"/>
    </font>
    <font>
      <b/>
      <sz val="11"/>
      <color theme="0"/>
      <name val="EYInterstate Light"/>
    </font>
    <font>
      <sz val="11"/>
      <name val="EYInterstate Light"/>
    </font>
    <font>
      <sz val="9"/>
      <color rgb="FF000000"/>
      <name val="EYInterstate Light"/>
    </font>
    <font>
      <b/>
      <sz val="11"/>
      <name val="EYInterstate Light"/>
    </font>
    <font>
      <vertAlign val="superscript"/>
      <sz val="11"/>
      <color theme="1"/>
      <name val="EYInterstate Light"/>
    </font>
    <font>
      <strike/>
      <vertAlign val="superscript"/>
      <sz val="11"/>
      <color theme="1"/>
      <name val="EYInterstate Light"/>
    </font>
    <font>
      <sz val="8"/>
      <color theme="1"/>
      <name val="EYInterstate Light"/>
    </font>
    <font>
      <vertAlign val="superscript"/>
      <sz val="8"/>
      <color theme="1"/>
      <name val="EYInterstate Light"/>
    </font>
    <font>
      <b/>
      <vertAlign val="superscript"/>
      <sz val="11"/>
      <color rgb="FFFFFFFF"/>
      <name val="EYInterstate Light"/>
    </font>
    <font>
      <u/>
      <sz val="11"/>
      <color theme="10"/>
      <name val="Calibri"/>
      <family val="2"/>
      <scheme val="minor"/>
    </font>
    <font>
      <b/>
      <i/>
      <sz val="11"/>
      <color rgb="FF1A5786"/>
      <name val="EYInterstate Light"/>
    </font>
    <font>
      <u/>
      <sz val="11"/>
      <color theme="10"/>
      <name val="EYInterstate Light"/>
    </font>
    <font>
      <sz val="11"/>
      <color theme="0"/>
      <name val="EYInterstate Light"/>
    </font>
    <font>
      <sz val="9"/>
      <color theme="1"/>
      <name val="Calibri"/>
      <family val="2"/>
      <scheme val="minor"/>
    </font>
    <font>
      <i/>
      <sz val="9"/>
      <color rgb="FF000000"/>
      <name val="EYInterstate Light"/>
    </font>
    <font>
      <sz val="11"/>
      <color rgb="FF1A5786"/>
      <name val="Times New Roman"/>
      <family val="1"/>
    </font>
    <font>
      <b/>
      <sz val="24"/>
      <color theme="0"/>
      <name val="EYInterstate Light"/>
    </font>
    <font>
      <b/>
      <sz val="20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0"/>
      <name val="EYInterstate Light"/>
    </font>
    <font>
      <sz val="9"/>
      <color theme="1"/>
      <name val="EYInterstate Light"/>
    </font>
    <font>
      <b/>
      <sz val="8"/>
      <color rgb="FFFFFFFF"/>
      <name val="EYInterstate Light"/>
    </font>
    <font>
      <b/>
      <sz val="8"/>
      <color theme="0"/>
      <name val="EYInterstate Light"/>
    </font>
    <font>
      <b/>
      <sz val="8"/>
      <color theme="1"/>
      <name val="EYInterstate Light"/>
    </font>
    <font>
      <b/>
      <sz val="8"/>
      <name val="EYInterstate Light"/>
    </font>
    <font>
      <sz val="9"/>
      <color theme="0"/>
      <name val="EYInterstate Light"/>
    </font>
    <font>
      <sz val="9"/>
      <name val="EYInterstate Light"/>
    </font>
    <font>
      <b/>
      <sz val="9"/>
      <color theme="1"/>
      <name val="EYInterstate Light"/>
    </font>
    <font>
      <b/>
      <sz val="10"/>
      <color rgb="FFFFFFFF"/>
      <name val="EYInterstate Light"/>
    </font>
    <font>
      <b/>
      <sz val="18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1A578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C8E1F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EF6F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21557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A5786"/>
        <bgColor theme="4" tint="0.79998168889431442"/>
      </patternFill>
    </fill>
  </fills>
  <borders count="6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/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thick">
        <color rgb="FFFFFFFF"/>
      </bottom>
      <diagonal/>
    </border>
    <border>
      <left/>
      <right style="thick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thick">
        <color rgb="FFFFFFFF"/>
      </right>
      <top/>
      <bottom style="medium">
        <color rgb="FFFFFFFF"/>
      </bottom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thick">
        <color rgb="FF21557D"/>
      </left>
      <right/>
      <top/>
      <bottom/>
      <diagonal/>
    </border>
    <border>
      <left/>
      <right style="medium">
        <color rgb="FF1A5786"/>
      </right>
      <top style="medium">
        <color rgb="FF1A5786"/>
      </top>
      <bottom style="medium">
        <color rgb="FF1A5786"/>
      </bottom>
      <diagonal/>
    </border>
    <border>
      <left style="medium">
        <color rgb="FF1A5786"/>
      </left>
      <right style="medium">
        <color rgb="FF1A5786"/>
      </right>
      <top style="medium">
        <color rgb="FF1A5786"/>
      </top>
      <bottom style="medium">
        <color rgb="FF1A5786"/>
      </bottom>
      <diagonal/>
    </border>
    <border>
      <left style="medium">
        <color rgb="FF1A5786"/>
      </left>
      <right/>
      <top style="medium">
        <color rgb="FF1A5786"/>
      </top>
      <bottom style="medium">
        <color rgb="FF1A5786"/>
      </bottom>
      <diagonal/>
    </border>
    <border>
      <left style="medium">
        <color rgb="FFFFFFFF"/>
      </left>
      <right/>
      <top style="medium">
        <color rgb="FF1A5786"/>
      </top>
      <bottom style="medium">
        <color rgb="FF1A5786"/>
      </bottom>
      <diagonal/>
    </border>
    <border>
      <left/>
      <right/>
      <top style="medium">
        <color rgb="FF1A5786"/>
      </top>
      <bottom style="medium">
        <color rgb="FF1A5786"/>
      </bottom>
      <diagonal/>
    </border>
    <border>
      <left style="medium">
        <color rgb="FF1A5786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 style="medium">
        <color rgb="FF1A5786"/>
      </bottom>
      <diagonal/>
    </border>
    <border>
      <left/>
      <right/>
      <top/>
      <bottom style="medium">
        <color rgb="FF1A5786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rgb="FFFFFFFF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/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theme="0"/>
      </left>
      <right style="medium">
        <color rgb="FFFFFFFF"/>
      </right>
      <top style="medium">
        <color theme="0"/>
      </top>
      <bottom/>
      <diagonal/>
    </border>
    <border>
      <left style="medium">
        <color rgb="FFFFFFFF"/>
      </left>
      <right style="medium">
        <color rgb="FFFFFFFF"/>
      </right>
      <top style="medium">
        <color theme="0"/>
      </top>
      <bottom/>
      <diagonal/>
    </border>
    <border>
      <left style="medium">
        <color rgb="FFFFFFFF"/>
      </left>
      <right style="medium">
        <color theme="0"/>
      </right>
      <top style="medium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2" fillId="0" borderId="0"/>
    <xf numFmtId="0" fontId="23" fillId="0" borderId="0" applyNumberFormat="0" applyFill="0" applyBorder="0" applyAlignment="0" applyProtection="0"/>
    <xf numFmtId="167" fontId="1" fillId="0" borderId="0" applyFont="0" applyFill="0" applyBorder="0" applyAlignment="0" applyProtection="0"/>
  </cellStyleXfs>
  <cellXfs count="586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0" fontId="3" fillId="5" borderId="5" xfId="0" applyFont="1" applyFill="1" applyBorder="1" applyAlignment="1">
      <alignment horizontal="right" vertical="center" wrapText="1"/>
    </xf>
    <xf numFmtId="0" fontId="3" fillId="5" borderId="4" xfId="0" applyFont="1" applyFill="1" applyBorder="1" applyAlignment="1">
      <alignment horizontal="left" vertical="center" indent="3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7" fillId="0" borderId="4" xfId="0" applyFont="1" applyBorder="1" applyAlignment="1">
      <alignment vertical="center" wrapText="1"/>
    </xf>
    <xf numFmtId="0" fontId="3" fillId="5" borderId="5" xfId="0" applyFont="1" applyFill="1" applyBorder="1" applyAlignment="1">
      <alignment horizontal="right" vertical="center"/>
    </xf>
    <xf numFmtId="0" fontId="3" fillId="5" borderId="5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3" fontId="3" fillId="5" borderId="5" xfId="0" applyNumberFormat="1" applyFont="1" applyFill="1" applyBorder="1" applyAlignment="1">
      <alignment horizontal="right" vertical="center"/>
    </xf>
    <xf numFmtId="0" fontId="7" fillId="0" borderId="13" xfId="0" applyFont="1" applyBorder="1" applyAlignment="1">
      <alignment vertical="center" wrapText="1"/>
    </xf>
    <xf numFmtId="0" fontId="3" fillId="5" borderId="13" xfId="0" applyFont="1" applyFill="1" applyBorder="1" applyAlignment="1">
      <alignment vertical="center"/>
    </xf>
    <xf numFmtId="0" fontId="3" fillId="5" borderId="13" xfId="0" applyFont="1" applyFill="1" applyBorder="1" applyAlignment="1">
      <alignment horizontal="right" vertical="center"/>
    </xf>
    <xf numFmtId="0" fontId="5" fillId="4" borderId="13" xfId="0" applyFont="1" applyFill="1" applyBorder="1" applyAlignment="1">
      <alignment vertical="center"/>
    </xf>
    <xf numFmtId="0" fontId="5" fillId="4" borderId="13" xfId="0" applyFont="1" applyFill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3" fontId="3" fillId="5" borderId="13" xfId="0" applyNumberFormat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2" fillId="2" borderId="2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5" fillId="4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0" fillId="0" borderId="27" xfId="0" applyBorder="1"/>
    <xf numFmtId="0" fontId="3" fillId="0" borderId="9" xfId="0" applyFont="1" applyBorder="1" applyAlignment="1">
      <alignment horizontal="left" vertical="center" wrapText="1" indent="1"/>
    </xf>
    <xf numFmtId="0" fontId="0" fillId="0" borderId="0" xfId="0" applyBorder="1"/>
    <xf numFmtId="0" fontId="2" fillId="2" borderId="7" xfId="0" applyFont="1" applyFill="1" applyBorder="1" applyAlignment="1">
      <alignment horizontal="center" vertical="center" wrapText="1"/>
    </xf>
    <xf numFmtId="3" fontId="5" fillId="4" borderId="5" xfId="0" applyNumberFormat="1" applyFont="1" applyFill="1" applyBorder="1" applyAlignment="1">
      <alignment horizontal="right" vertical="center"/>
    </xf>
    <xf numFmtId="9" fontId="5" fillId="4" borderId="5" xfId="0" applyNumberFormat="1" applyFont="1" applyFill="1" applyBorder="1" applyAlignment="1">
      <alignment horizontal="right" vertical="center" wrapText="1"/>
    </xf>
    <xf numFmtId="3" fontId="3" fillId="5" borderId="5" xfId="0" applyNumberFormat="1" applyFont="1" applyFill="1" applyBorder="1" applyAlignment="1">
      <alignment horizontal="right" vertical="center" wrapText="1"/>
    </xf>
    <xf numFmtId="9" fontId="3" fillId="5" borderId="5" xfId="0" applyNumberFormat="1" applyFont="1" applyFill="1" applyBorder="1" applyAlignment="1">
      <alignment horizontal="right" vertical="center" wrapText="1"/>
    </xf>
    <xf numFmtId="0" fontId="3" fillId="5" borderId="4" xfId="0" applyFont="1" applyFill="1" applyBorder="1" applyAlignment="1">
      <alignment horizontal="left" vertical="center" indent="2"/>
    </xf>
    <xf numFmtId="3" fontId="2" fillId="2" borderId="5" xfId="0" applyNumberFormat="1" applyFont="1" applyFill="1" applyBorder="1" applyAlignment="1">
      <alignment horizontal="right" vertical="center" wrapText="1"/>
    </xf>
    <xf numFmtId="3" fontId="2" fillId="2" borderId="5" xfId="0" applyNumberFormat="1" applyFont="1" applyFill="1" applyBorder="1" applyAlignment="1">
      <alignment horizontal="right" vertical="center"/>
    </xf>
    <xf numFmtId="9" fontId="2" fillId="2" borderId="5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31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 wrapText="1"/>
    </xf>
    <xf numFmtId="9" fontId="3" fillId="5" borderId="5" xfId="0" applyNumberFormat="1" applyFont="1" applyFill="1" applyBorder="1" applyAlignment="1">
      <alignment horizontal="right" vertical="center"/>
    </xf>
    <xf numFmtId="9" fontId="3" fillId="0" borderId="5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9" fontId="2" fillId="2" borderId="5" xfId="0" applyNumberFormat="1" applyFont="1" applyFill="1" applyBorder="1" applyAlignment="1">
      <alignment horizontal="right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vertical="center"/>
    </xf>
    <xf numFmtId="3" fontId="3" fillId="5" borderId="2" xfId="0" applyNumberFormat="1" applyFont="1" applyFill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/>
    </xf>
    <xf numFmtId="10" fontId="5" fillId="4" borderId="5" xfId="0" applyNumberFormat="1" applyFont="1" applyFill="1" applyBorder="1" applyAlignment="1">
      <alignment horizontal="right" vertical="center"/>
    </xf>
    <xf numFmtId="10" fontId="5" fillId="4" borderId="5" xfId="0" applyNumberFormat="1" applyFont="1" applyFill="1" applyBorder="1" applyAlignment="1">
      <alignment horizontal="right" vertical="center" wrapText="1"/>
    </xf>
    <xf numFmtId="10" fontId="3" fillId="5" borderId="5" xfId="0" applyNumberFormat="1" applyFont="1" applyFill="1" applyBorder="1" applyAlignment="1">
      <alignment horizontal="right" vertical="center" wrapText="1"/>
    </xf>
    <xf numFmtId="10" fontId="2" fillId="2" borderId="5" xfId="0" applyNumberFormat="1" applyFont="1" applyFill="1" applyBorder="1" applyAlignment="1">
      <alignment horizontal="right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 wrapText="1"/>
    </xf>
    <xf numFmtId="10" fontId="3" fillId="5" borderId="5" xfId="0" applyNumberFormat="1" applyFont="1" applyFill="1" applyBorder="1" applyAlignment="1">
      <alignment horizontal="right" vertical="center"/>
    </xf>
    <xf numFmtId="10" fontId="2" fillId="2" borderId="5" xfId="0" applyNumberFormat="1" applyFont="1" applyFill="1" applyBorder="1" applyAlignment="1">
      <alignment horizontal="right" vertical="center"/>
    </xf>
    <xf numFmtId="0" fontId="3" fillId="5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9" fontId="3" fillId="5" borderId="13" xfId="0" applyNumberFormat="1" applyFont="1" applyFill="1" applyBorder="1" applyAlignment="1">
      <alignment horizontal="right" vertical="center"/>
    </xf>
    <xf numFmtId="9" fontId="2" fillId="2" borderId="13" xfId="0" applyNumberFormat="1" applyFont="1" applyFill="1" applyBorder="1" applyAlignment="1">
      <alignment horizontal="right" vertical="center" wrapText="1"/>
    </xf>
    <xf numFmtId="3" fontId="2" fillId="2" borderId="13" xfId="0" applyNumberFormat="1" applyFont="1" applyFill="1" applyBorder="1" applyAlignment="1">
      <alignment horizontal="right" vertical="center"/>
    </xf>
    <xf numFmtId="9" fontId="2" fillId="2" borderId="13" xfId="0" applyNumberFormat="1" applyFont="1" applyFill="1" applyBorder="1" applyAlignment="1">
      <alignment horizontal="right" vertical="center"/>
    </xf>
    <xf numFmtId="0" fontId="5" fillId="5" borderId="13" xfId="0" applyFont="1" applyFill="1" applyBorder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2" fillId="2" borderId="13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/>
    </xf>
    <xf numFmtId="3" fontId="5" fillId="4" borderId="13" xfId="0" applyNumberFormat="1" applyFont="1" applyFill="1" applyBorder="1" applyAlignment="1">
      <alignment horizontal="right" vertical="center"/>
    </xf>
    <xf numFmtId="9" fontId="5" fillId="4" borderId="13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vertical="center"/>
    </xf>
    <xf numFmtId="3" fontId="3" fillId="5" borderId="5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3" fontId="3" fillId="5" borderId="13" xfId="0" applyNumberFormat="1" applyFont="1" applyFill="1" applyBorder="1" applyAlignment="1">
      <alignment horizontal="right" vertical="center" wrapText="1"/>
    </xf>
    <xf numFmtId="3" fontId="2" fillId="2" borderId="13" xfId="0" applyNumberFormat="1" applyFont="1" applyFill="1" applyBorder="1" applyAlignment="1">
      <alignment horizontal="right" vertical="center" wrapText="1"/>
    </xf>
    <xf numFmtId="0" fontId="14" fillId="2" borderId="8" xfId="0" applyFont="1" applyFill="1" applyBorder="1" applyAlignment="1">
      <alignment horizontal="center" vertical="center" wrapText="1"/>
    </xf>
    <xf numFmtId="3" fontId="7" fillId="6" borderId="8" xfId="0" applyNumberFormat="1" applyFont="1" applyFill="1" applyBorder="1"/>
    <xf numFmtId="9" fontId="3" fillId="5" borderId="4" xfId="0" applyNumberFormat="1" applyFont="1" applyFill="1" applyBorder="1" applyAlignment="1">
      <alignment horizontal="center" vertical="center" wrapText="1"/>
    </xf>
    <xf numFmtId="9" fontId="3" fillId="5" borderId="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0" fontId="3" fillId="5" borderId="5" xfId="0" applyNumberFormat="1" applyFont="1" applyFill="1" applyBorder="1" applyAlignment="1">
      <alignment horizontal="center" vertical="center" wrapText="1"/>
    </xf>
    <xf numFmtId="3" fontId="3" fillId="5" borderId="11" xfId="0" applyNumberFormat="1" applyFont="1" applyFill="1" applyBorder="1" applyAlignment="1">
      <alignment horizontal="center" vertical="center" wrapText="1"/>
    </xf>
    <xf numFmtId="10" fontId="5" fillId="4" borderId="5" xfId="0" applyNumberFormat="1" applyFont="1" applyFill="1" applyBorder="1" applyAlignment="1">
      <alignment horizontal="center" vertical="center"/>
    </xf>
    <xf numFmtId="3" fontId="5" fillId="4" borderId="11" xfId="0" applyNumberFormat="1" applyFont="1" applyFill="1" applyBorder="1" applyAlignment="1">
      <alignment horizontal="center" vertical="center"/>
    </xf>
    <xf numFmtId="10" fontId="5" fillId="4" borderId="5" xfId="0" applyNumberFormat="1" applyFont="1" applyFill="1" applyBorder="1" applyAlignment="1">
      <alignment horizontal="center" vertical="center" wrapText="1"/>
    </xf>
    <xf numFmtId="3" fontId="5" fillId="4" borderId="5" xfId="0" applyNumberFormat="1" applyFont="1" applyFill="1" applyBorder="1" applyAlignment="1">
      <alignment horizontal="center" vertical="center" wrapText="1"/>
    </xf>
    <xf numFmtId="3" fontId="5" fillId="4" borderId="11" xfId="0" applyNumberFormat="1" applyFont="1" applyFill="1" applyBorder="1" applyAlignment="1">
      <alignment horizontal="center" vertical="center" wrapText="1"/>
    </xf>
    <xf numFmtId="9" fontId="2" fillId="2" borderId="5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readingOrder="1"/>
    </xf>
    <xf numFmtId="0" fontId="2" fillId="2" borderId="33" xfId="0" applyFont="1" applyFill="1" applyBorder="1" applyAlignment="1">
      <alignment horizontal="center" vertical="center" wrapText="1" readingOrder="1"/>
    </xf>
    <xf numFmtId="3" fontId="3" fillId="5" borderId="1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left" readingOrder="1"/>
    </xf>
    <xf numFmtId="9" fontId="2" fillId="2" borderId="1" xfId="1" applyFont="1" applyFill="1" applyBorder="1" applyAlignment="1">
      <alignment horizontal="right" wrapText="1" readingOrder="1"/>
    </xf>
    <xf numFmtId="3" fontId="2" fillId="2" borderId="1" xfId="0" applyNumberFormat="1" applyFont="1" applyFill="1" applyBorder="1" applyAlignment="1">
      <alignment horizontal="right" readingOrder="1"/>
    </xf>
    <xf numFmtId="9" fontId="3" fillId="5" borderId="5" xfId="1" applyFont="1" applyFill="1" applyBorder="1" applyAlignment="1">
      <alignment horizontal="right" vertical="center" wrapText="1"/>
    </xf>
    <xf numFmtId="3" fontId="2" fillId="2" borderId="0" xfId="0" applyNumberFormat="1" applyFont="1" applyFill="1" applyAlignment="1">
      <alignment horizontal="right" vertical="center" wrapText="1"/>
    </xf>
    <xf numFmtId="9" fontId="2" fillId="2" borderId="0" xfId="0" applyNumberFormat="1" applyFont="1" applyFill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9" fontId="3" fillId="0" borderId="5" xfId="0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readingOrder="1"/>
    </xf>
    <xf numFmtId="3" fontId="5" fillId="4" borderId="8" xfId="0" applyNumberFormat="1" applyFont="1" applyFill="1" applyBorder="1" applyAlignment="1">
      <alignment horizontal="right" readingOrder="1"/>
    </xf>
    <xf numFmtId="10" fontId="5" fillId="4" borderId="8" xfId="0" applyNumberFormat="1" applyFont="1" applyFill="1" applyBorder="1" applyAlignment="1">
      <alignment horizontal="right" wrapText="1" readingOrder="1"/>
    </xf>
    <xf numFmtId="3" fontId="5" fillId="4" borderId="8" xfId="0" applyNumberFormat="1" applyFont="1" applyFill="1" applyBorder="1" applyAlignment="1">
      <alignment horizontal="right" vertical="center" wrapText="1"/>
    </xf>
    <xf numFmtId="0" fontId="3" fillId="6" borderId="8" xfId="0" applyFont="1" applyFill="1" applyBorder="1" applyAlignment="1">
      <alignment horizontal="left" readingOrder="1"/>
    </xf>
    <xf numFmtId="3" fontId="3" fillId="6" borderId="8" xfId="0" applyNumberFormat="1" applyFont="1" applyFill="1" applyBorder="1" applyAlignment="1">
      <alignment horizontal="right" readingOrder="1"/>
    </xf>
    <xf numFmtId="10" fontId="3" fillId="6" borderId="8" xfId="0" applyNumberFormat="1" applyFont="1" applyFill="1" applyBorder="1" applyAlignment="1">
      <alignment horizontal="right" wrapText="1" readingOrder="1"/>
    </xf>
    <xf numFmtId="3" fontId="7" fillId="6" borderId="8" xfId="0" applyNumberFormat="1" applyFont="1" applyFill="1" applyBorder="1" applyAlignment="1">
      <alignment horizontal="right" vertical="center" wrapText="1"/>
    </xf>
    <xf numFmtId="3" fontId="3" fillId="6" borderId="8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left" readingOrder="1"/>
    </xf>
    <xf numFmtId="3" fontId="2" fillId="2" borderId="8" xfId="0" applyNumberFormat="1" applyFont="1" applyFill="1" applyBorder="1" applyAlignment="1">
      <alignment horizontal="right" vertical="center" wrapText="1"/>
    </xf>
    <xf numFmtId="10" fontId="2" fillId="2" borderId="8" xfId="0" applyNumberFormat="1" applyFont="1" applyFill="1" applyBorder="1" applyAlignment="1">
      <alignment horizontal="right" wrapText="1" readingOrder="1"/>
    </xf>
    <xf numFmtId="0" fontId="14" fillId="2" borderId="8" xfId="0" applyFont="1" applyFill="1" applyBorder="1" applyAlignment="1">
      <alignment horizontal="left" vertical="center"/>
    </xf>
    <xf numFmtId="0" fontId="14" fillId="2" borderId="8" xfId="1" applyNumberFormat="1" applyFont="1" applyFill="1" applyBorder="1" applyAlignment="1">
      <alignment horizontal="center" vertical="center" wrapText="1"/>
    </xf>
    <xf numFmtId="9" fontId="14" fillId="2" borderId="8" xfId="1" applyFont="1" applyFill="1" applyBorder="1" applyAlignment="1">
      <alignment horizontal="center" vertical="center" wrapText="1"/>
    </xf>
    <xf numFmtId="0" fontId="15" fillId="6" borderId="8" xfId="0" applyFont="1" applyFill="1" applyBorder="1"/>
    <xf numFmtId="3" fontId="15" fillId="6" borderId="8" xfId="0" applyNumberFormat="1" applyFont="1" applyFill="1" applyBorder="1"/>
    <xf numFmtId="9" fontId="15" fillId="6" borderId="8" xfId="1" applyFont="1" applyFill="1" applyBorder="1" applyAlignment="1">
      <alignment horizontal="right"/>
    </xf>
    <xf numFmtId="0" fontId="17" fillId="4" borderId="8" xfId="0" applyFont="1" applyFill="1" applyBorder="1" applyAlignment="1">
      <alignment horizontal="left"/>
    </xf>
    <xf numFmtId="3" fontId="17" fillId="4" borderId="8" xfId="0" applyNumberFormat="1" applyFont="1" applyFill="1" applyBorder="1"/>
    <xf numFmtId="9" fontId="17" fillId="4" borderId="8" xfId="1" applyFont="1" applyFill="1" applyBorder="1"/>
    <xf numFmtId="9" fontId="17" fillId="4" borderId="8" xfId="0" applyNumberFormat="1" applyFont="1" applyFill="1" applyBorder="1"/>
    <xf numFmtId="9" fontId="17" fillId="4" borderId="8" xfId="1" applyFont="1" applyFill="1" applyBorder="1" applyAlignment="1">
      <alignment horizontal="right"/>
    </xf>
    <xf numFmtId="0" fontId="14" fillId="2" borderId="8" xfId="0" applyFont="1" applyFill="1" applyBorder="1"/>
    <xf numFmtId="3" fontId="14" fillId="2" borderId="8" xfId="0" applyNumberFormat="1" applyFont="1" applyFill="1" applyBorder="1"/>
    <xf numFmtId="9" fontId="14" fillId="2" borderId="8" xfId="1" applyFont="1" applyFill="1" applyBorder="1"/>
    <xf numFmtId="0" fontId="14" fillId="2" borderId="12" xfId="0" applyFont="1" applyFill="1" applyBorder="1" applyAlignment="1">
      <alignment horizontal="left"/>
    </xf>
    <xf numFmtId="0" fontId="14" fillId="2" borderId="12" xfId="1" applyNumberFormat="1" applyFont="1" applyFill="1" applyBorder="1" applyAlignment="1">
      <alignment horizontal="center" vertical="center" wrapText="1"/>
    </xf>
    <xf numFmtId="9" fontId="14" fillId="2" borderId="12" xfId="1" applyFont="1" applyFill="1" applyBorder="1" applyAlignment="1">
      <alignment horizontal="center" vertical="center" wrapText="1"/>
    </xf>
    <xf numFmtId="0" fontId="7" fillId="6" borderId="8" xfId="0" applyFont="1" applyFill="1" applyBorder="1"/>
    <xf numFmtId="10" fontId="7" fillId="6" borderId="8" xfId="1" applyNumberFormat="1" applyFont="1" applyFill="1" applyBorder="1" applyAlignment="1">
      <alignment horizontal="right"/>
    </xf>
    <xf numFmtId="0" fontId="14" fillId="2" borderId="14" xfId="0" applyFont="1" applyFill="1" applyBorder="1"/>
    <xf numFmtId="3" fontId="14" fillId="2" borderId="14" xfId="0" applyNumberFormat="1" applyFont="1" applyFill="1" applyBorder="1"/>
    <xf numFmtId="10" fontId="14" fillId="2" borderId="14" xfId="1" applyNumberFormat="1" applyFont="1" applyFill="1" applyBorder="1"/>
    <xf numFmtId="0" fontId="2" fillId="2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vertical="center"/>
    </xf>
    <xf numFmtId="3" fontId="3" fillId="6" borderId="34" xfId="0" applyNumberFormat="1" applyFont="1" applyFill="1" applyBorder="1" applyAlignment="1">
      <alignment horizontal="right" vertical="center"/>
    </xf>
    <xf numFmtId="10" fontId="3" fillId="6" borderId="8" xfId="1" applyNumberFormat="1" applyFont="1" applyFill="1" applyBorder="1" applyAlignment="1">
      <alignment horizontal="right" vertical="center"/>
    </xf>
    <xf numFmtId="0" fontId="3" fillId="6" borderId="12" xfId="0" applyFont="1" applyFill="1" applyBorder="1" applyAlignment="1">
      <alignment vertical="center"/>
    </xf>
    <xf numFmtId="3" fontId="3" fillId="6" borderId="35" xfId="0" applyNumberFormat="1" applyFont="1" applyFill="1" applyBorder="1" applyAlignment="1">
      <alignment horizontal="right" vertical="center"/>
    </xf>
    <xf numFmtId="0" fontId="3" fillId="6" borderId="0" xfId="0" applyFont="1" applyFill="1" applyAlignment="1">
      <alignment vertical="center"/>
    </xf>
    <xf numFmtId="3" fontId="3" fillId="6" borderId="0" xfId="0" applyNumberFormat="1" applyFont="1" applyFill="1" applyAlignment="1">
      <alignment horizontal="right" vertical="center"/>
    </xf>
    <xf numFmtId="0" fontId="3" fillId="6" borderId="14" xfId="0" applyFont="1" applyFill="1" applyBorder="1" applyAlignment="1">
      <alignment vertical="center"/>
    </xf>
    <xf numFmtId="3" fontId="3" fillId="6" borderId="36" xfId="0" applyNumberFormat="1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left" vertical="center"/>
    </xf>
    <xf numFmtId="3" fontId="6" fillId="4" borderId="34" xfId="0" applyNumberFormat="1" applyFont="1" applyFill="1" applyBorder="1" applyAlignment="1">
      <alignment horizontal="right" vertical="center"/>
    </xf>
    <xf numFmtId="10" fontId="6" fillId="4" borderId="14" xfId="1" applyNumberFormat="1" applyFont="1" applyFill="1" applyBorder="1" applyAlignment="1">
      <alignment horizontal="right" vertical="center"/>
    </xf>
    <xf numFmtId="10" fontId="6" fillId="4" borderId="8" xfId="1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/>
    </xf>
    <xf numFmtId="3" fontId="2" fillId="2" borderId="34" xfId="0" applyNumberFormat="1" applyFont="1" applyFill="1" applyBorder="1" applyAlignment="1">
      <alignment horizontal="right" vertical="center"/>
    </xf>
    <xf numFmtId="10" fontId="14" fillId="2" borderId="8" xfId="1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vertical="center"/>
    </xf>
    <xf numFmtId="4" fontId="3" fillId="5" borderId="8" xfId="0" applyNumberFormat="1" applyFont="1" applyFill="1" applyBorder="1" applyAlignment="1">
      <alignment horizontal="right" vertical="center" wrapText="1"/>
    </xf>
    <xf numFmtId="3" fontId="2" fillId="2" borderId="8" xfId="0" applyNumberFormat="1" applyFont="1" applyFill="1" applyBorder="1" applyAlignment="1">
      <alignment horizontal="left" vertical="center" wrapText="1"/>
    </xf>
    <xf numFmtId="4" fontId="2" fillId="2" borderId="8" xfId="0" applyNumberFormat="1" applyFont="1" applyFill="1" applyBorder="1" applyAlignment="1">
      <alignment horizontal="right" vertical="center" wrapText="1"/>
    </xf>
    <xf numFmtId="4" fontId="3" fillId="5" borderId="8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" fontId="2" fillId="2" borderId="8" xfId="0" applyNumberFormat="1" applyFont="1" applyFill="1" applyBorder="1" applyAlignment="1">
      <alignment horizontal="right" vertical="center"/>
    </xf>
    <xf numFmtId="10" fontId="2" fillId="2" borderId="8" xfId="0" applyNumberFormat="1" applyFont="1" applyFill="1" applyBorder="1" applyAlignment="1">
      <alignment horizontal="right" vertical="center"/>
    </xf>
    <xf numFmtId="3" fontId="2" fillId="2" borderId="8" xfId="0" applyNumberFormat="1" applyFont="1" applyFill="1" applyBorder="1" applyAlignment="1">
      <alignment horizontal="right" vertical="center"/>
    </xf>
    <xf numFmtId="10" fontId="3" fillId="5" borderId="8" xfId="1" applyNumberFormat="1" applyFont="1" applyFill="1" applyBorder="1" applyAlignment="1">
      <alignment horizontal="right" vertical="center" wrapText="1"/>
    </xf>
    <xf numFmtId="0" fontId="3" fillId="5" borderId="8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3" fontId="2" fillId="2" borderId="4" xfId="0" applyNumberFormat="1" applyFont="1" applyFill="1" applyBorder="1" applyAlignment="1">
      <alignment horizontal="right" vertical="center"/>
    </xf>
    <xf numFmtId="0" fontId="3" fillId="6" borderId="1" xfId="0" applyFont="1" applyFill="1" applyBorder="1" applyAlignment="1">
      <alignment horizontal="right" vertical="center" wrapText="1"/>
    </xf>
    <xf numFmtId="0" fontId="3" fillId="6" borderId="4" xfId="0" applyFont="1" applyFill="1" applyBorder="1" applyAlignment="1">
      <alignment horizontal="right" vertical="center" wrapText="1"/>
    </xf>
    <xf numFmtId="0" fontId="7" fillId="6" borderId="4" xfId="0" applyFont="1" applyFill="1" applyBorder="1" applyAlignment="1">
      <alignment horizontal="right" vertical="center" wrapText="1"/>
    </xf>
    <xf numFmtId="3" fontId="5" fillId="4" borderId="5" xfId="0" applyNumberFormat="1" applyFont="1" applyFill="1" applyBorder="1" applyAlignment="1">
      <alignment horizontal="right" vertical="center" wrapText="1"/>
    </xf>
    <xf numFmtId="0" fontId="3" fillId="5" borderId="4" xfId="0" applyFont="1" applyFill="1" applyBorder="1" applyAlignment="1">
      <alignment vertical="center"/>
    </xf>
    <xf numFmtId="10" fontId="3" fillId="5" borderId="5" xfId="1" applyNumberFormat="1" applyFont="1" applyFill="1" applyBorder="1" applyAlignment="1">
      <alignment horizontal="right" vertical="center" wrapText="1"/>
    </xf>
    <xf numFmtId="10" fontId="5" fillId="4" borderId="5" xfId="1" applyNumberFormat="1" applyFont="1" applyFill="1" applyBorder="1" applyAlignment="1">
      <alignment horizontal="right" vertical="center"/>
    </xf>
    <xf numFmtId="0" fontId="5" fillId="4" borderId="5" xfId="0" applyFont="1" applyFill="1" applyBorder="1" applyAlignment="1">
      <alignment horizontal="right" vertical="center" wrapText="1"/>
    </xf>
    <xf numFmtId="10" fontId="5" fillId="4" borderId="5" xfId="1" applyNumberFormat="1" applyFont="1" applyFill="1" applyBorder="1" applyAlignment="1">
      <alignment horizontal="right" vertical="center" wrapText="1"/>
    </xf>
    <xf numFmtId="3" fontId="2" fillId="2" borderId="4" xfId="0" applyNumberFormat="1" applyFont="1" applyFill="1" applyBorder="1" applyAlignment="1">
      <alignment horizontal="right" vertical="center" wrapText="1"/>
    </xf>
    <xf numFmtId="10" fontId="2" fillId="2" borderId="5" xfId="1" applyNumberFormat="1" applyFont="1" applyFill="1" applyBorder="1" applyAlignment="1">
      <alignment horizontal="right" vertical="center" wrapText="1"/>
    </xf>
    <xf numFmtId="0" fontId="3" fillId="6" borderId="13" xfId="0" applyFont="1" applyFill="1" applyBorder="1" applyAlignment="1">
      <alignment vertical="center"/>
    </xf>
    <xf numFmtId="165" fontId="3" fillId="6" borderId="13" xfId="0" applyNumberFormat="1" applyFont="1" applyFill="1" applyBorder="1" applyAlignment="1">
      <alignment horizontal="center" vertical="center"/>
    </xf>
    <xf numFmtId="165" fontId="5" fillId="4" borderId="13" xfId="0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166" fontId="7" fillId="6" borderId="8" xfId="0" quotePrefix="1" applyNumberFormat="1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/>
    </xf>
    <xf numFmtId="0" fontId="7" fillId="6" borderId="37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/>
    </xf>
    <xf numFmtId="49" fontId="7" fillId="6" borderId="8" xfId="0" applyNumberFormat="1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 wrapText="1"/>
    </xf>
    <xf numFmtId="14" fontId="3" fillId="3" borderId="11" xfId="0" applyNumberFormat="1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7" fillId="6" borderId="8" xfId="0" quotePrefix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14" fontId="7" fillId="6" borderId="39" xfId="0" applyNumberFormat="1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37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14" fontId="7" fillId="6" borderId="39" xfId="0" applyNumberFormat="1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 readingOrder="1"/>
    </xf>
    <xf numFmtId="10" fontId="7" fillId="6" borderId="12" xfId="0" applyNumberFormat="1" applyFont="1" applyFill="1" applyBorder="1" applyAlignment="1">
      <alignment horizontal="center" vertical="center" wrapText="1"/>
    </xf>
    <xf numFmtId="10" fontId="7" fillId="6" borderId="37" xfId="0" applyNumberFormat="1" applyFont="1" applyFill="1" applyBorder="1" applyAlignment="1">
      <alignment horizontal="center" vertical="center" wrapText="1"/>
    </xf>
    <xf numFmtId="10" fontId="7" fillId="6" borderId="14" xfId="0" applyNumberFormat="1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left" vertical="center" wrapText="1" indent="5"/>
    </xf>
    <xf numFmtId="0" fontId="10" fillId="5" borderId="5" xfId="0" applyFont="1" applyFill="1" applyBorder="1" applyAlignment="1">
      <alignment horizontal="left" vertical="center" wrapText="1" indent="5"/>
    </xf>
    <xf numFmtId="0" fontId="3" fillId="5" borderId="0" xfId="0" applyFont="1" applyFill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left" vertical="center" wrapText="1" indent="1"/>
    </xf>
    <xf numFmtId="0" fontId="3" fillId="4" borderId="45" xfId="0" applyFont="1" applyFill="1" applyBorder="1" applyAlignment="1">
      <alignment horizontal="left" vertical="center" wrapText="1" indent="1"/>
    </xf>
    <xf numFmtId="0" fontId="3" fillId="7" borderId="46" xfId="0" applyFont="1" applyFill="1" applyBorder="1" applyAlignment="1">
      <alignment horizontal="left" vertical="center" wrapText="1" indent="1"/>
    </xf>
    <xf numFmtId="0" fontId="3" fillId="7" borderId="45" xfId="0" applyFont="1" applyFill="1" applyBorder="1" applyAlignment="1">
      <alignment horizontal="left" vertical="center" wrapText="1" indent="1"/>
    </xf>
    <xf numFmtId="0" fontId="5" fillId="8" borderId="4" xfId="0" applyFont="1" applyFill="1" applyBorder="1" applyAlignment="1">
      <alignment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 vertical="center" wrapText="1" indent="1"/>
    </xf>
    <xf numFmtId="0" fontId="2" fillId="9" borderId="20" xfId="0" applyFont="1" applyFill="1" applyBorder="1" applyAlignment="1">
      <alignment horizontal="center" vertical="center" wrapText="1"/>
    </xf>
    <xf numFmtId="0" fontId="2" fillId="9" borderId="4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9" fontId="3" fillId="3" borderId="5" xfId="0" applyNumberFormat="1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 readingOrder="1"/>
    </xf>
    <xf numFmtId="0" fontId="2" fillId="2" borderId="52" xfId="0" applyFont="1" applyFill="1" applyBorder="1" applyAlignment="1">
      <alignment horizontal="center" vertical="center" wrapText="1" readingOrder="1"/>
    </xf>
    <xf numFmtId="0" fontId="2" fillId="2" borderId="53" xfId="0" applyFont="1" applyFill="1" applyBorder="1" applyAlignment="1">
      <alignment horizontal="center" vertical="center" wrapText="1" readingOrder="1"/>
    </xf>
    <xf numFmtId="14" fontId="7" fillId="6" borderId="8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3" fillId="5" borderId="13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9" fillId="2" borderId="13" xfId="0" applyFont="1" applyFill="1" applyBorder="1" applyAlignment="1">
      <alignment horizontal="center" wrapText="1"/>
    </xf>
    <xf numFmtId="0" fontId="0" fillId="0" borderId="0" xfId="0" applyFont="1"/>
    <xf numFmtId="0" fontId="10" fillId="6" borderId="18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26" fillId="2" borderId="23" xfId="2" applyFont="1" applyFill="1" applyBorder="1" applyAlignment="1">
      <alignment horizontal="left" vertical="center"/>
    </xf>
    <xf numFmtId="0" fontId="26" fillId="2" borderId="23" xfId="2" applyFont="1" applyFill="1" applyBorder="1" applyAlignment="1">
      <alignment horizontal="right" vertical="center"/>
    </xf>
    <xf numFmtId="0" fontId="7" fillId="0" borderId="23" xfId="2" applyFont="1" applyBorder="1" applyAlignment="1">
      <alignment horizontal="left" vertical="center"/>
    </xf>
    <xf numFmtId="0" fontId="7" fillId="0" borderId="23" xfId="2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27" fillId="0" borderId="0" xfId="0" applyFont="1"/>
    <xf numFmtId="9" fontId="3" fillId="0" borderId="5" xfId="0" applyNumberFormat="1" applyFont="1" applyBorder="1" applyAlignment="1">
      <alignment horizontal="center" vertical="center"/>
    </xf>
    <xf numFmtId="9" fontId="3" fillId="5" borderId="5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9" fontId="5" fillId="4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9" fontId="2" fillId="2" borderId="5" xfId="0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 wrapText="1" readingOrder="1"/>
    </xf>
    <xf numFmtId="0" fontId="2" fillId="2" borderId="8" xfId="0" applyFont="1" applyFill="1" applyBorder="1" applyAlignment="1">
      <alignment horizontal="center" vertical="center" wrapText="1" readingOrder="1"/>
    </xf>
    <xf numFmtId="0" fontId="17" fillId="4" borderId="8" xfId="0" applyFont="1" applyFill="1" applyBorder="1" applyAlignment="1">
      <alignment readingOrder="1"/>
    </xf>
    <xf numFmtId="3" fontId="17" fillId="4" borderId="8" xfId="0" applyNumberFormat="1" applyFont="1" applyFill="1" applyBorder="1" applyAlignment="1">
      <alignment readingOrder="1"/>
    </xf>
    <xf numFmtId="10" fontId="17" fillId="4" borderId="8" xfId="1" applyNumberFormat="1" applyFont="1" applyFill="1" applyBorder="1" applyAlignment="1">
      <alignment readingOrder="1"/>
    </xf>
    <xf numFmtId="0" fontId="15" fillId="6" borderId="8" xfId="0" applyFont="1" applyFill="1" applyBorder="1" applyAlignment="1">
      <alignment horizontal="left" readingOrder="1"/>
    </xf>
    <xf numFmtId="3" fontId="15" fillId="6" borderId="8" xfId="0" applyNumberFormat="1" applyFont="1" applyFill="1" applyBorder="1" applyAlignment="1">
      <alignment horizontal="right" wrapText="1" readingOrder="1"/>
    </xf>
    <xf numFmtId="10" fontId="15" fillId="6" borderId="8" xfId="1" applyNumberFormat="1" applyFont="1" applyFill="1" applyBorder="1" applyAlignment="1">
      <alignment horizontal="right" wrapText="1" readingOrder="1"/>
    </xf>
    <xf numFmtId="0" fontId="15" fillId="6" borderId="8" xfId="0" applyFont="1" applyFill="1" applyBorder="1" applyAlignment="1">
      <alignment horizontal="left" indent="3" readingOrder="1"/>
    </xf>
    <xf numFmtId="164" fontId="2" fillId="2" borderId="8" xfId="0" applyNumberFormat="1" applyFont="1" applyFill="1" applyBorder="1" applyAlignment="1">
      <alignment horizontal="left" readingOrder="1"/>
    </xf>
    <xf numFmtId="3" fontId="14" fillId="2" borderId="8" xfId="0" applyNumberFormat="1" applyFont="1" applyFill="1" applyBorder="1" applyAlignment="1">
      <alignment horizontal="right" wrapText="1" readingOrder="1"/>
    </xf>
    <xf numFmtId="10" fontId="14" fillId="2" borderId="8" xfId="1" applyNumberFormat="1" applyFont="1" applyFill="1" applyBorder="1" applyAlignment="1">
      <alignment horizontal="right" wrapText="1" readingOrder="1"/>
    </xf>
    <xf numFmtId="3" fontId="14" fillId="2" borderId="8" xfId="0" applyNumberFormat="1" applyFont="1" applyFill="1" applyBorder="1" applyAlignment="1">
      <alignment horizontal="right" readingOrder="1"/>
    </xf>
    <xf numFmtId="10" fontId="14" fillId="2" borderId="8" xfId="1" applyNumberFormat="1" applyFont="1" applyFill="1" applyBorder="1" applyAlignment="1">
      <alignment horizontal="right" readingOrder="1"/>
    </xf>
    <xf numFmtId="0" fontId="2" fillId="2" borderId="8" xfId="0" applyFont="1" applyFill="1" applyBorder="1" applyAlignment="1">
      <alignment horizontal="center" vertical="center" readingOrder="1"/>
    </xf>
    <xf numFmtId="0" fontId="5" fillId="4" borderId="8" xfId="0" applyFont="1" applyFill="1" applyBorder="1" applyAlignment="1">
      <alignment horizontal="left" vertical="center" readingOrder="1"/>
    </xf>
    <xf numFmtId="0" fontId="5" fillId="4" borderId="8" xfId="0" applyFont="1" applyFill="1" applyBorder="1" applyAlignment="1">
      <alignment vertical="center" wrapText="1" readingOrder="1"/>
    </xf>
    <xf numFmtId="10" fontId="5" fillId="4" borderId="8" xfId="0" applyNumberFormat="1" applyFont="1" applyFill="1" applyBorder="1" applyAlignment="1">
      <alignment vertical="center" wrapText="1" readingOrder="1"/>
    </xf>
    <xf numFmtId="9" fontId="5" fillId="4" borderId="8" xfId="0" applyNumberFormat="1" applyFont="1" applyFill="1" applyBorder="1" applyAlignment="1">
      <alignment vertical="center" wrapText="1" readingOrder="1"/>
    </xf>
    <xf numFmtId="0" fontId="3" fillId="6" borderId="8" xfId="0" applyFont="1" applyFill="1" applyBorder="1" applyAlignment="1">
      <alignment wrapText="1" readingOrder="1"/>
    </xf>
    <xf numFmtId="9" fontId="3" fillId="6" borderId="8" xfId="0" applyNumberFormat="1" applyFont="1" applyFill="1" applyBorder="1" applyAlignment="1">
      <alignment wrapText="1" readingOrder="1"/>
    </xf>
    <xf numFmtId="3" fontId="5" fillId="4" borderId="8" xfId="0" applyNumberFormat="1" applyFont="1" applyFill="1" applyBorder="1" applyAlignment="1">
      <alignment wrapText="1" readingOrder="1"/>
    </xf>
    <xf numFmtId="9" fontId="5" fillId="4" borderId="8" xfId="0" applyNumberFormat="1" applyFont="1" applyFill="1" applyBorder="1" applyAlignment="1">
      <alignment wrapText="1" readingOrder="1"/>
    </xf>
    <xf numFmtId="3" fontId="6" fillId="4" borderId="8" xfId="0" applyNumberFormat="1" applyFont="1" applyFill="1" applyBorder="1" applyAlignment="1">
      <alignment wrapText="1" readingOrder="1"/>
    </xf>
    <xf numFmtId="9" fontId="17" fillId="4" borderId="8" xfId="0" applyNumberFormat="1" applyFont="1" applyFill="1" applyBorder="1" applyAlignment="1">
      <alignment wrapText="1" readingOrder="1"/>
    </xf>
    <xf numFmtId="3" fontId="3" fillId="6" borderId="8" xfId="0" applyNumberFormat="1" applyFont="1" applyFill="1" applyBorder="1" applyAlignment="1">
      <alignment wrapText="1" readingOrder="1"/>
    </xf>
    <xf numFmtId="9" fontId="3" fillId="6" borderId="8" xfId="0" quotePrefix="1" applyNumberFormat="1" applyFont="1" applyFill="1" applyBorder="1" applyAlignment="1">
      <alignment wrapText="1" readingOrder="1"/>
    </xf>
    <xf numFmtId="3" fontId="2" fillId="2" borderId="8" xfId="0" applyNumberFormat="1" applyFont="1" applyFill="1" applyBorder="1" applyAlignment="1">
      <alignment horizontal="right" wrapText="1" readingOrder="1"/>
    </xf>
    <xf numFmtId="9" fontId="2" fillId="2" borderId="8" xfId="0" applyNumberFormat="1" applyFont="1" applyFill="1" applyBorder="1" applyAlignment="1">
      <alignment horizontal="right" wrapText="1" readingOrder="1"/>
    </xf>
    <xf numFmtId="9" fontId="2" fillId="2" borderId="8" xfId="1" applyFont="1" applyFill="1" applyBorder="1" applyAlignment="1">
      <alignment horizontal="right" wrapText="1" readingOrder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Alignment="1">
      <alignment horizontal="left"/>
    </xf>
    <xf numFmtId="0" fontId="5" fillId="3" borderId="4" xfId="0" applyFont="1" applyFill="1" applyBorder="1" applyAlignment="1">
      <alignment horizontal="center" vertical="center" wrapText="1"/>
    </xf>
    <xf numFmtId="49" fontId="7" fillId="6" borderId="8" xfId="0" applyNumberFormat="1" applyFont="1" applyFill="1" applyBorder="1" applyAlignment="1">
      <alignment horizontal="center" vertical="center"/>
    </xf>
    <xf numFmtId="14" fontId="7" fillId="6" borderId="8" xfId="0" applyNumberFormat="1" applyFont="1" applyFill="1" applyBorder="1" applyAlignment="1">
      <alignment horizontal="center" vertical="center" wrapText="1"/>
    </xf>
    <xf numFmtId="14" fontId="3" fillId="5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0" fillId="0" borderId="60" xfId="0" applyBorder="1"/>
    <xf numFmtId="0" fontId="30" fillId="10" borderId="34" xfId="0" applyFont="1" applyFill="1" applyBorder="1" applyAlignment="1">
      <alignment horizontal="center" vertical="center"/>
    </xf>
    <xf numFmtId="0" fontId="25" fillId="10" borderId="60" xfId="3" applyFont="1" applyFill="1" applyBorder="1" applyAlignment="1">
      <alignment vertical="center"/>
    </xf>
    <xf numFmtId="0" fontId="25" fillId="10" borderId="0" xfId="3" applyFont="1" applyFill="1" applyBorder="1" applyAlignment="1">
      <alignment vertical="center"/>
    </xf>
    <xf numFmtId="0" fontId="0" fillId="10" borderId="0" xfId="0" applyFill="1"/>
    <xf numFmtId="0" fontId="0" fillId="0" borderId="0" xfId="0" applyFill="1"/>
    <xf numFmtId="0" fontId="31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right" vertical="center" wrapText="1"/>
    </xf>
    <xf numFmtId="3" fontId="3" fillId="5" borderId="13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readingOrder="1"/>
    </xf>
    <xf numFmtId="0" fontId="3" fillId="5" borderId="4" xfId="0" applyFont="1" applyFill="1" applyBorder="1" applyAlignment="1">
      <alignment vertical="center"/>
    </xf>
    <xf numFmtId="0" fontId="14" fillId="2" borderId="8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left" vertical="center" wrapText="1" indent="5"/>
    </xf>
    <xf numFmtId="0" fontId="10" fillId="5" borderId="30" xfId="0" applyFont="1" applyFill="1" applyBorder="1" applyAlignment="1">
      <alignment horizontal="left" vertical="center" wrapText="1" indent="5"/>
    </xf>
    <xf numFmtId="0" fontId="10" fillId="5" borderId="4" xfId="0" applyFont="1" applyFill="1" applyBorder="1" applyAlignment="1">
      <alignment horizontal="left" vertical="center" wrapText="1" indent="5"/>
    </xf>
    <xf numFmtId="0" fontId="2" fillId="2" borderId="3" xfId="0" applyFont="1" applyFill="1" applyBorder="1" applyAlignment="1">
      <alignment horizontal="center" vertical="center" wrapText="1"/>
    </xf>
    <xf numFmtId="3" fontId="0" fillId="0" borderId="0" xfId="0" applyNumberFormat="1"/>
    <xf numFmtId="0" fontId="34" fillId="2" borderId="0" xfId="0" applyFont="1" applyFill="1" applyAlignment="1">
      <alignment horizontal="center"/>
    </xf>
    <xf numFmtId="10" fontId="3" fillId="5" borderId="13" xfId="0" applyNumberFormat="1" applyFont="1" applyFill="1" applyBorder="1" applyAlignment="1">
      <alignment horizontal="right" vertical="center" wrapText="1"/>
    </xf>
    <xf numFmtId="10" fontId="2" fillId="2" borderId="13" xfId="0" applyNumberFormat="1" applyFont="1" applyFill="1" applyBorder="1" applyAlignment="1">
      <alignment horizontal="right" vertical="center" wrapText="1"/>
    </xf>
    <xf numFmtId="10" fontId="5" fillId="4" borderId="13" xfId="0" applyNumberFormat="1" applyFont="1" applyFill="1" applyBorder="1" applyAlignment="1">
      <alignment horizontal="right" vertical="center"/>
    </xf>
    <xf numFmtId="9" fontId="3" fillId="5" borderId="5" xfId="1" applyFont="1" applyFill="1" applyBorder="1" applyAlignment="1">
      <alignment horizontal="right" vertical="center"/>
    </xf>
    <xf numFmtId="9" fontId="2" fillId="2" borderId="5" xfId="1" applyFont="1" applyFill="1" applyBorder="1" applyAlignment="1">
      <alignment horizontal="right" vertical="center"/>
    </xf>
    <xf numFmtId="0" fontId="37" fillId="0" borderId="0" xfId="0" applyFont="1"/>
    <xf numFmtId="0" fontId="37" fillId="0" borderId="0" xfId="0" applyFont="1" applyBorder="1"/>
    <xf numFmtId="0" fontId="38" fillId="2" borderId="8" xfId="0" applyFont="1" applyFill="1" applyBorder="1"/>
    <xf numFmtId="0" fontId="38" fillId="2" borderId="8" xfId="0" applyFont="1" applyFill="1" applyBorder="1" applyAlignment="1">
      <alignment horizontal="center"/>
    </xf>
    <xf numFmtId="3" fontId="39" fillId="6" borderId="8" xfId="0" applyNumberFormat="1" applyFont="1" applyFill="1" applyBorder="1"/>
    <xf numFmtId="3" fontId="38" fillId="2" borderId="8" xfId="0" applyNumberFormat="1" applyFont="1" applyFill="1" applyBorder="1"/>
    <xf numFmtId="0" fontId="40" fillId="2" borderId="8" xfId="0" applyFont="1" applyFill="1" applyBorder="1" applyAlignment="1">
      <alignment horizontal="center" vertical="center" wrapText="1" readingOrder="1"/>
    </xf>
    <xf numFmtId="0" fontId="13" fillId="6" borderId="8" xfId="0" applyFont="1" applyFill="1" applyBorder="1" applyAlignment="1">
      <alignment horizontal="left" readingOrder="1"/>
    </xf>
    <xf numFmtId="9" fontId="13" fillId="6" borderId="8" xfId="1" applyFont="1" applyFill="1" applyBorder="1" applyAlignment="1">
      <alignment horizontal="right" wrapText="1" readingOrder="1"/>
    </xf>
    <xf numFmtId="0" fontId="41" fillId="2" borderId="8" xfId="0" applyFont="1" applyFill="1" applyBorder="1"/>
    <xf numFmtId="9" fontId="41" fillId="2" borderId="8" xfId="1" applyFont="1" applyFill="1" applyBorder="1"/>
    <xf numFmtId="0" fontId="13" fillId="6" borderId="8" xfId="0" applyFont="1" applyFill="1" applyBorder="1" applyAlignment="1">
      <alignment horizontal="right" readingOrder="1"/>
    </xf>
    <xf numFmtId="0" fontId="42" fillId="0" borderId="0" xfId="0" applyFont="1"/>
    <xf numFmtId="3" fontId="20" fillId="0" borderId="0" xfId="0" applyNumberFormat="1" applyFont="1"/>
    <xf numFmtId="0" fontId="43" fillId="6" borderId="61" xfId="0" applyFont="1" applyFill="1" applyBorder="1"/>
    <xf numFmtId="3" fontId="43" fillId="6" borderId="61" xfId="0" applyNumberFormat="1" applyFont="1" applyFill="1" applyBorder="1"/>
    <xf numFmtId="0" fontId="41" fillId="2" borderId="66" xfId="0" applyFont="1" applyFill="1" applyBorder="1"/>
    <xf numFmtId="0" fontId="41" fillId="2" borderId="66" xfId="0" applyFont="1" applyFill="1" applyBorder="1" applyAlignment="1">
      <alignment horizontal="center"/>
    </xf>
    <xf numFmtId="0" fontId="34" fillId="2" borderId="0" xfId="0" applyFont="1" applyFill="1"/>
    <xf numFmtId="0" fontId="35" fillId="2" borderId="0" xfId="0" applyFont="1" applyFill="1"/>
    <xf numFmtId="0" fontId="38" fillId="12" borderId="8" xfId="0" applyFont="1" applyFill="1" applyBorder="1" applyAlignment="1">
      <alignment vertical="center"/>
    </xf>
    <xf numFmtId="0" fontId="38" fillId="12" borderId="8" xfId="0" applyFont="1" applyFill="1" applyBorder="1" applyAlignment="1">
      <alignment horizontal="center" vertical="center"/>
    </xf>
    <xf numFmtId="0" fontId="44" fillId="2" borderId="8" xfId="0" applyFont="1" applyFill="1" applyBorder="1" applyAlignment="1">
      <alignment horizontal="left" vertical="center"/>
    </xf>
    <xf numFmtId="3" fontId="39" fillId="6" borderId="8" xfId="0" applyNumberFormat="1" applyFont="1" applyFill="1" applyBorder="1" applyAlignment="1">
      <alignment vertical="center"/>
    </xf>
    <xf numFmtId="0" fontId="44" fillId="2" borderId="8" xfId="0" applyFont="1" applyFill="1" applyBorder="1" applyAlignment="1">
      <alignment horizontal="center" vertical="center"/>
    </xf>
    <xf numFmtId="0" fontId="44" fillId="2" borderId="8" xfId="0" applyFont="1" applyFill="1" applyBorder="1" applyAlignment="1">
      <alignment horizontal="center" vertical="center" wrapText="1"/>
    </xf>
    <xf numFmtId="0" fontId="39" fillId="6" borderId="8" xfId="0" applyFont="1" applyFill="1" applyBorder="1" applyAlignment="1">
      <alignment horizontal="center" vertical="center"/>
    </xf>
    <xf numFmtId="3" fontId="39" fillId="6" borderId="8" xfId="0" applyNumberFormat="1" applyFont="1" applyFill="1" applyBorder="1" applyAlignment="1">
      <alignment horizontal="center" vertical="center"/>
    </xf>
    <xf numFmtId="0" fontId="44" fillId="2" borderId="8" xfId="0" applyFont="1" applyFill="1" applyBorder="1" applyAlignment="1">
      <alignment horizontal="center"/>
    </xf>
    <xf numFmtId="3" fontId="39" fillId="6" borderId="8" xfId="0" applyNumberFormat="1" applyFont="1" applyFill="1" applyBorder="1" applyAlignment="1">
      <alignment horizontal="center"/>
    </xf>
    <xf numFmtId="0" fontId="38" fillId="2" borderId="8" xfId="0" applyFont="1" applyFill="1" applyBorder="1" applyAlignment="1">
      <alignment horizontal="center" vertical="center"/>
    </xf>
    <xf numFmtId="0" fontId="38" fillId="2" borderId="8" xfId="0" applyFont="1" applyFill="1" applyBorder="1" applyAlignment="1">
      <alignment horizontal="center" vertical="center" wrapText="1"/>
    </xf>
    <xf numFmtId="0" fontId="45" fillId="6" borderId="8" xfId="0" applyFont="1" applyFill="1" applyBorder="1" applyAlignment="1">
      <alignment horizontal="center" vertical="center" wrapText="1"/>
    </xf>
    <xf numFmtId="4" fontId="39" fillId="6" borderId="8" xfId="0" applyNumberFormat="1" applyFont="1" applyFill="1" applyBorder="1"/>
    <xf numFmtId="168" fontId="38" fillId="2" borderId="8" xfId="4" applyNumberFormat="1" applyFont="1" applyFill="1" applyBorder="1" applyAlignment="1">
      <alignment vertical="center"/>
    </xf>
    <xf numFmtId="3" fontId="39" fillId="6" borderId="8" xfId="0" applyNumberFormat="1" applyFont="1" applyFill="1" applyBorder="1" applyAlignment="1">
      <alignment horizontal="right" vertical="center"/>
    </xf>
    <xf numFmtId="3" fontId="39" fillId="11" borderId="8" xfId="0" applyNumberFormat="1" applyFont="1" applyFill="1" applyBorder="1" applyAlignment="1">
      <alignment horizontal="right" vertical="center"/>
    </xf>
    <xf numFmtId="0" fontId="38" fillId="2" borderId="39" xfId="0" applyFont="1" applyFill="1" applyBorder="1" applyAlignment="1">
      <alignment horizontal="center" vertical="center"/>
    </xf>
    <xf numFmtId="168" fontId="38" fillId="2" borderId="14" xfId="4" applyNumberFormat="1" applyFont="1" applyFill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39" fillId="6" borderId="8" xfId="0" applyFont="1" applyFill="1" applyBorder="1" applyAlignment="1">
      <alignment horizontal="center"/>
    </xf>
    <xf numFmtId="3" fontId="45" fillId="6" borderId="8" xfId="0" applyNumberFormat="1" applyFont="1" applyFill="1" applyBorder="1"/>
    <xf numFmtId="9" fontId="5" fillId="4" borderId="8" xfId="0" applyNumberFormat="1" applyFont="1" applyFill="1" applyBorder="1" applyAlignment="1">
      <alignment horizontal="right" wrapText="1" readingOrder="1"/>
    </xf>
    <xf numFmtId="9" fontId="3" fillId="6" borderId="8" xfId="0" applyNumberFormat="1" applyFont="1" applyFill="1" applyBorder="1" applyAlignment="1">
      <alignment horizontal="right" wrapText="1" readingOrder="1"/>
    </xf>
    <xf numFmtId="0" fontId="7" fillId="0" borderId="0" xfId="0" applyFont="1"/>
    <xf numFmtId="9" fontId="3" fillId="5" borderId="8" xfId="0" applyNumberFormat="1" applyFont="1" applyFill="1" applyBorder="1" applyAlignment="1">
      <alignment vertical="center" wrapText="1"/>
    </xf>
    <xf numFmtId="0" fontId="35" fillId="2" borderId="8" xfId="0" applyFont="1" applyFill="1" applyBorder="1"/>
    <xf numFmtId="0" fontId="0" fillId="6" borderId="8" xfId="0" applyFill="1" applyBorder="1"/>
    <xf numFmtId="9" fontId="0" fillId="6" borderId="8" xfId="0" applyNumberFormat="1" applyFill="1" applyBorder="1"/>
    <xf numFmtId="0" fontId="31" fillId="0" borderId="0" xfId="0" applyFont="1" applyFill="1" applyBorder="1" applyAlignment="1">
      <alignment horizontal="center" vertical="top" wrapText="1"/>
    </xf>
    <xf numFmtId="0" fontId="14" fillId="2" borderId="0" xfId="0" applyFont="1" applyFill="1" applyAlignment="1">
      <alignment horizontal="center" vertical="center"/>
    </xf>
    <xf numFmtId="49" fontId="14" fillId="2" borderId="12" xfId="0" applyNumberFormat="1" applyFont="1" applyFill="1" applyBorder="1" applyAlignment="1">
      <alignment horizontal="center" vertical="center" wrapText="1"/>
    </xf>
    <xf numFmtId="49" fontId="14" fillId="2" borderId="12" xfId="0" applyNumberFormat="1" applyFont="1" applyFill="1" applyBorder="1" applyAlignment="1">
      <alignment horizontal="center" vertical="center"/>
    </xf>
    <xf numFmtId="49" fontId="14" fillId="2" borderId="14" xfId="0" applyNumberFormat="1" applyFont="1" applyFill="1" applyBorder="1" applyAlignment="1">
      <alignment horizontal="center" vertical="center" wrapText="1"/>
    </xf>
    <xf numFmtId="49" fontId="14" fillId="2" borderId="14" xfId="0" applyNumberFormat="1" applyFont="1" applyFill="1" applyBorder="1" applyAlignment="1">
      <alignment horizontal="center" vertical="center"/>
    </xf>
    <xf numFmtId="0" fontId="7" fillId="6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3" fontId="7" fillId="0" borderId="13" xfId="0" applyNumberFormat="1" applyFont="1" applyBorder="1" applyAlignment="1">
      <alignment horizontal="right" vertical="center" wrapText="1"/>
    </xf>
    <xf numFmtId="3" fontId="5" fillId="4" borderId="13" xfId="0" applyNumberFormat="1" applyFont="1" applyFill="1" applyBorder="1" applyAlignment="1">
      <alignment vertical="center"/>
    </xf>
    <xf numFmtId="3" fontId="3" fillId="0" borderId="13" xfId="0" applyNumberFormat="1" applyFont="1" applyBorder="1" applyAlignment="1">
      <alignment horizontal="right" vertical="center"/>
    </xf>
    <xf numFmtId="10" fontId="13" fillId="6" borderId="8" xfId="1" applyNumberFormat="1" applyFont="1" applyFill="1" applyBorder="1" applyAlignment="1">
      <alignment horizontal="right" wrapText="1" readingOrder="1"/>
    </xf>
    <xf numFmtId="10" fontId="0" fillId="0" borderId="0" xfId="0" applyNumberFormat="1"/>
    <xf numFmtId="0" fontId="48" fillId="2" borderId="61" xfId="0" applyFont="1" applyFill="1" applyBorder="1" applyAlignment="1">
      <alignment horizontal="center" vertical="center"/>
    </xf>
    <xf numFmtId="0" fontId="49" fillId="10" borderId="62" xfId="0" applyFont="1" applyFill="1" applyBorder="1" applyAlignment="1">
      <alignment horizontal="center" vertical="center"/>
    </xf>
    <xf numFmtId="0" fontId="23" fillId="10" borderId="60" xfId="3" applyFont="1" applyFill="1" applyBorder="1" applyAlignment="1">
      <alignment vertical="center"/>
    </xf>
    <xf numFmtId="0" fontId="0" fillId="0" borderId="67" xfId="0" applyFont="1" applyBorder="1"/>
    <xf numFmtId="0" fontId="23" fillId="10" borderId="0" xfId="3" applyFont="1" applyFill="1" applyBorder="1" applyAlignment="1">
      <alignment vertical="center"/>
    </xf>
    <xf numFmtId="0" fontId="23" fillId="0" borderId="58" xfId="3" applyFont="1" applyBorder="1" applyAlignment="1">
      <alignment vertical="center"/>
    </xf>
    <xf numFmtId="0" fontId="23" fillId="0" borderId="59" xfId="3" applyFont="1" applyBorder="1" applyAlignment="1">
      <alignment vertical="center"/>
    </xf>
    <xf numFmtId="0" fontId="23" fillId="0" borderId="60" xfId="3" applyFont="1" applyBorder="1" applyAlignment="1">
      <alignment vertical="center"/>
    </xf>
    <xf numFmtId="0" fontId="31" fillId="2" borderId="6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top" wrapText="1"/>
    </xf>
    <xf numFmtId="0" fontId="31" fillId="2" borderId="0" xfId="0" applyFont="1" applyFill="1" applyBorder="1" applyAlignment="1">
      <alignment horizontal="center" vertical="top"/>
    </xf>
    <xf numFmtId="0" fontId="7" fillId="0" borderId="13" xfId="0" applyFont="1" applyBorder="1" applyAlignment="1">
      <alignment horizontal="left" vertical="center" wrapText="1"/>
    </xf>
    <xf numFmtId="3" fontId="3" fillId="5" borderId="13" xfId="0" applyNumberFormat="1" applyFont="1" applyFill="1" applyBorder="1" applyAlignment="1">
      <alignment horizontal="right" vertical="center"/>
    </xf>
    <xf numFmtId="0" fontId="5" fillId="4" borderId="13" xfId="0" applyFont="1" applyFill="1" applyBorder="1" applyAlignment="1">
      <alignment horizontal="left" vertical="center" wrapText="1"/>
    </xf>
    <xf numFmtId="3" fontId="3" fillId="4" borderId="13" xfId="0" applyNumberFormat="1" applyFont="1" applyFill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3" fontId="5" fillId="4" borderId="13" xfId="0" applyNumberFormat="1" applyFont="1" applyFill="1" applyBorder="1" applyAlignment="1">
      <alignment horizontal="right" vertical="center"/>
    </xf>
    <xf numFmtId="3" fontId="13" fillId="5" borderId="13" xfId="0" applyNumberFormat="1" applyFont="1" applyFill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right" vertical="center" wrapText="1"/>
    </xf>
    <xf numFmtId="0" fontId="3" fillId="6" borderId="13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right" vertical="center" wrapText="1"/>
    </xf>
    <xf numFmtId="3" fontId="3" fillId="5" borderId="13" xfId="0" applyNumberFormat="1" applyFont="1" applyFill="1" applyBorder="1" applyAlignment="1">
      <alignment horizontal="right" vertical="center" wrapText="1"/>
    </xf>
    <xf numFmtId="0" fontId="2" fillId="2" borderId="55" xfId="0" applyFont="1" applyFill="1" applyBorder="1" applyAlignment="1">
      <alignment horizontal="left" vertical="center"/>
    </xf>
    <xf numFmtId="0" fontId="2" fillId="2" borderId="56" xfId="0" applyFont="1" applyFill="1" applyBorder="1" applyAlignment="1">
      <alignment horizontal="left" vertical="center"/>
    </xf>
    <xf numFmtId="0" fontId="2" fillId="2" borderId="57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left" vertical="center" wrapText="1"/>
    </xf>
    <xf numFmtId="0" fontId="5" fillId="5" borderId="13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164" fontId="2" fillId="2" borderId="2" xfId="0" applyNumberFormat="1" applyFont="1" applyFill="1" applyBorder="1" applyAlignment="1">
      <alignment wrapText="1" readingOrder="1"/>
    </xf>
    <xf numFmtId="164" fontId="2" fillId="2" borderId="10" xfId="0" applyNumberFormat="1" applyFont="1" applyFill="1" applyBorder="1" applyAlignment="1">
      <alignment wrapText="1" readingOrder="1"/>
    </xf>
    <xf numFmtId="164" fontId="2" fillId="2" borderId="3" xfId="0" applyNumberFormat="1" applyFont="1" applyFill="1" applyBorder="1" applyAlignment="1">
      <alignment wrapText="1" readingOrder="1"/>
    </xf>
    <xf numFmtId="0" fontId="47" fillId="2" borderId="8" xfId="0" applyFont="1" applyFill="1" applyBorder="1" applyAlignment="1">
      <alignment horizontal="center" vertical="center" wrapText="1" readingOrder="1"/>
    </xf>
    <xf numFmtId="0" fontId="47" fillId="2" borderId="12" xfId="0" applyFont="1" applyFill="1" applyBorder="1" applyAlignment="1">
      <alignment horizontal="center" vertical="center" wrapText="1" readingOrder="1"/>
    </xf>
    <xf numFmtId="0" fontId="47" fillId="2" borderId="14" xfId="0" applyFont="1" applyFill="1" applyBorder="1" applyAlignment="1">
      <alignment horizontal="center" vertical="center" wrapText="1" readingOrder="1"/>
    </xf>
    <xf numFmtId="0" fontId="47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readingOrder="1"/>
    </xf>
    <xf numFmtId="0" fontId="2" fillId="2" borderId="8" xfId="0" applyFont="1" applyFill="1" applyBorder="1" applyAlignment="1">
      <alignment horizontal="center" vertical="center" wrapText="1" readingOrder="1"/>
    </xf>
    <xf numFmtId="0" fontId="2" fillId="2" borderId="12" xfId="0" applyFont="1" applyFill="1" applyBorder="1" applyAlignment="1">
      <alignment horizontal="center" vertical="center" wrapText="1" readingOrder="1"/>
    </xf>
    <xf numFmtId="0" fontId="2" fillId="2" borderId="14" xfId="0" applyFont="1" applyFill="1" applyBorder="1" applyAlignment="1">
      <alignment horizontal="center" vertical="center" wrapText="1" readingOrder="1"/>
    </xf>
    <xf numFmtId="0" fontId="2" fillId="2" borderId="8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/>
    </xf>
    <xf numFmtId="0" fontId="21" fillId="0" borderId="0" xfId="0" applyFont="1" applyAlignment="1">
      <alignment horizontal="left" vertical="center" wrapText="1"/>
    </xf>
    <xf numFmtId="49" fontId="7" fillId="6" borderId="8" xfId="0" applyNumberFormat="1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wrapText="1"/>
    </xf>
    <xf numFmtId="14" fontId="7" fillId="6" borderId="39" xfId="0" applyNumberFormat="1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 wrapText="1"/>
    </xf>
    <xf numFmtId="0" fontId="7" fillId="6" borderId="37" xfId="0" applyFont="1" applyFill="1" applyBorder="1" applyAlignment="1">
      <alignment horizontal="center" vertical="center" wrapText="1"/>
    </xf>
    <xf numFmtId="0" fontId="7" fillId="6" borderId="8" xfId="0" applyNumberFormat="1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14" fontId="7" fillId="6" borderId="39" xfId="0" applyNumberFormat="1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15" fillId="6" borderId="34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left" vertical="center" wrapText="1" indent="1"/>
    </xf>
    <xf numFmtId="0" fontId="3" fillId="3" borderId="44" xfId="0" applyFont="1" applyFill="1" applyBorder="1" applyAlignment="1">
      <alignment horizontal="left" vertical="center" wrapText="1" indent="1"/>
    </xf>
    <xf numFmtId="0" fontId="3" fillId="3" borderId="43" xfId="0" applyFont="1" applyFill="1" applyBorder="1" applyAlignment="1">
      <alignment horizontal="left" vertical="center" wrapText="1" indent="1"/>
    </xf>
    <xf numFmtId="0" fontId="5" fillId="5" borderId="31" xfId="0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0" fontId="3" fillId="7" borderId="47" xfId="0" applyFont="1" applyFill="1" applyBorder="1" applyAlignment="1">
      <alignment horizontal="left" vertical="center" wrapText="1" indent="1"/>
    </xf>
    <xf numFmtId="0" fontId="3" fillId="7" borderId="43" xfId="0" applyFont="1" applyFill="1" applyBorder="1" applyAlignment="1">
      <alignment horizontal="left" vertical="center" wrapText="1" indent="1"/>
    </xf>
    <xf numFmtId="9" fontId="3" fillId="5" borderId="2" xfId="0" applyNumberFormat="1" applyFont="1" applyFill="1" applyBorder="1" applyAlignment="1">
      <alignment horizontal="center" vertical="center" wrapText="1"/>
    </xf>
    <xf numFmtId="9" fontId="3" fillId="5" borderId="3" xfId="0" applyNumberFormat="1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left" vertical="center" wrapText="1"/>
    </xf>
    <xf numFmtId="0" fontId="3" fillId="4" borderId="44" xfId="0" applyFont="1" applyFill="1" applyBorder="1" applyAlignment="1">
      <alignment horizontal="left" vertical="center" wrapText="1"/>
    </xf>
    <xf numFmtId="0" fontId="3" fillId="4" borderId="43" xfId="0" applyFont="1" applyFill="1" applyBorder="1" applyAlignment="1">
      <alignment horizontal="left" vertical="center" wrapText="1"/>
    </xf>
    <xf numFmtId="9" fontId="3" fillId="5" borderId="2" xfId="0" applyNumberFormat="1" applyFont="1" applyFill="1" applyBorder="1" applyAlignment="1">
      <alignment horizontal="center" vertical="center"/>
    </xf>
    <xf numFmtId="9" fontId="3" fillId="5" borderId="10" xfId="0" applyNumberFormat="1" applyFont="1" applyFill="1" applyBorder="1" applyAlignment="1">
      <alignment horizontal="center" vertical="center"/>
    </xf>
    <xf numFmtId="9" fontId="3" fillId="5" borderId="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49" xfId="0" applyFont="1" applyFill="1" applyBorder="1" applyAlignment="1">
      <alignment horizontal="justify" vertical="center" wrapText="1"/>
    </xf>
    <xf numFmtId="0" fontId="2" fillId="2" borderId="48" xfId="0" applyFont="1" applyFill="1" applyBorder="1" applyAlignment="1">
      <alignment horizontal="justify" vertical="center" wrapText="1"/>
    </xf>
    <xf numFmtId="0" fontId="2" fillId="2" borderId="40" xfId="0" applyFont="1" applyFill="1" applyBorder="1" applyAlignment="1">
      <alignment horizontal="justify" vertical="center" wrapText="1"/>
    </xf>
    <xf numFmtId="0" fontId="3" fillId="3" borderId="31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9" fontId="3" fillId="3" borderId="31" xfId="0" applyNumberFormat="1" applyFont="1" applyFill="1" applyBorder="1" applyAlignment="1">
      <alignment horizontal="center" vertical="center" wrapText="1"/>
    </xf>
    <xf numFmtId="9" fontId="3" fillId="3" borderId="4" xfId="0" applyNumberFormat="1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vertical="center" wrapText="1"/>
    </xf>
    <xf numFmtId="9" fontId="3" fillId="3" borderId="50" xfId="0" applyNumberFormat="1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/>
    </xf>
    <xf numFmtId="49" fontId="14" fillId="2" borderId="12" xfId="0" applyNumberFormat="1" applyFont="1" applyFill="1" applyBorder="1" applyAlignment="1">
      <alignment horizontal="center" vertical="center" wrapText="1"/>
    </xf>
    <xf numFmtId="49" fontId="14" fillId="2" borderId="14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center" wrapText="1"/>
    </xf>
    <xf numFmtId="0" fontId="3" fillId="5" borderId="13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left" wrapText="1"/>
    </xf>
    <xf numFmtId="14" fontId="7" fillId="6" borderId="8" xfId="0" applyNumberFormat="1" applyFont="1" applyFill="1" applyBorder="1" applyAlignment="1">
      <alignment horizontal="center" vertical="center"/>
    </xf>
    <xf numFmtId="49" fontId="7" fillId="6" borderId="12" xfId="0" applyNumberFormat="1" applyFont="1" applyFill="1" applyBorder="1" applyAlignment="1">
      <alignment horizontal="center" vertical="center" wrapText="1"/>
    </xf>
    <xf numFmtId="14" fontId="7" fillId="6" borderId="12" xfId="0" applyNumberFormat="1" applyFont="1" applyFill="1" applyBorder="1" applyAlignment="1">
      <alignment horizontal="center" vertical="center"/>
    </xf>
    <xf numFmtId="0" fontId="7" fillId="6" borderId="35" xfId="0" applyFont="1" applyFill="1" applyBorder="1" applyAlignment="1">
      <alignment horizontal="center" vertical="center" wrapText="1"/>
    </xf>
    <xf numFmtId="14" fontId="7" fillId="6" borderId="54" xfId="0" applyNumberFormat="1" applyFont="1" applyFill="1" applyBorder="1" applyAlignment="1">
      <alignment horizontal="center" vertical="center"/>
    </xf>
    <xf numFmtId="49" fontId="7" fillId="6" borderId="8" xfId="0" applyNumberFormat="1" applyFont="1" applyFill="1" applyBorder="1" applyAlignment="1">
      <alignment horizontal="center" vertical="center"/>
    </xf>
    <xf numFmtId="14" fontId="7" fillId="6" borderId="8" xfId="0" applyNumberFormat="1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wrapText="1" readingOrder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</cellXfs>
  <cellStyles count="5">
    <cellStyle name="Comma 2" xfId="4" xr:uid="{EACF0789-9286-4481-8C48-94049C777C3F}"/>
    <cellStyle name="Hyperlink" xfId="3" builtinId="8"/>
    <cellStyle name="Normal" xfId="0" builtinId="0"/>
    <cellStyle name="Normal 13" xfId="2" xr:uid="{931A6008-138B-4AD0-9BAB-CA91E4C2A1A1}"/>
    <cellStyle name="Percent" xfId="1" builtinId="5"/>
  </cellStyles>
  <dxfs count="0"/>
  <tableStyles count="0" defaultTableStyle="TableStyleMedium2" defaultPivotStyle="PivotStyleLight16"/>
  <colors>
    <mruColors>
      <color rgb="FF1A5786"/>
      <color rgb="FF84C2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EYInterstate Light" panose="02000506000000020004" pitchFamily="2" charset="0"/>
                <a:ea typeface="+mn-ea"/>
                <a:cs typeface="+mn-cs"/>
              </a:defRPr>
            </a:pPr>
            <a:r>
              <a:rPr lang="en-US" b="1">
                <a:solidFill>
                  <a:srgbClr val="1A5786"/>
                </a:solidFill>
              </a:rPr>
              <a:t>Peso nas</a:t>
            </a:r>
            <a:r>
              <a:rPr lang="en-US" b="1" baseline="0">
                <a:solidFill>
                  <a:srgbClr val="1A5786"/>
                </a:solidFill>
              </a:rPr>
              <a:t> </a:t>
            </a:r>
            <a:r>
              <a:rPr lang="en-US" b="1">
                <a:solidFill>
                  <a:srgbClr val="1A5786"/>
                </a:solidFill>
              </a:rPr>
              <a:t>Receitas governamentais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EYInterstate Light" panose="02000506000000020004" pitchFamily="2" charset="0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'1. SE'!$M$45</c:f>
              <c:strCache>
                <c:ptCount val="1"/>
                <c:pt idx="0">
                  <c:v>2022 (Milhões AKZ)</c:v>
                </c:pt>
              </c:strCache>
            </c:strRef>
          </c:tx>
          <c:spPr>
            <a:solidFill>
              <a:srgbClr val="84C2E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EYInterstate Light" panose="02000506000000020004" pitchFamily="2" charset="0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 SE'!$J$46:$K$51</c:f>
              <c:strCache>
                <c:ptCount val="6"/>
                <c:pt idx="0">
                  <c:v>Petrolíferas</c:v>
                </c:pt>
                <c:pt idx="1">
                  <c:v>Diamantíferas</c:v>
                </c:pt>
                <c:pt idx="2">
                  <c:v>Outras Receitas Tributárias</c:v>
                </c:pt>
                <c:pt idx="3">
                  <c:v>Outras Receitas Patrimoniais e Correntes</c:v>
                </c:pt>
                <c:pt idx="4">
                  <c:v>Receitas de Contribuições Sociais e Económicas</c:v>
                </c:pt>
                <c:pt idx="5">
                  <c:v>Capital</c:v>
                </c:pt>
              </c:strCache>
            </c:strRef>
          </c:cat>
          <c:val>
            <c:numRef>
              <c:f>'1. SE'!$M$46:$M$51</c:f>
              <c:numCache>
                <c:formatCode>0.00%</c:formatCode>
                <c:ptCount val="6"/>
                <c:pt idx="0">
                  <c:v>0.38516480170125683</c:v>
                </c:pt>
                <c:pt idx="1">
                  <c:v>3.1849947969045146E-3</c:v>
                </c:pt>
                <c:pt idx="2">
                  <c:v>0.25355365278721209</c:v>
                </c:pt>
                <c:pt idx="3">
                  <c:v>8.0348224696199216E-3</c:v>
                </c:pt>
                <c:pt idx="4">
                  <c:v>1.3563394753227289E-2</c:v>
                </c:pt>
                <c:pt idx="5">
                  <c:v>0.33649833349177932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11-4A5A-9233-F8C4FBD7864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01264000"/>
        <c:axId val="801264328"/>
      </c:barChart>
      <c:catAx>
        <c:axId val="801264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EYInterstate Light" panose="02000506000000020004" pitchFamily="2" charset="0"/>
                <a:ea typeface="+mn-ea"/>
                <a:cs typeface="+mn-cs"/>
              </a:defRPr>
            </a:pPr>
            <a:endParaRPr lang="nb-NO"/>
          </a:p>
        </c:txPr>
        <c:crossAx val="801264328"/>
        <c:crosses val="autoZero"/>
        <c:auto val="1"/>
        <c:lblAlgn val="ctr"/>
        <c:lblOffset val="100"/>
        <c:tickMarkSkip val="1"/>
        <c:noMultiLvlLbl val="0"/>
      </c:catAx>
      <c:valAx>
        <c:axId val="801264328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EYInterstate Light" panose="02000506000000020004" pitchFamily="2" charset="0"/>
                <a:ea typeface="+mn-ea"/>
                <a:cs typeface="+mn-cs"/>
              </a:defRPr>
            </a:pPr>
            <a:endParaRPr lang="nb-NO"/>
          </a:p>
        </c:txPr>
        <c:crossAx val="801264000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EYInterstate Light" panose="02000506000000020004" pitchFamily="2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'5.1'!$L$5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1A578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6738973000429181E-2"/>
                  <c:y val="6.8839113069250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35-48F4-A843-5563615F6D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EYInterstate Light" panose="02000506000000020004" pitchFamily="2" charset="0"/>
                    <a:ea typeface="+mn-ea"/>
                    <a:cs typeface="+mn-cs"/>
                  </a:defRPr>
                </a:pPr>
                <a:endParaRPr lang="nb-N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'5.1'!$K$6:$K$17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'5.1'!$L$6:$L$17</c:f>
              <c:numCache>
                <c:formatCode>General</c:formatCode>
                <c:ptCount val="12"/>
                <c:pt idx="0">
                  <c:v>55.88</c:v>
                </c:pt>
                <c:pt idx="1">
                  <c:v>66.13</c:v>
                </c:pt>
                <c:pt idx="2">
                  <c:v>63.54</c:v>
                </c:pt>
                <c:pt idx="3">
                  <c:v>67.25</c:v>
                </c:pt>
                <c:pt idx="4">
                  <c:v>69.319999999999993</c:v>
                </c:pt>
                <c:pt idx="5">
                  <c:v>75.13</c:v>
                </c:pt>
                <c:pt idx="6">
                  <c:v>76.33</c:v>
                </c:pt>
                <c:pt idx="7">
                  <c:v>72.989999999999995</c:v>
                </c:pt>
                <c:pt idx="8">
                  <c:v>78.52</c:v>
                </c:pt>
                <c:pt idx="9">
                  <c:v>84.38</c:v>
                </c:pt>
                <c:pt idx="10">
                  <c:v>70.569999999999993</c:v>
                </c:pt>
                <c:pt idx="11">
                  <c:v>77.78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5-48F4-A843-5563615F6D0B}"/>
            </c:ext>
          </c:extLst>
        </c:ser>
        <c:ser>
          <c:idx val="1"/>
          <c:order val="1"/>
          <c:tx>
            <c:strRef>
              <c:f>'5.1'!$M$5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rgbClr val="84C2EB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EYInterstate Light" panose="02000506000000020004" pitchFamily="2" charset="0"/>
                    <a:ea typeface="+mn-ea"/>
                    <a:cs typeface="+mn-cs"/>
                  </a:defRPr>
                </a:pPr>
                <a:endParaRPr lang="nb-N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'5.1'!$K$6:$K$17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'5.1'!$M$6:$M$17</c:f>
              <c:numCache>
                <c:formatCode>General</c:formatCode>
                <c:ptCount val="12"/>
                <c:pt idx="0">
                  <c:v>58.16</c:v>
                </c:pt>
                <c:pt idx="1">
                  <c:v>50.52</c:v>
                </c:pt>
                <c:pt idx="2">
                  <c:v>22.74</c:v>
                </c:pt>
                <c:pt idx="3">
                  <c:v>25.27</c:v>
                </c:pt>
                <c:pt idx="4">
                  <c:v>35.33</c:v>
                </c:pt>
                <c:pt idx="5">
                  <c:v>41.15</c:v>
                </c:pt>
                <c:pt idx="6">
                  <c:v>43.3</c:v>
                </c:pt>
                <c:pt idx="7">
                  <c:v>45.28</c:v>
                </c:pt>
                <c:pt idx="8">
                  <c:v>40.950000000000003</c:v>
                </c:pt>
                <c:pt idx="9">
                  <c:v>37.46</c:v>
                </c:pt>
                <c:pt idx="10">
                  <c:v>47.59</c:v>
                </c:pt>
                <c:pt idx="11">
                  <c:v>51.8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35-48F4-A843-5563615F6D0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48939528"/>
        <c:axId val="1048940184"/>
      </c:lineChart>
      <c:catAx>
        <c:axId val="1048939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EYInterstate Light" panose="02000506000000020004" pitchFamily="2" charset="0"/>
                <a:ea typeface="+mn-ea"/>
                <a:cs typeface="+mn-cs"/>
              </a:defRPr>
            </a:pPr>
            <a:endParaRPr lang="nb-NO"/>
          </a:p>
        </c:txPr>
        <c:crossAx val="1048940184"/>
        <c:crosses val="autoZero"/>
        <c:auto val="1"/>
        <c:lblAlgn val="ctr"/>
        <c:lblOffset val="100"/>
        <c:noMultiLvlLbl val="0"/>
      </c:catAx>
      <c:valAx>
        <c:axId val="1048940184"/>
        <c:scaling>
          <c:orientation val="minMax"/>
          <c:min val="2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EYInterstate Light" panose="02000506000000020004" pitchFamily="2" charset="0"/>
                <a:ea typeface="+mn-ea"/>
                <a:cs typeface="+mn-cs"/>
              </a:defRPr>
            </a:pPr>
            <a:endParaRPr lang="nb-NO"/>
          </a:p>
        </c:txPr>
        <c:crossAx val="1048939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EYInterstate Light" panose="02000506000000020004" pitchFamily="2" charset="0"/>
              <a:ea typeface="+mn-ea"/>
              <a:cs typeface="+mn-cs"/>
            </a:defRPr>
          </a:pPr>
          <a:endParaRPr lang="nb-NO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EYInterstate Light" panose="02000506000000020004" pitchFamily="2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'5.1'!$K$28</c:f>
              <c:strCache>
                <c:ptCount val="1"/>
                <c:pt idx="0">
                  <c:v>PIB milhões USD</c:v>
                </c:pt>
              </c:strCache>
            </c:strRef>
          </c:tx>
          <c:spPr>
            <a:ln w="28575" cap="rnd">
              <a:solidFill>
                <a:srgbClr val="1A5786"/>
              </a:solidFill>
              <a:round/>
            </a:ln>
            <a:effectLst/>
          </c:spPr>
          <c:marker>
            <c:symbol val="none"/>
          </c:marker>
          <c:cat>
            <c:numRef>
              <c:f>'5.1'!$L$26:$V$26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'5.1'!$L$28:$V$28</c:f>
              <c:numCache>
                <c:formatCode>#,##0</c:formatCode>
                <c:ptCount val="11"/>
                <c:pt idx="0">
                  <c:v>109436.56687641864</c:v>
                </c:pt>
                <c:pt idx="1">
                  <c:v>124998.21065224281</c:v>
                </c:pt>
                <c:pt idx="2">
                  <c:v>133401.5826204936</c:v>
                </c:pt>
                <c:pt idx="3">
                  <c:v>137244.43912137399</c:v>
                </c:pt>
                <c:pt idx="4">
                  <c:v>87219.300384507165</c:v>
                </c:pt>
                <c:pt idx="5">
                  <c:v>49840.491178151766</c:v>
                </c:pt>
                <c:pt idx="6">
                  <c:v>68972.769395627358</c:v>
                </c:pt>
                <c:pt idx="7">
                  <c:v>77792.944471949435</c:v>
                </c:pt>
                <c:pt idx="8">
                  <c:v>69309.110145768733</c:v>
                </c:pt>
                <c:pt idx="9">
                  <c:v>50241.368243631427</c:v>
                </c:pt>
                <c:pt idx="10">
                  <c:v>65685.435100498566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F2-4AD3-B8D8-BA6F5BFD6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600800"/>
        <c:axId val="264604408"/>
      </c:lineChart>
      <c:lineChart>
        <c:grouping val="standard"/>
        <c:varyColors val="0"/>
        <c:ser>
          <c:idx val="0"/>
          <c:order val="1"/>
          <c:tx>
            <c:strRef>
              <c:f>'5.1'!$L$30</c:f>
              <c:strCache>
                <c:ptCount val="1"/>
                <c:pt idx="0">
                  <c:v>Taxa de câmbio média anual USD/AKZ</c:v>
                </c:pt>
              </c:strCache>
            </c:strRef>
          </c:tx>
          <c:spPr>
            <a:ln>
              <a:solidFill>
                <a:srgbClr val="84C2EB"/>
              </a:solidFill>
            </a:ln>
          </c:spPr>
          <c:marker>
            <c:symbol val="none"/>
          </c:marker>
          <c:cat>
            <c:numRef>
              <c:f>'[3]2.Setor Real PIB'!$B$26:$L$26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'5.1'!$L$31:$L$41</c:f>
              <c:numCache>
                <c:formatCode>#,##0</c:formatCode>
                <c:ptCount val="11"/>
                <c:pt idx="0">
                  <c:v>93.554623481781434</c:v>
                </c:pt>
                <c:pt idx="1">
                  <c:v>95.172800000000066</c:v>
                </c:pt>
                <c:pt idx="2">
                  <c:v>96.262120000000039</c:v>
                </c:pt>
                <c:pt idx="3">
                  <c:v>98.41454655870443</c:v>
                </c:pt>
                <c:pt idx="4">
                  <c:v>119.41068466942133</c:v>
                </c:pt>
                <c:pt idx="5">
                  <c:v>163.68562938775531</c:v>
                </c:pt>
                <c:pt idx="6">
                  <c:v>166.01531808943108</c:v>
                </c:pt>
                <c:pt idx="7">
                  <c:v>252.6130276706827</c:v>
                </c:pt>
                <c:pt idx="8">
                  <c:v>364.27885020242928</c:v>
                </c:pt>
                <c:pt idx="9">
                  <c:v>576.36685374501985</c:v>
                </c:pt>
                <c:pt idx="10">
                  <c:v>623.70598924302772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F2-4AD3-B8D8-BA6F5BFD6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2368912"/>
        <c:axId val="1182378752"/>
      </c:lineChart>
      <c:catAx>
        <c:axId val="26460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900"/>
            </a:pPr>
            <a:endParaRPr lang="nb-NO"/>
          </a:p>
        </c:txPr>
        <c:crossAx val="264604408"/>
        <c:crosses val="autoZero"/>
        <c:auto val="1"/>
        <c:lblAlgn val="ctr"/>
        <c:lblOffset val="100"/>
        <c:noMultiLvlLbl val="0"/>
      </c:catAx>
      <c:valAx>
        <c:axId val="26460440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900"/>
            </a:pPr>
            <a:endParaRPr lang="nb-NO"/>
          </a:p>
        </c:txPr>
        <c:crossAx val="264600800"/>
        <c:crosses val="autoZero"/>
        <c:crossBetween val="between"/>
      </c:valAx>
      <c:valAx>
        <c:axId val="1182378752"/>
        <c:scaling>
          <c:orientation val="minMax"/>
        </c:scaling>
        <c:delete val="0"/>
        <c:axPos val="r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nb-NO"/>
          </a:p>
        </c:txPr>
        <c:crossAx val="1182368912"/>
        <c:crosses val="max"/>
        <c:crossBetween val="between"/>
      </c:valAx>
      <c:catAx>
        <c:axId val="1182368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82378752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900"/>
          </a:pPr>
          <a:endParaRPr lang="nb-NO"/>
        </a:p>
      </c:txPr>
    </c:legend>
    <c:plotVisOnly val="0"/>
    <c:dispBlanksAs val="gap"/>
    <c:showDLblsOverMax val="0"/>
    <c:extLst/>
  </c:chart>
  <c:spPr>
    <a:ln>
      <a:noFill/>
    </a:ln>
  </c:spPr>
  <c:txPr>
    <a:bodyPr/>
    <a:lstStyle/>
    <a:p>
      <a:pPr>
        <a:defRPr>
          <a:latin typeface="EYInterstate Light" panose="02000506000000020004" pitchFamily="2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'5.1'!$L$58</c:f>
              <c:strCache>
                <c:ptCount val="1"/>
                <c:pt idx="0">
                  <c:v>Preço Barril Média Anual USD</c:v>
                </c:pt>
              </c:strCache>
            </c:strRef>
          </c:tx>
          <c:spPr>
            <a:ln w="28575" cap="rnd">
              <a:solidFill>
                <a:srgbClr val="1A5786"/>
              </a:solidFill>
              <a:round/>
            </a:ln>
            <a:effectLst/>
          </c:spPr>
          <c:marker>
            <c:symbol val="none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EYInterstate Light" panose="02000506000000020004" pitchFamily="2" charset="0"/>
                    <a:ea typeface="+mn-ea"/>
                    <a:cs typeface="+mn-cs"/>
                  </a:defRPr>
                </a:pPr>
                <a:endParaRPr lang="nb-N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'5.1'!$K$59:$K$69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'5.1'!$L$59:$L$69</c:f>
              <c:numCache>
                <c:formatCode>#,##0</c:formatCode>
                <c:ptCount val="11"/>
                <c:pt idx="0">
                  <c:v>110.9141085271318</c:v>
                </c:pt>
                <c:pt idx="1">
                  <c:v>111.67546511627913</c:v>
                </c:pt>
                <c:pt idx="2">
                  <c:v>108.70476744186043</c:v>
                </c:pt>
                <c:pt idx="3">
                  <c:v>99.494092664092648</c:v>
                </c:pt>
                <c:pt idx="4">
                  <c:v>53.5982170542636</c:v>
                </c:pt>
                <c:pt idx="5">
                  <c:v>45.131821705426368</c:v>
                </c:pt>
                <c:pt idx="6">
                  <c:v>54.745620155038729</c:v>
                </c:pt>
                <c:pt idx="7">
                  <c:v>71.692713178294568</c:v>
                </c:pt>
                <c:pt idx="8">
                  <c:v>64.164883720930263</c:v>
                </c:pt>
                <c:pt idx="9">
                  <c:v>43.212200772200781</c:v>
                </c:pt>
                <c:pt idx="10">
                  <c:v>70.947760617760594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61-4769-B51A-D092EA08864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05187832"/>
        <c:axId val="805182584"/>
      </c:lineChart>
      <c:catAx>
        <c:axId val="805187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EYInterstate Light" panose="02000506000000020004" pitchFamily="2" charset="0"/>
                <a:ea typeface="+mn-ea"/>
                <a:cs typeface="+mn-cs"/>
              </a:defRPr>
            </a:pPr>
            <a:endParaRPr lang="nb-NO"/>
          </a:p>
        </c:txPr>
        <c:crossAx val="805182584"/>
        <c:crossesAt val="40"/>
        <c:auto val="1"/>
        <c:lblAlgn val="ctr"/>
        <c:lblOffset val="100"/>
        <c:noMultiLvlLbl val="0"/>
      </c:catAx>
      <c:valAx>
        <c:axId val="805182584"/>
        <c:scaling>
          <c:orientation val="minMax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EYInterstate Light" panose="02000506000000020004" pitchFamily="2" charset="0"/>
                <a:ea typeface="+mn-ea"/>
                <a:cs typeface="+mn-cs"/>
              </a:defRPr>
            </a:pPr>
            <a:endParaRPr lang="nb-NO"/>
          </a:p>
        </c:txPr>
        <c:crossAx val="805187832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EYInterstate Light" panose="02000506000000020004" pitchFamily="2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685299322635"/>
          <c:y val="0.15664915954083239"/>
          <c:w val="0.82825345003443496"/>
          <c:h val="0.73808692105395513"/>
        </c:manualLayout>
      </c:layout>
      <c:areaChart>
        <c:grouping val="stacked"/>
        <c:varyColors val="0"/>
        <c:ser>
          <c:idx val="0"/>
          <c:order val="0"/>
          <c:tx>
            <c:strRef>
              <c:f>'5.1'!$L$76</c:f>
              <c:strCache>
                <c:ptCount val="1"/>
                <c:pt idx="0">
                  <c:v>Taxa de Inflação Acumulada</c:v>
                </c:pt>
              </c:strCache>
            </c:strRef>
          </c:tx>
          <c:spPr>
            <a:solidFill>
              <a:srgbClr val="1A5786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3.3465375382508489E-2"/>
                  <c:y val="-2.2816480757262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51-41F9-A693-7C2154CF7635}"/>
                </c:ext>
              </c:extLst>
            </c:dLbl>
            <c:dLbl>
              <c:idx val="10"/>
              <c:layout>
                <c:manualLayout>
                  <c:x val="-3.3465375382508662E-2"/>
                  <c:y val="-7.75760345746936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51-41F9-A693-7C2154CF76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EYInterstate Light" panose="02000506000000020004" pitchFamily="2" charset="0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'5.1'!$K$77:$K$87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'5.1'!$L$77:$L$87</c:f>
              <c:numCache>
                <c:formatCode>#,##0.00</c:formatCode>
                <c:ptCount val="11"/>
                <c:pt idx="0">
                  <c:v>11.38</c:v>
                </c:pt>
                <c:pt idx="1">
                  <c:v>9.02</c:v>
                </c:pt>
                <c:pt idx="2">
                  <c:v>7.69</c:v>
                </c:pt>
                <c:pt idx="3">
                  <c:v>7.48</c:v>
                </c:pt>
                <c:pt idx="4">
                  <c:v>14.27</c:v>
                </c:pt>
                <c:pt idx="5">
                  <c:v>41.95</c:v>
                </c:pt>
                <c:pt idx="6">
                  <c:v>23.67</c:v>
                </c:pt>
                <c:pt idx="7">
                  <c:v>18.600000000000001</c:v>
                </c:pt>
                <c:pt idx="8">
                  <c:v>16.899999999999999</c:v>
                </c:pt>
                <c:pt idx="9">
                  <c:v>25.1</c:v>
                </c:pt>
                <c:pt idx="10">
                  <c:v>27.03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51-41F9-A693-7C2154CF76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82340704"/>
        <c:axId val="1182342672"/>
      </c:areaChart>
      <c:catAx>
        <c:axId val="118234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EYInterstate Light" panose="02000506000000020004" pitchFamily="2" charset="0"/>
                <a:ea typeface="+mn-ea"/>
                <a:cs typeface="+mn-cs"/>
              </a:defRPr>
            </a:pPr>
            <a:endParaRPr lang="nb-NO"/>
          </a:p>
        </c:txPr>
        <c:crossAx val="1182342672"/>
        <c:crosses val="autoZero"/>
        <c:auto val="1"/>
        <c:lblAlgn val="ctr"/>
        <c:lblOffset val="100"/>
        <c:noMultiLvlLbl val="0"/>
      </c:catAx>
      <c:valAx>
        <c:axId val="1182342672"/>
        <c:scaling>
          <c:orientation val="minMax"/>
        </c:scaling>
        <c:delete val="0"/>
        <c:axPos val="l"/>
        <c:numFmt formatCode="#,##0.0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EYInterstate Light" panose="02000506000000020004" pitchFamily="2" charset="0"/>
                <a:ea typeface="+mn-ea"/>
                <a:cs typeface="+mn-cs"/>
              </a:defRPr>
            </a:pPr>
            <a:endParaRPr lang="nb-NO"/>
          </a:p>
        </c:txPr>
        <c:crossAx val="1182340704"/>
        <c:crossesAt val="40544"/>
        <c:crossBetween val="midCat"/>
      </c:valAx>
      <c:spPr>
        <a:noFill/>
        <a:ln>
          <a:noFill/>
        </a:ln>
        <a:effectLst/>
      </c:spPr>
    </c:plotArea>
    <c:plotVisOnly val="0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EYInterstate Light" panose="02000506000000020004" pitchFamily="2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'[3]4.Balança Comercial'!$A$13</c:f>
              <c:strCache>
                <c:ptCount val="1"/>
                <c:pt idx="0">
                  <c:v>Exportação</c:v>
                </c:pt>
              </c:strCache>
            </c:strRef>
          </c:tx>
          <c:spPr>
            <a:solidFill>
              <a:srgbClr val="1A578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'[3]4.Balança Comercial'!$B$12:$I$12</c15:sqref>
                  </c15:fullRef>
                </c:ext>
              </c:extLst>
              <c:f>('[3]4.Balança Comercial'!$B$12:$G$12,'[3]4.Balança Comercial'!$I$12)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'[3]4.Balança Comercial'!$B$13:$I$13</c15:sqref>
                  </c15:fullRef>
                </c:ext>
              </c:extLst>
              <c:f>('[3]4.Balança Comercial'!$B$13:$G$13,'[3]4.Balança Comercial'!$I$13)</c:f>
              <c:numCache>
                <c:formatCode>General</c:formatCode>
                <c:ptCount val="7"/>
                <c:pt idx="0">
                  <c:v>35129.365117539979</c:v>
                </c:pt>
                <c:pt idx="1">
                  <c:v>27909.069887919999</c:v>
                </c:pt>
                <c:pt idx="2">
                  <c:v>30601.806802249987</c:v>
                </c:pt>
                <c:pt idx="3">
                  <c:v>41067.127391639973</c:v>
                </c:pt>
                <c:pt idx="4">
                  <c:v>35469.549742179981</c:v>
                </c:pt>
                <c:pt idx="5">
                  <c:v>20232.438278899986</c:v>
                </c:pt>
                <c:pt idx="6">
                  <c:v>33040.335613539966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FE-4A91-A01F-8D61A4C72F2D}"/>
            </c:ext>
          </c:extLst>
        </c:ser>
        <c:ser>
          <c:idx val="1"/>
          <c:order val="1"/>
          <c:tx>
            <c:strRef>
              <c:f>'[3]4.Balança Comercial'!$A$14</c:f>
              <c:strCache>
                <c:ptCount val="1"/>
                <c:pt idx="0">
                  <c:v>Importação</c:v>
                </c:pt>
              </c:strCache>
            </c:strRef>
          </c:tx>
          <c:spPr>
            <a:solidFill>
              <a:srgbClr val="84C2EB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'[3]4.Balança Comercial'!$B$12:$I$12</c15:sqref>
                  </c15:fullRef>
                </c:ext>
              </c:extLst>
              <c:f>('[3]4.Balança Comercial'!$B$12:$G$12,'[3]4.Balança Comercial'!$I$12)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'[3]4.Balança Comercial'!$B$14:$I$14</c15:sqref>
                  </c15:fullRef>
                </c:ext>
              </c:extLst>
              <c:f>('[3]4.Balança Comercial'!$B$14:$G$14,'[3]4.Balança Comercial'!$I$14)</c:f>
              <c:numCache>
                <c:formatCode>General</c:formatCode>
                <c:ptCount val="7"/>
                <c:pt idx="0">
                  <c:v>23075.427423949972</c:v>
                </c:pt>
                <c:pt idx="1">
                  <c:v>14939.512057219996</c:v>
                </c:pt>
                <c:pt idx="2">
                  <c:v>16134.362155389981</c:v>
                </c:pt>
                <c:pt idx="3">
                  <c:v>16553.044859149963</c:v>
                </c:pt>
                <c:pt idx="4">
                  <c:v>14163.163755419968</c:v>
                </c:pt>
                <c:pt idx="5">
                  <c:v>9340.2663664099782</c:v>
                </c:pt>
                <c:pt idx="6">
                  <c:v>11478.841661439968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FE-4A91-A01F-8D61A4C72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4941648"/>
        <c:axId val="1234940664"/>
      </c:barChart>
      <c:catAx>
        <c:axId val="123494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EYInterstate Light" panose="02000506000000020004" pitchFamily="2" charset="0"/>
                <a:ea typeface="+mn-ea"/>
                <a:cs typeface="+mn-cs"/>
              </a:defRPr>
            </a:pPr>
            <a:endParaRPr lang="nb-NO"/>
          </a:p>
        </c:txPr>
        <c:crossAx val="1234940664"/>
        <c:crosses val="autoZero"/>
        <c:auto val="1"/>
        <c:lblAlgn val="ctr"/>
        <c:lblOffset val="100"/>
        <c:noMultiLvlLbl val="0"/>
      </c:catAx>
      <c:valAx>
        <c:axId val="1234940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EYInterstate Light" panose="02000506000000020004" pitchFamily="2" charset="0"/>
                <a:ea typeface="+mn-ea"/>
                <a:cs typeface="+mn-cs"/>
              </a:defRPr>
            </a:pPr>
            <a:endParaRPr lang="nb-NO"/>
          </a:p>
        </c:txPr>
        <c:crossAx val="123494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EYInterstate Light" panose="02000506000000020004" pitchFamily="2" charset="0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EYInterstate Light" panose="02000506000000020004" pitchFamily="2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94024472307452E-2"/>
          <c:y val="6.1123694038780138E-3"/>
          <c:w val="0.85257277818741339"/>
          <c:h val="0.56406215503093238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'5.1'!$N$111</c:f>
              <c:strCache>
                <c:ptCount val="1"/>
                <c:pt idx="0">
                  <c:v>Outros sectores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'5.1'!$K$112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'5.1'!$N$112</c:f>
              <c:numCache>
                <c:formatCode>#,##0</c:formatCode>
                <c:ptCount val="1"/>
                <c:pt idx="0">
                  <c:v>3605.2930618811733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4B-4543-B6AD-E6CFF8913B29}"/>
            </c:ext>
          </c:extLst>
        </c:ser>
        <c:ser>
          <c:idx val="0"/>
          <c:order val="1"/>
          <c:tx>
            <c:strRef>
              <c:f>'5.1'!$M$111</c:f>
              <c:strCache>
                <c:ptCount val="1"/>
                <c:pt idx="0">
                  <c:v>Diamantes &amp; Rochas Ornamentais</c:v>
                </c:pt>
              </c:strCache>
            </c:strRef>
          </c:tx>
          <c:spPr>
            <a:solidFill>
              <a:srgbClr val="84C2EB"/>
            </a:solidFill>
            <a:ln>
              <a:noFill/>
            </a:ln>
            <a:effectLst/>
          </c:spPr>
          <c:invertIfNegative val="0"/>
          <c:cat>
            <c:numRef>
              <c:f>'5.1'!$K$112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'5.1'!$M$112</c:f>
              <c:numCache>
                <c:formatCode>#,##0</c:formatCode>
                <c:ptCount val="1"/>
                <c:pt idx="0">
                  <c:v>1575.1835516587923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4B-4543-B6AD-E6CFF8913B29}"/>
            </c:ext>
          </c:extLst>
        </c:ser>
        <c:ser>
          <c:idx val="1"/>
          <c:order val="2"/>
          <c:tx>
            <c:strRef>
              <c:f>'5.1'!$L$111</c:f>
              <c:strCache>
                <c:ptCount val="1"/>
                <c:pt idx="0">
                  <c:v>Petróleo &amp; Gás</c:v>
                </c:pt>
              </c:strCache>
            </c:strRef>
          </c:tx>
          <c:spPr>
            <a:solidFill>
              <a:srgbClr val="1A5786"/>
            </a:solidFill>
            <a:ln>
              <a:noFill/>
            </a:ln>
            <a:effectLst/>
          </c:spPr>
          <c:invertIfNegative val="0"/>
          <c:cat>
            <c:numRef>
              <c:f>'5.1'!$K$112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'5.1'!$L$112</c:f>
              <c:numCache>
                <c:formatCode>#,##0</c:formatCode>
                <c:ptCount val="1"/>
                <c:pt idx="0">
                  <c:v>27859.859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4B-4543-B6AD-E6CFF8913B29}"/>
            </c:ext>
          </c:extLst>
        </c:ser>
        <c:ser>
          <c:idx val="2"/>
          <c:order val="3"/>
          <c:tx>
            <c:strRef>
              <c:f>'5.1'!$O$111</c:f>
              <c:strCache>
                <c:ptCount val="1"/>
                <c:pt idx="0">
                  <c:v>Exportação total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'5.1'!$K$112</c:f>
              <c:numCache>
                <c:formatCode>General</c:formatCode>
                <c:ptCount val="1"/>
                <c:pt idx="0">
                  <c:v>2021</c:v>
                </c:pt>
              </c:numCache>
            </c:numRef>
          </c:cat>
          <c:val>
            <c:numRef>
              <c:f>'5.1'!$O$112</c:f>
              <c:numCache>
                <c:formatCode>#,##0</c:formatCode>
                <c:ptCount val="1"/>
                <c:pt idx="0">
                  <c:v>33040.335613539966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4B-4543-B6AD-E6CFF8913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30389392"/>
        <c:axId val="730388408"/>
      </c:barChart>
      <c:catAx>
        <c:axId val="7303893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30388408"/>
        <c:crosses val="autoZero"/>
        <c:auto val="1"/>
        <c:lblAlgn val="ctr"/>
        <c:lblOffset val="100"/>
        <c:noMultiLvlLbl val="0"/>
      </c:catAx>
      <c:valAx>
        <c:axId val="73038840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EYInterstate Light" panose="02000506000000020004" pitchFamily="2" charset="0"/>
                <a:ea typeface="+mn-ea"/>
                <a:cs typeface="+mn-cs"/>
              </a:defRPr>
            </a:pPr>
            <a:endParaRPr lang="nb-NO"/>
          </a:p>
        </c:txPr>
        <c:crossAx val="730389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69927111654570084"/>
          <c:w val="0.9840436996348183"/>
          <c:h val="0.300728883454299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EYInterstate Light" panose="02000506000000020004" pitchFamily="2" charset="0"/>
              <a:ea typeface="+mn-ea"/>
              <a:cs typeface="+mn-cs"/>
            </a:defRPr>
          </a:pPr>
          <a:endParaRPr lang="nb-NO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EYInterstate Light" panose="02000506000000020004" pitchFamily="2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1A5786"/>
                </a:solidFill>
                <a:latin typeface="EYInterstate Light" panose="02000506000000020004" pitchFamily="2" charset="0"/>
                <a:ea typeface="+mn-ea"/>
                <a:cs typeface="+mn-cs"/>
              </a:defRPr>
            </a:pPr>
            <a:r>
              <a:rPr lang="pt-PT" sz="1400" b="1">
                <a:solidFill>
                  <a:srgbClr val="1A5786"/>
                </a:solidFill>
              </a:rPr>
              <a:t>Produção ANLG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'[3]4.3.1 Export e Prod de Gás'!$D$77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84C2EB"/>
            </a:solidFill>
            <a:ln>
              <a:noFill/>
            </a:ln>
            <a:effectLst/>
          </c:spPr>
          <c:invertIfNegative val="0"/>
          <c:cat>
            <c:strRef>
              <c:f>'[3]4.3.1 Export e Prod de Gás'!$B$78:$B$81</c:f>
              <c:strCache>
                <c:ptCount val="4"/>
                <c:pt idx="0">
                  <c:v>LNG</c:v>
                </c:pt>
                <c:pt idx="1">
                  <c:v>Condensados</c:v>
                </c:pt>
                <c:pt idx="2">
                  <c:v>Butano</c:v>
                </c:pt>
                <c:pt idx="3">
                  <c:v>Propano</c:v>
                </c:pt>
              </c:strCache>
            </c:strRef>
          </c:cat>
          <c:val>
            <c:numRef>
              <c:f>'[3]4.3.1 Export e Prod de Gás'!$D$78:$D$81</c:f>
              <c:numCache>
                <c:formatCode>General</c:formatCode>
                <c:ptCount val="4"/>
                <c:pt idx="0">
                  <c:v>42762</c:v>
                </c:pt>
                <c:pt idx="1">
                  <c:v>2355</c:v>
                </c:pt>
                <c:pt idx="2">
                  <c:v>3344</c:v>
                </c:pt>
                <c:pt idx="3">
                  <c:v>4987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A7-434B-A76E-A67D2C388500}"/>
            </c:ext>
          </c:extLst>
        </c:ser>
        <c:ser>
          <c:idx val="0"/>
          <c:order val="1"/>
          <c:tx>
            <c:strRef>
              <c:f>'[3]4.3.1 Export e Prod de Gás'!$C$77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1A5786"/>
            </a:solidFill>
            <a:ln>
              <a:noFill/>
            </a:ln>
            <a:effectLst/>
          </c:spPr>
          <c:invertIfNegative val="0"/>
          <c:val>
            <c:numRef>
              <c:f>'[3]4.3.1 Export e Prod de Gás'!$C$78:$C$81</c:f>
              <c:numCache>
                <c:formatCode>General</c:formatCode>
                <c:ptCount val="4"/>
                <c:pt idx="0">
                  <c:v>34892</c:v>
                </c:pt>
                <c:pt idx="1">
                  <c:v>2282</c:v>
                </c:pt>
                <c:pt idx="2">
                  <c:v>2825</c:v>
                </c:pt>
                <c:pt idx="3">
                  <c:v>3988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A7-434B-A76E-A67D2C388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88815248"/>
        <c:axId val="1688817872"/>
      </c:barChart>
      <c:catAx>
        <c:axId val="168881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EYInterstate Light" panose="02000506000000020004" pitchFamily="2" charset="0"/>
                <a:ea typeface="+mn-ea"/>
                <a:cs typeface="+mn-cs"/>
              </a:defRPr>
            </a:pPr>
            <a:endParaRPr lang="nb-NO"/>
          </a:p>
        </c:txPr>
        <c:crossAx val="1688817872"/>
        <c:crosses val="autoZero"/>
        <c:auto val="1"/>
        <c:lblAlgn val="ctr"/>
        <c:lblOffset val="100"/>
        <c:noMultiLvlLbl val="0"/>
      </c:catAx>
      <c:valAx>
        <c:axId val="1688817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EYInterstate Light" panose="02000506000000020004" pitchFamily="2" charset="0"/>
                <a:ea typeface="+mn-ea"/>
                <a:cs typeface="+mn-cs"/>
              </a:defRPr>
            </a:pPr>
            <a:endParaRPr lang="nb-NO"/>
          </a:p>
        </c:txPr>
        <c:crossAx val="16888152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ysClr val="windowText" lastClr="000000"/>
                </a:solidFill>
                <a:latin typeface="EYInterstate Light" panose="02000506000000020004" pitchFamily="2" charset="0"/>
                <a:ea typeface="+mn-ea"/>
                <a:cs typeface="+mn-cs"/>
              </a:defRPr>
            </a:pPr>
            <a:endParaRPr lang="nb-NO"/>
          </a:p>
        </c:txPr>
      </c:dTable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EYInterstate Light" panose="02000506000000020004" pitchFamily="2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61622246198571"/>
          <c:y val="0.129129277127988"/>
          <c:w val="0.76955968129590513"/>
          <c:h val="0.53527249106424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'5.3'!$L$44:$L$45</c:f>
              <c:strCache>
                <c:ptCount val="2"/>
                <c:pt idx="0">
                  <c:v>2021 (Barris)</c:v>
                </c:pt>
              </c:strCache>
            </c:strRef>
          </c:tx>
          <c:spPr>
            <a:solidFill>
              <a:srgbClr val="1A5786"/>
            </a:solidFill>
            <a:ln>
              <a:noFill/>
            </a:ln>
            <a:effectLst/>
          </c:spPr>
          <c:invertIfNegative val="0"/>
          <c:cat>
            <c:strRef>
              <c:f>'5.3'!$K$46:$K$62</c:f>
              <c:strCache>
                <c:ptCount val="17"/>
                <c:pt idx="0">
                  <c:v>Onshore</c:v>
                </c:pt>
                <c:pt idx="1">
                  <c:v>Cabinda Sul</c:v>
                </c:pt>
                <c:pt idx="2">
                  <c:v>Associação FS</c:v>
                </c:pt>
                <c:pt idx="3">
                  <c:v>Associação FST</c:v>
                </c:pt>
                <c:pt idx="4">
                  <c:v>Offshore</c:v>
                </c:pt>
                <c:pt idx="5">
                  <c:v>Bloco 0</c:v>
                </c:pt>
                <c:pt idx="6">
                  <c:v>Bloco 2/05</c:v>
                </c:pt>
                <c:pt idx="7">
                  <c:v>Bloco 3/05</c:v>
                </c:pt>
                <c:pt idx="8">
                  <c:v>Bloco 4/05</c:v>
                </c:pt>
                <c:pt idx="9">
                  <c:v>Bloco 14</c:v>
                </c:pt>
                <c:pt idx="10">
                  <c:v>Bloco 14 K</c:v>
                </c:pt>
                <c:pt idx="11">
                  <c:v>Bloco 15</c:v>
                </c:pt>
                <c:pt idx="12">
                  <c:v>Bloco 15/06</c:v>
                </c:pt>
                <c:pt idx="13">
                  <c:v>Bloco 17</c:v>
                </c:pt>
                <c:pt idx="14">
                  <c:v>Bloco 18</c:v>
                </c:pt>
                <c:pt idx="15">
                  <c:v>Bloco 31</c:v>
                </c:pt>
                <c:pt idx="16">
                  <c:v>Bloco 32</c:v>
                </c:pt>
              </c:strCache>
            </c:strRef>
          </c:cat>
          <c:val>
            <c:numRef>
              <c:f>'5.3'!$L$46:$L$62</c:f>
              <c:numCache>
                <c:formatCode>#,##0</c:formatCode>
                <c:ptCount val="17"/>
                <c:pt idx="0">
                  <c:v>1834517</c:v>
                </c:pt>
                <c:pt idx="1">
                  <c:v>208900</c:v>
                </c:pt>
                <c:pt idx="2">
                  <c:v>87451</c:v>
                </c:pt>
                <c:pt idx="3">
                  <c:v>1538166</c:v>
                </c:pt>
                <c:pt idx="4">
                  <c:v>408592250</c:v>
                </c:pt>
                <c:pt idx="5">
                  <c:v>60504246</c:v>
                </c:pt>
                <c:pt idx="6">
                  <c:v>1651641</c:v>
                </c:pt>
                <c:pt idx="7">
                  <c:v>6233998</c:v>
                </c:pt>
                <c:pt idx="8">
                  <c:v>1137804</c:v>
                </c:pt>
                <c:pt idx="9">
                  <c:v>18917587</c:v>
                </c:pt>
                <c:pt idx="10">
                  <c:v>428776</c:v>
                </c:pt>
                <c:pt idx="11">
                  <c:v>54659686</c:v>
                </c:pt>
                <c:pt idx="12">
                  <c:v>37358573</c:v>
                </c:pt>
                <c:pt idx="13">
                  <c:v>132971317</c:v>
                </c:pt>
                <c:pt idx="14">
                  <c:v>16260781</c:v>
                </c:pt>
                <c:pt idx="15">
                  <c:v>19519355</c:v>
                </c:pt>
                <c:pt idx="16">
                  <c:v>58948488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EA-469C-81C8-01E45FE3E8A1}"/>
            </c:ext>
          </c:extLst>
        </c:ser>
        <c:ser>
          <c:idx val="2"/>
          <c:order val="1"/>
          <c:tx>
            <c:strRef>
              <c:f>'5.3'!$M$44:$M$45</c:f>
              <c:strCache>
                <c:ptCount val="2"/>
                <c:pt idx="0">
                  <c:v>2020 (Barris)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'5.3'!$K$46:$K$62</c:f>
              <c:strCache>
                <c:ptCount val="17"/>
                <c:pt idx="0">
                  <c:v>Onshore</c:v>
                </c:pt>
                <c:pt idx="1">
                  <c:v>Cabinda Sul</c:v>
                </c:pt>
                <c:pt idx="2">
                  <c:v>Associação FS</c:v>
                </c:pt>
                <c:pt idx="3">
                  <c:v>Associação FST</c:v>
                </c:pt>
                <c:pt idx="4">
                  <c:v>Offshore</c:v>
                </c:pt>
                <c:pt idx="5">
                  <c:v>Bloco 0</c:v>
                </c:pt>
                <c:pt idx="6">
                  <c:v>Bloco 2/05</c:v>
                </c:pt>
                <c:pt idx="7">
                  <c:v>Bloco 3/05</c:v>
                </c:pt>
                <c:pt idx="8">
                  <c:v>Bloco 4/05</c:v>
                </c:pt>
                <c:pt idx="9">
                  <c:v>Bloco 14</c:v>
                </c:pt>
                <c:pt idx="10">
                  <c:v>Bloco 14 K</c:v>
                </c:pt>
                <c:pt idx="11">
                  <c:v>Bloco 15</c:v>
                </c:pt>
                <c:pt idx="12">
                  <c:v>Bloco 15/06</c:v>
                </c:pt>
                <c:pt idx="13">
                  <c:v>Bloco 17</c:v>
                </c:pt>
                <c:pt idx="14">
                  <c:v>Bloco 18</c:v>
                </c:pt>
                <c:pt idx="15">
                  <c:v>Bloco 31</c:v>
                </c:pt>
                <c:pt idx="16">
                  <c:v>Bloco 32</c:v>
                </c:pt>
              </c:strCache>
            </c:strRef>
          </c:cat>
          <c:val>
            <c:numRef>
              <c:f>'5.3'!$M$46:$M$62</c:f>
              <c:numCache>
                <c:formatCode>#,##0</c:formatCode>
                <c:ptCount val="17"/>
                <c:pt idx="0">
                  <c:v>2192523</c:v>
                </c:pt>
                <c:pt idx="1">
                  <c:v>250209</c:v>
                </c:pt>
                <c:pt idx="2">
                  <c:v>107797</c:v>
                </c:pt>
                <c:pt idx="3">
                  <c:v>1834517</c:v>
                </c:pt>
                <c:pt idx="4">
                  <c:v>463161739</c:v>
                </c:pt>
                <c:pt idx="5">
                  <c:v>70671471</c:v>
                </c:pt>
                <c:pt idx="6">
                  <c:v>929895</c:v>
                </c:pt>
                <c:pt idx="7">
                  <c:v>7196775</c:v>
                </c:pt>
                <c:pt idx="8">
                  <c:v>1417223</c:v>
                </c:pt>
                <c:pt idx="9">
                  <c:v>18443238</c:v>
                </c:pt>
                <c:pt idx="10">
                  <c:v>761104</c:v>
                </c:pt>
                <c:pt idx="11">
                  <c:v>66682860</c:v>
                </c:pt>
                <c:pt idx="12">
                  <c:v>41046994</c:v>
                </c:pt>
                <c:pt idx="13">
                  <c:v>142075446</c:v>
                </c:pt>
                <c:pt idx="14">
                  <c:v>18376934</c:v>
                </c:pt>
                <c:pt idx="15">
                  <c:v>25589106</c:v>
                </c:pt>
                <c:pt idx="16">
                  <c:v>69970695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EA-469C-81C8-01E45FE3E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5846776"/>
        <c:axId val="685849072"/>
        <c:extLst/>
      </c:barChart>
      <c:lineChart>
        <c:grouping val="standard"/>
        <c:varyColors val="0"/>
        <c:ser>
          <c:idx val="3"/>
          <c:order val="2"/>
          <c:tx>
            <c:strRef>
              <c:f>'5.3'!$N$44:$N$45</c:f>
              <c:strCache>
                <c:ptCount val="2"/>
                <c:pt idx="0">
                  <c:v>Variação Homóloga</c:v>
                </c:pt>
              </c:strCache>
            </c:strRef>
          </c:tx>
          <c:spPr>
            <a:ln w="28575" cap="rnd">
              <a:solidFill>
                <a:srgbClr val="84C2EB"/>
              </a:solidFill>
              <a:round/>
            </a:ln>
            <a:effectLst/>
          </c:spPr>
          <c:marker>
            <c:symbol val="none"/>
          </c:marker>
          <c:cat>
            <c:strRef>
              <c:f>'[3]4.4_Prod Bruta petroleo'!$R$27:$R$45</c:f>
              <c:strCache>
                <c:ptCount val="19"/>
                <c:pt idx="1">
                  <c:v>Onshore</c:v>
                </c:pt>
                <c:pt idx="2">
                  <c:v>Cabinda Sul</c:v>
                </c:pt>
                <c:pt idx="3">
                  <c:v>Associação FS</c:v>
                </c:pt>
                <c:pt idx="4">
                  <c:v>Associação FST</c:v>
                </c:pt>
                <c:pt idx="5">
                  <c:v>Offshore</c:v>
                </c:pt>
                <c:pt idx="6">
                  <c:v>Bloco 0</c:v>
                </c:pt>
                <c:pt idx="7">
                  <c:v>Bloco 2/05</c:v>
                </c:pt>
                <c:pt idx="8">
                  <c:v>Bloco 3/05</c:v>
                </c:pt>
                <c:pt idx="9">
                  <c:v>Bloco 4/05</c:v>
                </c:pt>
                <c:pt idx="10">
                  <c:v>Bloco 14</c:v>
                </c:pt>
                <c:pt idx="11">
                  <c:v>Bloco 14 K</c:v>
                </c:pt>
                <c:pt idx="12">
                  <c:v>Bloco 15</c:v>
                </c:pt>
                <c:pt idx="13">
                  <c:v>Bloco 15/06</c:v>
                </c:pt>
                <c:pt idx="14">
                  <c:v>Bloco 17</c:v>
                </c:pt>
                <c:pt idx="15">
                  <c:v>Bloco 18</c:v>
                </c:pt>
                <c:pt idx="16">
                  <c:v>Bloco 31</c:v>
                </c:pt>
                <c:pt idx="17">
                  <c:v>Bloco 32</c:v>
                </c:pt>
                <c:pt idx="18">
                  <c:v>Total</c:v>
                </c:pt>
              </c:strCache>
            </c:strRef>
          </c:cat>
          <c:val>
            <c:numRef>
              <c:f>'5.3'!$N$46:$N$62</c:f>
              <c:numCache>
                <c:formatCode>0%</c:formatCode>
                <c:ptCount val="17"/>
                <c:pt idx="0">
                  <c:v>-0.16328494615563896</c:v>
                </c:pt>
                <c:pt idx="1">
                  <c:v>-0.16509797809031648</c:v>
                </c:pt>
                <c:pt idx="2">
                  <c:v>-0.18874365705910179</c:v>
                </c:pt>
                <c:pt idx="3">
                  <c:v>-0.16154170280242702</c:v>
                </c:pt>
                <c:pt idx="4">
                  <c:v>-0.11781950969831728</c:v>
                </c:pt>
                <c:pt idx="5">
                  <c:v>-0.14386604461650446</c:v>
                </c:pt>
                <c:pt idx="6">
                  <c:v>0.77615859855144931</c:v>
                </c:pt>
                <c:pt idx="7">
                  <c:v>-0.13377894959895231</c:v>
                </c:pt>
                <c:pt idx="8">
                  <c:v>-0.1971595154749817</c:v>
                </c:pt>
                <c:pt idx="9">
                  <c:v>2.5719399164073033E-2</c:v>
                </c:pt>
                <c:pt idx="10">
                  <c:v>-0.43663940801782675</c:v>
                </c:pt>
                <c:pt idx="11">
                  <c:v>-0.18030381420352995</c:v>
                </c:pt>
                <c:pt idx="12">
                  <c:v>-8.9858492439178372E-2</c:v>
                </c:pt>
                <c:pt idx="13">
                  <c:v>-6.407953841651147E-2</c:v>
                </c:pt>
                <c:pt idx="14">
                  <c:v>-0.11515266910138547</c:v>
                </c:pt>
                <c:pt idx="15">
                  <c:v>-0.2372005884066446</c:v>
                </c:pt>
                <c:pt idx="16">
                  <c:v>-0.15752604715445517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EA-469C-81C8-01E45FE3E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195072"/>
        <c:axId val="479194744"/>
        <c:extLst/>
      </c:lineChart>
      <c:catAx>
        <c:axId val="685846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85849072"/>
        <c:crosses val="autoZero"/>
        <c:auto val="1"/>
        <c:lblAlgn val="ctr"/>
        <c:lblOffset val="100"/>
        <c:noMultiLvlLbl val="0"/>
      </c:catAx>
      <c:valAx>
        <c:axId val="68584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8584677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8340122858591308E-2"/>
                <c:y val="0.21709443603311931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pt-PT"/>
                    <a:t>Milhões de barris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</c:dispUnitsLbl>
        </c:dispUnits>
      </c:valAx>
      <c:valAx>
        <c:axId val="479194744"/>
        <c:scaling>
          <c:orientation val="minMax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79195072"/>
        <c:crosses val="max"/>
        <c:crossBetween val="between"/>
      </c:valAx>
      <c:catAx>
        <c:axId val="479195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91947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722195888962063"/>
          <c:y val="0.87470159194924757"/>
          <c:w val="0.65794374001496492"/>
          <c:h val="0.105613581321293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+mn-lt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'5.4'!$K$71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84C2E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153-4AD6-A2DA-9F174AF75FD9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153-4AD6-A2DA-9F174AF75FD9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153-4AD6-A2DA-9F174AF75FD9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153-4AD6-A2DA-9F174AF75FD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153-4AD6-A2DA-9F174AF75FD9}"/>
              </c:ext>
            </c:extLst>
          </c:dPt>
          <c:dPt>
            <c:idx val="5"/>
            <c:invertIfNegative val="0"/>
            <c:bubble3D val="0"/>
            <c:spPr>
              <a:solidFill>
                <a:srgbClr val="1A578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153-4AD6-A2DA-9F174AF75FD9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EYInterstate Light" panose="02000506000000020004" pitchFamily="2" charset="0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'5.4'!$J$72:$J$77</c:f>
              <c:strCache>
                <c:ptCount val="6"/>
                <c:pt idx="0">
                  <c:v>Saúde</c:v>
                </c:pt>
                <c:pt idx="1">
                  <c:v>Educação</c:v>
                </c:pt>
                <c:pt idx="2">
                  <c:v>Desenvolvimento Económico</c:v>
                </c:pt>
                <c:pt idx="3">
                  <c:v>Desporto</c:v>
                </c:pt>
                <c:pt idx="4">
                  <c:v>Comunicação</c:v>
                </c:pt>
                <c:pt idx="5">
                  <c:v>Doação</c:v>
                </c:pt>
              </c:strCache>
            </c:strRef>
          </c:cat>
          <c:val>
            <c:numRef>
              <c:f>'5.4'!$K$72:$K$77</c:f>
              <c:numCache>
                <c:formatCode>0%</c:formatCode>
                <c:ptCount val="6"/>
                <c:pt idx="0">
                  <c:v>0.11149482882338299</c:v>
                </c:pt>
                <c:pt idx="1">
                  <c:v>0.12418805052313839</c:v>
                </c:pt>
                <c:pt idx="2">
                  <c:v>3.261939168235569E-2</c:v>
                </c:pt>
                <c:pt idx="3">
                  <c:v>0.23561951311880674</c:v>
                </c:pt>
                <c:pt idx="4">
                  <c:v>2.7335373007343514E-2</c:v>
                </c:pt>
                <c:pt idx="5">
                  <c:v>0.46874284284497264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153-4AD6-A2DA-9F174AF75FD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82879704"/>
        <c:axId val="1082874784"/>
      </c:barChart>
      <c:catAx>
        <c:axId val="1082879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EYInterstate Light" panose="02000506000000020004" pitchFamily="2" charset="0"/>
                <a:ea typeface="+mn-ea"/>
                <a:cs typeface="+mn-cs"/>
              </a:defRPr>
            </a:pPr>
            <a:endParaRPr lang="nb-NO"/>
          </a:p>
        </c:txPr>
        <c:crossAx val="1082874784"/>
        <c:crosses val="autoZero"/>
        <c:auto val="1"/>
        <c:lblAlgn val="ctr"/>
        <c:lblOffset val="100"/>
        <c:noMultiLvlLbl val="0"/>
      </c:catAx>
      <c:valAx>
        <c:axId val="108287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EYInterstate Light" panose="02000506000000020004" pitchFamily="2" charset="0"/>
                <a:ea typeface="+mn-ea"/>
                <a:cs typeface="+mn-cs"/>
              </a:defRPr>
            </a:pPr>
            <a:endParaRPr lang="nb-NO"/>
          </a:p>
        </c:txPr>
        <c:crossAx val="1082879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EYInterstate Light" panose="02000506000000020004" pitchFamily="2" charset="0"/>
              <a:ea typeface="+mn-ea"/>
              <a:cs typeface="+mn-cs"/>
            </a:defRPr>
          </a:pPr>
          <a:endParaRPr lang="nb-NO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EYInterstate Light" panose="02000506000000020004" pitchFamily="2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EYInterstate Light" panose="02000506000000020004" pitchFamily="2" charset="0"/>
                <a:ea typeface="+mn-ea"/>
                <a:cs typeface="+mn-cs"/>
              </a:defRPr>
            </a:pPr>
            <a:r>
              <a:rPr lang="pt-PT" sz="1400" b="1">
                <a:solidFill>
                  <a:srgbClr val="1A5786"/>
                </a:solidFill>
              </a:rPr>
              <a:t>Trabalhadores no Sector do Petróleo e Gás (2021)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EYInterstate Light" panose="02000506000000020004" pitchFamily="2" charset="0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'5.5'!$L$26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1A578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CA4-4CB6-97EC-7DF2D9650EB8}"/>
              </c:ext>
            </c:extLst>
          </c:dPt>
          <c:dPt>
            <c:idx val="1"/>
            <c:bubble3D val="0"/>
            <c:spPr>
              <a:solidFill>
                <a:srgbClr val="84C2E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CA4-4CB6-97EC-7DF2D9650EB8}"/>
              </c:ext>
            </c:extLst>
          </c:dPt>
          <c:dLbls>
            <c:dLbl>
              <c:idx val="0"/>
              <c:layout>
                <c:manualLayout>
                  <c:x val="4.2433708475345513E-2"/>
                  <c:y val="-8.5834373659779709E-2"/>
                </c:manualLayout>
              </c:layout>
              <c:spPr>
                <a:solidFill>
                  <a:srgbClr val="1A5786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EYInterstate Light" panose="02000506000000020004" pitchFamily="2" charset="0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A4-4CB6-97EC-7DF2D9650EB8}"/>
                </c:ext>
              </c:extLst>
            </c:dLbl>
            <c:dLbl>
              <c:idx val="1"/>
              <c:layout>
                <c:manualLayout>
                  <c:x val="-5.1115755296591969E-3"/>
                  <c:y val="1.808158781406637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A4-4CB6-97EC-7DF2D9650EB8}"/>
                </c:ext>
              </c:extLst>
            </c:dLbl>
            <c:spPr>
              <a:solidFill>
                <a:srgbClr val="84C2EB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EYInterstate Light" panose="02000506000000020004" pitchFamily="2" charset="0"/>
                    <a:ea typeface="+mn-ea"/>
                    <a:cs typeface="+mn-cs"/>
                  </a:defRPr>
                </a:pPr>
                <a:endParaRPr lang="nb-N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'5.5'!$K$27:$K$28</c:f>
              <c:strCache>
                <c:ptCount val="2"/>
                <c:pt idx="0">
                  <c:v>Nacionais</c:v>
                </c:pt>
                <c:pt idx="1">
                  <c:v>Expatriados</c:v>
                </c:pt>
              </c:strCache>
            </c:strRef>
          </c:cat>
          <c:val>
            <c:numRef>
              <c:f>'5.5'!$L$27:$L$28</c:f>
              <c:numCache>
                <c:formatCode>0%</c:formatCode>
                <c:ptCount val="2"/>
                <c:pt idx="0">
                  <c:v>0.85781586044447478</c:v>
                </c:pt>
                <c:pt idx="1">
                  <c:v>0.14218413955552522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A4-4CB6-97EC-7DF2D9650EB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EYInterstate Light" panose="02000506000000020004" pitchFamily="2" charset="0"/>
              <a:ea typeface="+mn-ea"/>
              <a:cs typeface="+mn-cs"/>
            </a:defRPr>
          </a:pPr>
          <a:endParaRPr lang="nb-NO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EYInterstate Light" panose="02000506000000020004" pitchFamily="2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EYInterstate Light" panose="02000506000000020004" pitchFamily="2" charset="0"/>
                <a:ea typeface="+mn-ea"/>
                <a:cs typeface="+mn-cs"/>
              </a:defRPr>
            </a:pPr>
            <a:r>
              <a:rPr lang="en-US" b="1">
                <a:solidFill>
                  <a:srgbClr val="1A5786"/>
                </a:solidFill>
              </a:rPr>
              <a:t>Receita Governamental em 2021 por Bloco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EYInterstate Light" panose="02000506000000020004" pitchFamily="2" charset="0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1440831774481229"/>
          <c:y val="0.17132197891321982"/>
          <c:w val="0.75350345847653033"/>
          <c:h val="0.55305809401562045"/>
        </c:manualLayout>
      </c:layout>
      <c:pieChart>
        <c:varyColors val="1"/>
        <c:ser>
          <c:idx val="0"/>
          <c:order val="0"/>
          <c:tx>
            <c:strRef>
              <c:f>'1. SE'!$L$58</c:f>
              <c:strCache>
                <c:ptCount val="1"/>
                <c:pt idx="0">
                  <c:v>Peso</c:v>
                </c:pt>
              </c:strCache>
            </c:strRef>
          </c:tx>
          <c:dPt>
            <c:idx val="0"/>
            <c:bubble3D val="0"/>
            <c:spPr>
              <a:solidFill>
                <a:srgbClr val="1A578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C7A-41E9-853C-ADDF2CEB6142}"/>
              </c:ext>
            </c:extLst>
          </c:dPt>
          <c:dPt>
            <c:idx val="1"/>
            <c:bubble3D val="0"/>
            <c:spPr>
              <a:solidFill>
                <a:srgbClr val="84C2E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C7A-41E9-853C-ADDF2CEB614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C7A-41E9-853C-ADDF2CEB6142}"/>
              </c:ext>
            </c:extLst>
          </c:dPt>
          <c:dPt>
            <c:idx val="3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C7A-41E9-853C-ADDF2CEB6142}"/>
              </c:ext>
            </c:extLst>
          </c:dPt>
          <c:dPt>
            <c:idx val="4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C7A-41E9-853C-ADDF2CEB6142}"/>
              </c:ext>
            </c:extLst>
          </c:dPt>
          <c:dPt>
            <c:idx val="5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C7A-41E9-853C-ADDF2CEB6142}"/>
              </c:ext>
            </c:extLst>
          </c:dPt>
          <c:dPt>
            <c:idx val="6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C7A-41E9-853C-ADDF2CEB6142}"/>
              </c:ext>
            </c:extLst>
          </c:dPt>
          <c:dPt>
            <c:idx val="7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C7A-41E9-853C-ADDF2CEB6142}"/>
              </c:ext>
            </c:extLst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C7A-41E9-853C-ADDF2CEB6142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EYInterstate Light" panose="02000506000000020004" pitchFamily="2" charset="0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7C7A-41E9-853C-ADDF2CEB6142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EYInterstate Light" panose="02000506000000020004" pitchFamily="2" charset="0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7C7A-41E9-853C-ADDF2CEB6142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EYInterstate Light" panose="02000506000000020004" pitchFamily="2" charset="0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7C7A-41E9-853C-ADDF2CEB6142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EYInterstate Light" panose="02000506000000020004" pitchFamily="2" charset="0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7C7A-41E9-853C-ADDF2CEB6142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EYInterstate Light" panose="02000506000000020004" pitchFamily="2" charset="0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7C7A-41E9-853C-ADDF2CEB6142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EYInterstate Light" panose="02000506000000020004" pitchFamily="2" charset="0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7C7A-41E9-853C-ADDF2CEB61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EYInterstate Light" panose="02000506000000020004" pitchFamily="2" charset="0"/>
                    <a:ea typeface="+mn-ea"/>
                    <a:cs typeface="+mn-cs"/>
                  </a:defRPr>
                </a:pPr>
                <a:endParaRPr lang="nb-N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'1. SE'!$J$59:$J$67</c:f>
              <c:strCache>
                <c:ptCount val="9"/>
                <c:pt idx="0">
                  <c:v>Bloco 17 </c:v>
                </c:pt>
                <c:pt idx="1">
                  <c:v>Bloco 15 </c:v>
                </c:pt>
                <c:pt idx="2">
                  <c:v>Bloco 32 </c:v>
                </c:pt>
                <c:pt idx="3">
                  <c:v>Bloco 0 A Cabinda </c:v>
                </c:pt>
                <c:pt idx="4">
                  <c:v>Bloco 14 </c:v>
                </c:pt>
                <c:pt idx="5">
                  <c:v>Bloco 31 </c:v>
                </c:pt>
                <c:pt idx="6">
                  <c:v>Bloco 0 B Nemba </c:v>
                </c:pt>
                <c:pt idx="7">
                  <c:v>Bloco 15/06 </c:v>
                </c:pt>
                <c:pt idx="8">
                  <c:v>Outros </c:v>
                </c:pt>
              </c:strCache>
            </c:strRef>
          </c:cat>
          <c:val>
            <c:numRef>
              <c:f>'1. SE'!$L$59:$L$67</c:f>
              <c:numCache>
                <c:formatCode>0%</c:formatCode>
                <c:ptCount val="9"/>
                <c:pt idx="0">
                  <c:v>0.36606845483170314</c:v>
                </c:pt>
                <c:pt idx="1">
                  <c:v>0.15293667318481224</c:v>
                </c:pt>
                <c:pt idx="2">
                  <c:v>0.13598404586812912</c:v>
                </c:pt>
                <c:pt idx="3">
                  <c:v>7.5326128636999223E-2</c:v>
                </c:pt>
                <c:pt idx="4">
                  <c:v>6.6997443824414638E-2</c:v>
                </c:pt>
                <c:pt idx="5">
                  <c:v>5.0946765753377074E-2</c:v>
                </c:pt>
                <c:pt idx="6">
                  <c:v>4.7403673455209717E-2</c:v>
                </c:pt>
                <c:pt idx="7">
                  <c:v>4.7124591934799474E-2</c:v>
                </c:pt>
                <c:pt idx="8">
                  <c:v>5.7212222510555376E-2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C7A-41E9-853C-ADDF2CEB614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EYInterstate Light" panose="02000506000000020004" pitchFamily="2" charset="0"/>
                <a:ea typeface="+mn-ea"/>
                <a:cs typeface="+mn-cs"/>
              </a:defRPr>
            </a:pPr>
            <a:endParaRPr lang="nb-NO"/>
          </a:p>
        </c:txPr>
      </c:legendEntry>
      <c:layout>
        <c:manualLayout>
          <c:xMode val="edge"/>
          <c:yMode val="edge"/>
          <c:x val="8.9713316222212597E-3"/>
          <c:y val="0.80548307373987016"/>
          <c:w val="0.97763709922999953"/>
          <c:h val="0.175052206065482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EYInterstate Light" panose="02000506000000020004" pitchFamily="2" charset="0"/>
              <a:ea typeface="+mn-ea"/>
              <a:cs typeface="+mn-cs"/>
            </a:defRPr>
          </a:pPr>
          <a:endParaRPr lang="nb-NO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EYInterstate Light" panose="02000506000000020004" pitchFamily="2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760509561191856E-2"/>
          <c:y val="0.12110460511951728"/>
          <c:w val="0.94007208183550783"/>
          <c:h val="0.7253473422926248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'6.3'!$L$7:$Y$7</c:f>
              <c:strCache>
                <c:ptCount val="14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  <c:pt idx="9">
                  <c:v>1</c:v>
                </c:pt>
                <c:pt idx="10">
                  <c:v>3</c:v>
                </c:pt>
                <c:pt idx="11">
                  <c:v>4</c:v>
                </c:pt>
                <c:pt idx="12">
                  <c:v>8</c:v>
                </c:pt>
                <c:pt idx="13">
                  <c:v>6</c:v>
                </c:pt>
              </c:strCache>
            </c:strRef>
          </c:tx>
          <c:spPr>
            <a:solidFill>
              <a:srgbClr val="1A5786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F47-4A33-8EBC-DD6E55E06448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F47-4A33-8EBC-DD6E55E06448}"/>
              </c:ext>
            </c:extLst>
          </c:dPt>
          <c:dLbls>
            <c:spPr>
              <a:noFill/>
              <a:ln>
                <a:solidFill>
                  <a:srgbClr val="1A5786"/>
                </a:solidFill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EYInterstate Light" panose="02000506000000020004" pitchFamily="2" charset="0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'6.3'!$L$6:$Y$6</c:f>
              <c:numCache>
                <c:formatCode>General</c:formatCode>
                <c:ptCount val="14"/>
                <c:pt idx="0">
                  <c:v>1966</c:v>
                </c:pt>
                <c:pt idx="1">
                  <c:v>1992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1999</c:v>
                </c:pt>
                <c:pt idx="6">
                  <c:v>2000</c:v>
                </c:pt>
                <c:pt idx="7">
                  <c:v>2005</c:v>
                </c:pt>
                <c:pt idx="8">
                  <c:v>2006</c:v>
                </c:pt>
                <c:pt idx="9">
                  <c:v>2011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'6.3'!$L$7:$Y$7</c:f>
              <c:numCache>
                <c:formatCode>General</c:formatCode>
                <c:ptCount val="14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4</c:v>
                </c:pt>
                <c:pt idx="9">
                  <c:v>1</c:v>
                </c:pt>
                <c:pt idx="10">
                  <c:v>3</c:v>
                </c:pt>
                <c:pt idx="11">
                  <c:v>4</c:v>
                </c:pt>
                <c:pt idx="12">
                  <c:v>8</c:v>
                </c:pt>
                <c:pt idx="1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6C-4044-BCCA-FAC47912026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38481008"/>
        <c:axId val="838484944"/>
      </c:barChart>
      <c:catAx>
        <c:axId val="83848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EYInterstate Light" panose="02000506000000020004" pitchFamily="2" charset="0"/>
                <a:ea typeface="+mn-ea"/>
                <a:cs typeface="+mn-cs"/>
              </a:defRPr>
            </a:pPr>
            <a:endParaRPr lang="nb-NO"/>
          </a:p>
        </c:txPr>
        <c:crossAx val="838484944"/>
        <c:crosses val="autoZero"/>
        <c:auto val="1"/>
        <c:lblAlgn val="ctr"/>
        <c:lblOffset val="100"/>
        <c:noMultiLvlLbl val="0"/>
      </c:catAx>
      <c:valAx>
        <c:axId val="838484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EYInterstate Light" panose="02000506000000020004" pitchFamily="2" charset="0"/>
                <a:ea typeface="+mn-ea"/>
                <a:cs typeface="+mn-cs"/>
              </a:defRPr>
            </a:pPr>
            <a:endParaRPr lang="nb-NO"/>
          </a:p>
        </c:txPr>
        <c:crossAx val="838481008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EYInterstate Light" panose="02000506000000020004" pitchFamily="2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42161489691612"/>
          <c:y val="0.12705351333767079"/>
          <c:w val="0.4563795891103164"/>
          <c:h val="0.77010054082628498"/>
        </c:manualLayout>
      </c:layout>
      <c:pieChart>
        <c:varyColors val="1"/>
        <c:ser>
          <c:idx val="0"/>
          <c:order val="0"/>
          <c:tx>
            <c:strRef>
              <c:f>'6.3'!$L$134</c:f>
              <c:strCache>
                <c:ptCount val="1"/>
                <c:pt idx="0">
                  <c:v>Num.</c:v>
                </c:pt>
              </c:strCache>
            </c:strRef>
          </c:tx>
          <c:spPr>
            <a:solidFill>
              <a:srgbClr val="1A5786"/>
            </a:solidFill>
          </c:spPr>
          <c:dPt>
            <c:idx val="0"/>
            <c:bubble3D val="0"/>
            <c:spPr>
              <a:solidFill>
                <a:srgbClr val="84C2E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718-4EFE-AB95-316732EEE900}"/>
              </c:ext>
            </c:extLst>
          </c:dPt>
          <c:dPt>
            <c:idx val="1"/>
            <c:bubble3D val="0"/>
            <c:spPr>
              <a:solidFill>
                <a:srgbClr val="1A578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718-4EFE-AB95-316732EEE900}"/>
              </c:ext>
            </c:extLst>
          </c:dPt>
          <c:dLbls>
            <c:spPr>
              <a:noFill/>
              <a:ln>
                <a:solidFill>
                  <a:srgbClr val="21557D"/>
                </a:solidFill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EYInterstate Light" panose="02000506000000020004" pitchFamily="2" charset="0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'6.3'!$M$132:$N$133</c:f>
              <c:strCache>
                <c:ptCount val="2"/>
                <c:pt idx="0">
                  <c:v>Exploração</c:v>
                </c:pt>
                <c:pt idx="1">
                  <c:v>Produção</c:v>
                </c:pt>
              </c:strCache>
            </c:strRef>
          </c:cat>
          <c:val>
            <c:numRef>
              <c:f>'6.3'!$M$134:$N$134</c:f>
              <c:numCache>
                <c:formatCode>General</c:formatCode>
                <c:ptCount val="2"/>
                <c:pt idx="0">
                  <c:v>16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18-4EFE-AB95-316732EEE90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EYInterstate Light" panose="02000506000000020004" pitchFamily="2" charset="0"/>
              <a:ea typeface="+mn-ea"/>
              <a:cs typeface="+mn-cs"/>
            </a:defRPr>
          </a:pPr>
          <a:endParaRPr lang="nb-NO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EYInterstate Light" panose="02000506000000020004" pitchFamily="2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EYInterstate Light" panose="02000506000000020004" pitchFamily="2" charset="0"/>
                <a:ea typeface="+mn-ea"/>
                <a:cs typeface="+mn-cs"/>
              </a:defRPr>
            </a:pPr>
            <a:r>
              <a:rPr lang="pt-PT" b="1">
                <a:solidFill>
                  <a:srgbClr val="1A5786"/>
                </a:solidFill>
              </a:rPr>
              <a:t>PIB em Angola</a:t>
            </a:r>
          </a:p>
        </c:rich>
      </c:tx>
      <c:layout>
        <c:manualLayout>
          <c:xMode val="edge"/>
          <c:yMode val="edge"/>
          <c:x val="0.34968115532643623"/>
          <c:y val="2.77008310249307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EYInterstate Light" panose="02000506000000020004" pitchFamily="2" charset="0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8.9725959142999495E-2"/>
          <c:y val="0.16992169607607913"/>
          <c:w val="0.67647140519991056"/>
          <c:h val="0.723614776684770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 SE'!$K$86:$K$87</c:f>
              <c:strCache>
                <c:ptCount val="2"/>
                <c:pt idx="0">
                  <c:v>PIB (preços correntes Milhões USD)</c:v>
                </c:pt>
              </c:strCache>
            </c:strRef>
          </c:tx>
          <c:spPr>
            <a:solidFill>
              <a:srgbClr val="1A5786"/>
            </a:solidFill>
            <a:ln>
              <a:noFill/>
            </a:ln>
            <a:effectLst/>
          </c:spPr>
          <c:invertIfNegative val="0"/>
          <c:cat>
            <c:numRef>
              <c:f>'1. SE'!$J$88:$J$90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'1. SE'!$K$88:$K$90</c:f>
              <c:numCache>
                <c:formatCode>#,##0</c:formatCode>
                <c:ptCount val="3"/>
                <c:pt idx="0">
                  <c:v>69309</c:v>
                </c:pt>
                <c:pt idx="1">
                  <c:v>50241</c:v>
                </c:pt>
                <c:pt idx="2">
                  <c:v>65685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A8-4557-8AFA-691082B4D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49831752"/>
        <c:axId val="949831424"/>
      </c:barChart>
      <c:lineChart>
        <c:grouping val="standard"/>
        <c:varyColors val="0"/>
        <c:ser>
          <c:idx val="1"/>
          <c:order val="1"/>
          <c:tx>
            <c:strRef>
              <c:f>'1. SE'!$L$87</c:f>
              <c:strCache>
                <c:ptCount val="1"/>
                <c:pt idx="0">
                  <c:v>PIB petrolífero e minerais</c:v>
                </c:pt>
              </c:strCache>
            </c:strRef>
          </c:tx>
          <c:spPr>
            <a:ln w="28575" cap="rnd">
              <a:solidFill>
                <a:srgbClr val="84C2EB"/>
              </a:solidFill>
              <a:round/>
            </a:ln>
            <a:effectLst/>
          </c:spPr>
          <c:marker>
            <c:symbol val="none"/>
          </c:marker>
          <c:cat>
            <c:numRef>
              <c:f>'[1]Tabelas e gráficos'!$B$74:$B$76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'1. SE'!$L$88:$L$90</c:f>
              <c:numCache>
                <c:formatCode>0%</c:formatCode>
                <c:ptCount val="3"/>
                <c:pt idx="0">
                  <c:v>0.3</c:v>
                </c:pt>
                <c:pt idx="1">
                  <c:v>0.34</c:v>
                </c:pt>
                <c:pt idx="2">
                  <c:v>0.31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A8-4557-8AFA-691082B4D5C1}"/>
            </c:ext>
          </c:extLst>
        </c:ser>
        <c:ser>
          <c:idx val="2"/>
          <c:order val="2"/>
          <c:tx>
            <c:strRef>
              <c:f>'1. SE'!$M$87</c:f>
              <c:strCache>
                <c:ptCount val="1"/>
                <c:pt idx="0">
                  <c:v>PIB outros sectores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'[1]Tabelas e gráficos'!$B$74:$B$76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'1. SE'!$M$88:$M$90</c:f>
              <c:numCache>
                <c:formatCode>0%</c:formatCode>
                <c:ptCount val="3"/>
                <c:pt idx="0">
                  <c:v>0.7</c:v>
                </c:pt>
                <c:pt idx="1">
                  <c:v>0.66</c:v>
                </c:pt>
                <c:pt idx="2">
                  <c:v>0.69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A8-4557-8AFA-691082B4D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829128"/>
        <c:axId val="949832080"/>
      </c:lineChart>
      <c:catAx>
        <c:axId val="949831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EYInterstate Light" panose="02000506000000020004" pitchFamily="2" charset="0"/>
                <a:ea typeface="+mn-ea"/>
                <a:cs typeface="+mn-cs"/>
              </a:defRPr>
            </a:pPr>
            <a:endParaRPr lang="nb-NO"/>
          </a:p>
        </c:txPr>
        <c:crossAx val="949831424"/>
        <c:crosses val="autoZero"/>
        <c:auto val="1"/>
        <c:lblAlgn val="ctr"/>
        <c:lblOffset val="100"/>
        <c:noMultiLvlLbl val="0"/>
      </c:catAx>
      <c:valAx>
        <c:axId val="94983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EYInterstate Light" panose="02000506000000020004" pitchFamily="2" charset="0"/>
                <a:ea typeface="+mn-ea"/>
                <a:cs typeface="+mn-cs"/>
              </a:defRPr>
            </a:pPr>
            <a:endParaRPr lang="nb-NO"/>
          </a:p>
        </c:txPr>
        <c:crossAx val="949831752"/>
        <c:crosses val="autoZero"/>
        <c:crossBetween val="between"/>
      </c:valAx>
      <c:valAx>
        <c:axId val="949832080"/>
        <c:scaling>
          <c:orientation val="minMax"/>
          <c:min val="0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EYInterstate Light" panose="02000506000000020004" pitchFamily="2" charset="0"/>
                <a:ea typeface="+mn-ea"/>
                <a:cs typeface="+mn-cs"/>
              </a:defRPr>
            </a:pPr>
            <a:endParaRPr lang="nb-NO"/>
          </a:p>
        </c:txPr>
        <c:crossAx val="949829128"/>
        <c:crosses val="max"/>
        <c:crossBetween val="between"/>
      </c:valAx>
      <c:catAx>
        <c:axId val="9498291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498320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503144506039883"/>
          <c:y val="0.17140634429006624"/>
          <c:w val="0.16699645728140486"/>
          <c:h val="0.573184723100748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EYInterstate Light" panose="02000506000000020004" pitchFamily="2" charset="0"/>
              <a:ea typeface="+mn-ea"/>
              <a:cs typeface="+mn-cs"/>
            </a:defRPr>
          </a:pPr>
          <a:endParaRPr lang="nb-NO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EYInterstate Light" panose="02000506000000020004" pitchFamily="2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'4.1'!$D$31</c:f>
              <c:strCache>
                <c:ptCount val="1"/>
                <c:pt idx="0">
                  <c:v>USD/AKZ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'4.1'!$C$32:$C$34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'4.1'!$D$32:$D$34</c:f>
              <c:numCache>
                <c:formatCode>General</c:formatCode>
                <c:ptCount val="3"/>
                <c:pt idx="0">
                  <c:v>364.27885020242928</c:v>
                </c:pt>
                <c:pt idx="1">
                  <c:v>576.36685374501985</c:v>
                </c:pt>
                <c:pt idx="2">
                  <c:v>623.70598924302772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E7-4DF0-8260-269E2B872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2319904"/>
        <c:axId val="1232318264"/>
      </c:lineChart>
      <c:catAx>
        <c:axId val="123231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EYInterstate Light" panose="02000506000000020004" pitchFamily="2" charset="0"/>
                <a:ea typeface="+mn-ea"/>
                <a:cs typeface="+mn-cs"/>
              </a:defRPr>
            </a:pPr>
            <a:endParaRPr lang="nb-NO"/>
          </a:p>
        </c:txPr>
        <c:crossAx val="1232318264"/>
        <c:crosses val="autoZero"/>
        <c:auto val="1"/>
        <c:lblAlgn val="ctr"/>
        <c:lblOffset val="100"/>
        <c:noMultiLvlLbl val="0"/>
      </c:catAx>
      <c:valAx>
        <c:axId val="1232318264"/>
        <c:scaling>
          <c:orientation val="minMax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EYInterstate Light" panose="02000506000000020004" pitchFamily="2" charset="0"/>
                <a:ea typeface="+mn-ea"/>
                <a:cs typeface="+mn-cs"/>
              </a:defRPr>
            </a:pPr>
            <a:endParaRPr lang="nb-NO"/>
          </a:p>
        </c:txPr>
        <c:crossAx val="1232319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EYInterstate Light" panose="02000506000000020004" pitchFamily="2" charset="0"/>
              <a:ea typeface="+mn-ea"/>
              <a:cs typeface="+mn-cs"/>
            </a:defRPr>
          </a:pPr>
          <a:endParaRPr lang="nb-NO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EYInterstate Light" panose="02000506000000020004" pitchFamily="2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'4.3'!$K$9</c:f>
              <c:strCache>
                <c:ptCount val="1"/>
                <c:pt idx="0">
                  <c:v>Petrolíferas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2"/>
            <c:marker>
              <c:symbol val="none"/>
            </c:marker>
            <c:bubble3D val="0"/>
            <c:spPr>
              <a:ln w="28575" cap="rnd">
                <a:solidFill>
                  <a:srgbClr val="1A5786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4081-4F23-A843-450FA3C1073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81-4F23-A843-450FA3C1073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D1-4489-84E9-7EA686B6EB58}"/>
                </c:ext>
              </c:extLst>
            </c:dLbl>
            <c:dLbl>
              <c:idx val="2"/>
              <c:layout>
                <c:manualLayout>
                  <c:x val="3.1437289907102449E-2"/>
                  <c:y val="-5.4797990693945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81-4F23-A843-450FA3C10732}"/>
                </c:ext>
              </c:extLst>
            </c:dLbl>
            <c:spPr>
              <a:noFill/>
              <a:ln w="3175">
                <a:solidFill>
                  <a:srgbClr val="1A5786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EYInterstate Light" panose="02000506000000020004" pitchFamily="2" charset="0"/>
                    <a:ea typeface="+mn-ea"/>
                    <a:cs typeface="+mn-cs"/>
                  </a:defRPr>
                </a:pPr>
                <a:endParaRPr lang="nb-N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'4.3'!$L$8:$N$8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'4.3'!$L$9:$N$9</c:f>
              <c:numCache>
                <c:formatCode>#,##0</c:formatCode>
                <c:ptCount val="3"/>
                <c:pt idx="0">
                  <c:v>4058524</c:v>
                </c:pt>
                <c:pt idx="1">
                  <c:v>3751656</c:v>
                </c:pt>
                <c:pt idx="2">
                  <c:v>5862496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81-4F23-A843-450FA3C10732}"/>
            </c:ext>
          </c:extLst>
        </c:ser>
        <c:ser>
          <c:idx val="1"/>
          <c:order val="1"/>
          <c:tx>
            <c:strRef>
              <c:f>'4.3'!$K$10</c:f>
              <c:strCache>
                <c:ptCount val="1"/>
                <c:pt idx="0">
                  <c:v>Diamantíferas</c:v>
                </c:pt>
              </c:strCache>
            </c:strRef>
          </c:tx>
          <c:spPr>
            <a:ln w="28575" cap="rnd">
              <a:solidFill>
                <a:srgbClr val="84C2EB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solidFill>
                  <a:srgbClr val="1A5786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EYInterstate Light" panose="02000506000000020004" pitchFamily="2" charset="0"/>
                    <a:ea typeface="+mn-ea"/>
                    <a:cs typeface="+mn-cs"/>
                  </a:defRPr>
                </a:pPr>
                <a:endParaRPr lang="nb-N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'4.3'!$L$8:$N$8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'4.3'!$L$10:$N$10</c:f>
              <c:numCache>
                <c:formatCode>#,##0</c:formatCode>
                <c:ptCount val="3"/>
                <c:pt idx="0">
                  <c:v>19968</c:v>
                </c:pt>
                <c:pt idx="1">
                  <c:v>46768</c:v>
                </c:pt>
                <c:pt idx="2">
                  <c:v>48478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081-4F23-A843-450FA3C10732}"/>
            </c:ext>
          </c:extLst>
        </c:ser>
        <c:ser>
          <c:idx val="2"/>
          <c:order val="2"/>
          <c:tx>
            <c:strRef>
              <c:f>'4.3'!$K$11</c:f>
              <c:strCache>
                <c:ptCount val="1"/>
                <c:pt idx="0">
                  <c:v>Outras Receitas Correntes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81-4F23-A843-450FA3C1073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D1-4489-84E9-7EA686B6EB58}"/>
                </c:ext>
              </c:extLst>
            </c:dLbl>
            <c:dLbl>
              <c:idx val="2"/>
              <c:layout>
                <c:manualLayout>
                  <c:x val="2.6087779429433286E-2"/>
                  <c:y val="-1.9444448310754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81-4F23-A843-450FA3C10732}"/>
                </c:ext>
              </c:extLst>
            </c:dLbl>
            <c:spPr>
              <a:noFill/>
              <a:ln>
                <a:solidFill>
                  <a:srgbClr val="1A5786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EYInterstate Light" panose="02000506000000020004" pitchFamily="2" charset="0"/>
                    <a:ea typeface="+mn-ea"/>
                    <a:cs typeface="+mn-cs"/>
                  </a:defRPr>
                </a:pPr>
                <a:endParaRPr lang="nb-N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'4.3'!$L$8:$N$8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'4.3'!$L$11:$N$11</c:f>
              <c:numCache>
                <c:formatCode>#,##0</c:formatCode>
                <c:ptCount val="3"/>
                <c:pt idx="0">
                  <c:v>2531730</c:v>
                </c:pt>
                <c:pt idx="1">
                  <c:v>3306948</c:v>
                </c:pt>
                <c:pt idx="2">
                  <c:v>4188017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081-4F23-A843-450FA3C10732}"/>
            </c:ext>
          </c:extLst>
        </c:ser>
        <c:ser>
          <c:idx val="3"/>
          <c:order val="3"/>
          <c:tx>
            <c:strRef>
              <c:f>'4.3'!$K$12</c:f>
              <c:strCache>
                <c:ptCount val="1"/>
                <c:pt idx="0">
                  <c:v>Receitas de Capital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81-4F23-A843-450FA3C1073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D1-4489-84E9-7EA686B6EB58}"/>
                </c:ext>
              </c:extLst>
            </c:dLbl>
            <c:dLbl>
              <c:idx val="2"/>
              <c:layout>
                <c:manualLayout>
                  <c:x val="2.6087779429433286E-2"/>
                  <c:y val="-3.2702026704451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081-4F23-A843-450FA3C10732}"/>
                </c:ext>
              </c:extLst>
            </c:dLbl>
            <c:spPr>
              <a:noFill/>
              <a:ln>
                <a:solidFill>
                  <a:srgbClr val="1A5786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EYInterstate Light" panose="02000506000000020004" pitchFamily="2" charset="0"/>
                    <a:ea typeface="+mn-ea"/>
                    <a:cs typeface="+mn-cs"/>
                  </a:defRPr>
                </a:pPr>
                <a:endParaRPr lang="nb-N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'4.3'!$L$8:$N$8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'4.3'!$L$12:$N$12</c:f>
              <c:numCache>
                <c:formatCode>#,##0</c:formatCode>
                <c:ptCount val="3"/>
                <c:pt idx="0">
                  <c:v>3309935</c:v>
                </c:pt>
                <c:pt idx="1">
                  <c:v>4849987</c:v>
                </c:pt>
                <c:pt idx="2">
                  <c:v>5121756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081-4F23-A843-450FA3C1073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88486296"/>
        <c:axId val="1088484656"/>
      </c:lineChart>
      <c:catAx>
        <c:axId val="1088486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EYInterstate Light" panose="02000506000000020004" pitchFamily="2" charset="0"/>
                <a:ea typeface="+mn-ea"/>
                <a:cs typeface="+mn-cs"/>
              </a:defRPr>
            </a:pPr>
            <a:endParaRPr lang="nb-NO"/>
          </a:p>
        </c:txPr>
        <c:crossAx val="1088484656"/>
        <c:crosses val="autoZero"/>
        <c:auto val="1"/>
        <c:lblAlgn val="ctr"/>
        <c:lblOffset val="100"/>
        <c:noMultiLvlLbl val="0"/>
      </c:catAx>
      <c:valAx>
        <c:axId val="108848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EYInterstate Light" panose="02000506000000020004" pitchFamily="2" charset="0"/>
                <a:ea typeface="+mn-ea"/>
                <a:cs typeface="+mn-cs"/>
              </a:defRPr>
            </a:pPr>
            <a:endParaRPr lang="nb-NO"/>
          </a:p>
        </c:txPr>
        <c:crossAx val="1088486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EYInterstate Light" panose="02000506000000020004" pitchFamily="2" charset="0"/>
              <a:ea typeface="+mn-ea"/>
              <a:cs typeface="+mn-cs"/>
            </a:defRPr>
          </a:pPr>
          <a:endParaRPr lang="nb-NO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EYInterstate Light" panose="02000506000000020004" pitchFamily="2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858234095014832E-2"/>
          <c:y val="0.15922466224058685"/>
          <c:w val="0.84545890223210163"/>
          <c:h val="0.689791453616812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'4.3'!$M$48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1A5786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EYInterstate Light" panose="02000506000000020004" pitchFamily="2" charset="0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'4.3'!$K$49:$K$57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'4.3'!$M$49:$M$57</c:f>
              <c:numCache>
                <c:formatCode>0.00%</c:formatCode>
                <c:ptCount val="9"/>
                <c:pt idx="0" formatCode="0%">
                  <c:v>0.38516480170125683</c:v>
                </c:pt>
                <c:pt idx="1">
                  <c:v>3.1849947969045146E-3</c:v>
                </c:pt>
                <c:pt idx="2" formatCode="0%">
                  <c:v>0.25355365278721209</c:v>
                </c:pt>
                <c:pt idx="3" formatCode="0%">
                  <c:v>8.0348224696199216E-3</c:v>
                </c:pt>
                <c:pt idx="4" formatCode="0%">
                  <c:v>1.3563394753227289E-2</c:v>
                </c:pt>
                <c:pt idx="5" formatCode="0%">
                  <c:v>1.3386333798203203E-3</c:v>
                </c:pt>
                <c:pt idx="6" formatCode="0%">
                  <c:v>0.33508007195704653</c:v>
                </c:pt>
                <c:pt idx="7" formatCode="0%">
                  <c:v>7.9628154912501993E-5</c:v>
                </c:pt>
                <c:pt idx="8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BB-4CE7-8495-780B1F7BEA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75229344"/>
        <c:axId val="875229672"/>
      </c:barChart>
      <c:catAx>
        <c:axId val="87522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EYInterstate Light" panose="02000506000000020004" pitchFamily="2" charset="0"/>
                <a:ea typeface="+mn-ea"/>
                <a:cs typeface="+mn-cs"/>
              </a:defRPr>
            </a:pPr>
            <a:endParaRPr lang="nb-NO"/>
          </a:p>
        </c:txPr>
        <c:crossAx val="875229672"/>
        <c:crosses val="autoZero"/>
        <c:auto val="1"/>
        <c:lblAlgn val="ctr"/>
        <c:lblOffset val="100"/>
        <c:noMultiLvlLbl val="0"/>
      </c:catAx>
      <c:valAx>
        <c:axId val="875229672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EYInterstate Light" panose="02000506000000020004" pitchFamily="2" charset="0"/>
                <a:ea typeface="+mn-ea"/>
                <a:cs typeface="+mn-cs"/>
              </a:defRPr>
            </a:pPr>
            <a:endParaRPr lang="nb-NO"/>
          </a:p>
        </c:txPr>
        <c:crossAx val="875229344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EYInterstate Light" panose="02000506000000020004" pitchFamily="2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48447069116359"/>
          <c:y val="0.24981189851268593"/>
          <c:w val="0.38658683289588802"/>
          <c:h val="0.64431138815981337"/>
        </c:manualLayout>
      </c:layout>
      <c:pieChart>
        <c:varyColors val="1"/>
        <c:ser>
          <c:idx val="0"/>
          <c:order val="0"/>
          <c:tx>
            <c:strRef>
              <c:f>'4.3.1'!$D$40</c:f>
              <c:strCache>
                <c:ptCount val="1"/>
                <c:pt idx="0">
                  <c:v>Peso s/ receita petrolífera</c:v>
                </c:pt>
              </c:strCache>
            </c:strRef>
          </c:tx>
          <c:dPt>
            <c:idx val="0"/>
            <c:bubble3D val="0"/>
            <c:spPr>
              <a:solidFill>
                <a:srgbClr val="1A578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E92-4E6F-AC58-EC02C57ADF25}"/>
              </c:ext>
            </c:extLst>
          </c:dPt>
          <c:dPt>
            <c:idx val="1"/>
            <c:bubble3D val="0"/>
            <c:spPr>
              <a:solidFill>
                <a:srgbClr val="84C2EB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E92-4E6F-AC58-EC02C57ADF25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E92-4E6F-AC58-EC02C57ADF25}"/>
              </c:ext>
            </c:extLst>
          </c:dPt>
          <c:dLbls>
            <c:dLbl>
              <c:idx val="0"/>
              <c:layout>
                <c:manualLayout>
                  <c:x val="2.118900694298689E-2"/>
                  <c:y val="-3.92559437967239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502242531041896E-2"/>
                      <c:h val="8.32514079374663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E92-4E6F-AC58-EC02C57ADF25}"/>
                </c:ext>
              </c:extLst>
            </c:dLbl>
            <c:dLbl>
              <c:idx val="1"/>
              <c:layout>
                <c:manualLayout>
                  <c:x val="9.5350531243440801E-3"/>
                  <c:y val="-4.80546774342439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6150868398915255E-2"/>
                      <c:h val="9.807700113180967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E92-4E6F-AC58-EC02C57ADF25}"/>
                </c:ext>
              </c:extLst>
            </c:dLbl>
            <c:dLbl>
              <c:idx val="2"/>
              <c:layout>
                <c:manualLayout>
                  <c:x val="1.0623450658143904E-2"/>
                  <c:y val="-3.331924108767232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92-4E6F-AC58-EC02C57ADF2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EYInterstate Light" panose="02000506000000020004" pitchFamily="2" charset="0"/>
                    <a:ea typeface="+mn-ea"/>
                    <a:cs typeface="+mn-cs"/>
                  </a:defRPr>
                </a:pPr>
                <a:endParaRPr lang="nb-N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'4.3.1'!$B$41:$B$43</c:f>
              <c:strCache>
                <c:ptCount val="3"/>
                <c:pt idx="0">
                  <c:v>Imposto sobre o Rendimento do Petróleo</c:v>
                </c:pt>
                <c:pt idx="1">
                  <c:v>Imposto sobre a Produção de Petróleo</c:v>
                </c:pt>
                <c:pt idx="2">
                  <c:v>Imposto sobre a Transacção de Petróleo</c:v>
                </c:pt>
              </c:strCache>
            </c:strRef>
          </c:cat>
          <c:val>
            <c:numRef>
              <c:f>'4.3.1'!$D$41:$D$43</c:f>
              <c:numCache>
                <c:formatCode>0%</c:formatCode>
                <c:ptCount val="3"/>
                <c:pt idx="0">
                  <c:v>0.74</c:v>
                </c:pt>
                <c:pt idx="1">
                  <c:v>0.17</c:v>
                </c:pt>
                <c:pt idx="2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E92-4E6F-AC58-EC02C57ADF2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684292903753998"/>
          <c:y val="0.37566886077433914"/>
          <c:w val="0.37129234992414945"/>
          <c:h val="0.349200299063228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EYInterstate Light" panose="02000506000000020004" pitchFamily="2" charset="0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EYInterstate Light" panose="02000506000000020004" pitchFamily="2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'4.3.1'!$L$90</c:f>
              <c:strCache>
                <c:ptCount val="1"/>
                <c:pt idx="0">
                  <c:v>IRP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DA02-4D38-BBDB-4410B462545D}"/>
              </c:ext>
            </c:extLst>
          </c:dPt>
          <c:cat>
            <c:numRef>
              <c:f>'4.3.1'!$K$91:$K$93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'4.3.1'!$L$91:$L$93</c:f>
              <c:numCache>
                <c:formatCode>#,##0</c:formatCode>
                <c:ptCount val="3"/>
                <c:pt idx="0">
                  <c:v>1072150148212.37</c:v>
                </c:pt>
                <c:pt idx="1">
                  <c:v>870242458299</c:v>
                </c:pt>
                <c:pt idx="2">
                  <c:v>1297844157410.6401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E9-4D04-A4FC-C16182AF7EF6}"/>
            </c:ext>
          </c:extLst>
        </c:ser>
        <c:ser>
          <c:idx val="1"/>
          <c:order val="1"/>
          <c:tx>
            <c:strRef>
              <c:f>'4.3.1'!$M$90</c:f>
              <c:strCache>
                <c:ptCount val="1"/>
                <c:pt idx="0">
                  <c:v>IPP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'4.3.1'!$K$91:$K$93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'4.3.1'!$M$91:$M$93</c:f>
              <c:numCache>
                <c:formatCode>#,##0</c:formatCode>
                <c:ptCount val="3"/>
                <c:pt idx="0">
                  <c:v>233893188920.39001</c:v>
                </c:pt>
                <c:pt idx="1">
                  <c:v>199093306724</c:v>
                </c:pt>
                <c:pt idx="2">
                  <c:v>303745861608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E9-4D04-A4FC-C16182AF7EF6}"/>
            </c:ext>
          </c:extLst>
        </c:ser>
        <c:ser>
          <c:idx val="2"/>
          <c:order val="2"/>
          <c:tx>
            <c:strRef>
              <c:f>'4.3.1'!$N$90</c:f>
              <c:strCache>
                <c:ptCount val="1"/>
                <c:pt idx="0">
                  <c:v>ITP</c:v>
                </c:pt>
              </c:strCache>
            </c:strRef>
          </c:tx>
          <c:spPr>
            <a:solidFill>
              <a:srgbClr val="84C2EB"/>
            </a:solidFill>
            <a:ln>
              <a:noFill/>
            </a:ln>
            <a:effectLst/>
          </c:spPr>
          <c:invertIfNegative val="0"/>
          <c:cat>
            <c:numRef>
              <c:f>'4.3.1'!$K$91:$K$93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'4.3.1'!$N$91:$N$93</c:f>
              <c:numCache>
                <c:formatCode>#,##0</c:formatCode>
                <c:ptCount val="3"/>
                <c:pt idx="0">
                  <c:v>50287924743.820007</c:v>
                </c:pt>
                <c:pt idx="1">
                  <c:v>44380220095</c:v>
                </c:pt>
                <c:pt idx="2">
                  <c:v>157738673065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E9-4D04-A4FC-C16182AF7EF6}"/>
            </c:ext>
          </c:extLst>
        </c:ser>
        <c:ser>
          <c:idx val="3"/>
          <c:order val="3"/>
          <c:tx>
            <c:strRef>
              <c:f>'4.3.1'!$O$90</c:f>
              <c:strCache>
                <c:ptCount val="1"/>
                <c:pt idx="0">
                  <c:v>CN</c:v>
                </c:pt>
              </c:strCache>
            </c:strRef>
          </c:tx>
          <c:spPr>
            <a:solidFill>
              <a:srgbClr val="1A5786"/>
            </a:solidFill>
            <a:ln>
              <a:noFill/>
            </a:ln>
            <a:effectLst/>
          </c:spPr>
          <c:invertIfNegative val="0"/>
          <c:cat>
            <c:numRef>
              <c:f>'4.3.1'!$K$91:$K$93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'4.3.1'!$O$91:$O$93</c:f>
              <c:numCache>
                <c:formatCode>#,##0</c:formatCode>
                <c:ptCount val="3"/>
                <c:pt idx="0">
                  <c:v>2622430588851</c:v>
                </c:pt>
                <c:pt idx="1">
                  <c:v>2619589171993</c:v>
                </c:pt>
                <c:pt idx="2">
                  <c:v>4113507324764.27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E9-4D04-A4FC-C16182AF7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2807952"/>
        <c:axId val="1852806312"/>
      </c:barChart>
      <c:lineChart>
        <c:grouping val="standard"/>
        <c:varyColors val="0"/>
        <c:ser>
          <c:idx val="4"/>
          <c:order val="4"/>
          <c:tx>
            <c:strRef>
              <c:f>'4.3.1'!$J$90</c:f>
              <c:strCache>
                <c:ptCount val="1"/>
                <c:pt idx="0">
                  <c:v>Taxa câmbio média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'4.3.1'!$K$91:$K$93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'4.3.1'!$J$91:$J$93</c:f>
              <c:numCache>
                <c:formatCode>General</c:formatCode>
                <c:ptCount val="3"/>
                <c:pt idx="0">
                  <c:v>364.279</c:v>
                </c:pt>
                <c:pt idx="1">
                  <c:v>576.36699999999996</c:v>
                </c:pt>
                <c:pt idx="2">
                  <c:v>623.70600000000002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9E9-4D04-A4FC-C16182AF7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9148624"/>
        <c:axId val="1859144688"/>
      </c:lineChart>
      <c:catAx>
        <c:axId val="185280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EYInterstate Light" panose="02000506000000020004" pitchFamily="2" charset="0"/>
                <a:ea typeface="+mn-ea"/>
                <a:cs typeface="+mn-cs"/>
              </a:defRPr>
            </a:pPr>
            <a:endParaRPr lang="nb-NO"/>
          </a:p>
        </c:txPr>
        <c:crossAx val="1852806312"/>
        <c:crosses val="autoZero"/>
        <c:auto val="1"/>
        <c:lblAlgn val="ctr"/>
        <c:lblOffset val="100"/>
        <c:noMultiLvlLbl val="0"/>
      </c:catAx>
      <c:valAx>
        <c:axId val="1852806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EYInterstate Light" panose="02000506000000020004" pitchFamily="2" charset="0"/>
                <a:ea typeface="+mn-ea"/>
                <a:cs typeface="+mn-cs"/>
              </a:defRPr>
            </a:pPr>
            <a:endParaRPr lang="nb-NO"/>
          </a:p>
        </c:txPr>
        <c:crossAx val="185280795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3104392826359572E-2"/>
                <c:y val="0.17020322004104119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EYInterstate Light" panose="02000506000000020004" pitchFamily="2" charset="0"/>
                      <a:ea typeface="+mn-ea"/>
                      <a:cs typeface="+mn-cs"/>
                    </a:defRPr>
                  </a:pPr>
                  <a:r>
                    <a:rPr lang="pt-PT" sz="900"/>
                    <a:t>Milhões</a:t>
                  </a:r>
                  <a:r>
                    <a:rPr lang="pt-PT" sz="900" baseline="0"/>
                    <a:t> AKZ</a:t>
                  </a:r>
                  <a:endParaRPr lang="pt-PT" sz="900"/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EYInterstate Light" panose="02000506000000020004" pitchFamily="2" charset="0"/>
                    <a:ea typeface="+mn-ea"/>
                    <a:cs typeface="+mn-cs"/>
                  </a:defRPr>
                </a:pPr>
                <a:endParaRPr lang="nb-NO"/>
              </a:p>
            </c:txPr>
          </c:dispUnitsLbl>
        </c:dispUnits>
      </c:valAx>
      <c:valAx>
        <c:axId val="185914468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EYInterstate Light" panose="02000506000000020004" pitchFamily="2" charset="0"/>
                <a:ea typeface="+mn-ea"/>
                <a:cs typeface="+mn-cs"/>
              </a:defRPr>
            </a:pPr>
            <a:endParaRPr lang="nb-NO"/>
          </a:p>
        </c:txPr>
        <c:crossAx val="1859148624"/>
        <c:crosses val="max"/>
        <c:crossBetween val="between"/>
      </c:valAx>
      <c:catAx>
        <c:axId val="1859148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591446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EYInterstate Light" panose="02000506000000020004" pitchFamily="2" charset="0"/>
              <a:ea typeface="+mn-ea"/>
              <a:cs typeface="+mn-cs"/>
            </a:defRPr>
          </a:pPr>
          <a:endParaRPr lang="nb-NO"/>
        </a:p>
      </c:txPr>
    </c:legend>
    <c:plotVisOnly val="0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EYInterstate Light" panose="02000506000000020004" pitchFamily="2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'4.3.2'!$K$22</c:f>
              <c:strCache>
                <c:ptCount val="1"/>
                <c:pt idx="0">
                  <c:v>Milhões AKZ</c:v>
                </c:pt>
              </c:strCache>
            </c:strRef>
          </c:tx>
          <c:spPr>
            <a:solidFill>
              <a:srgbClr val="84C2EB"/>
            </a:solidFill>
            <a:ln>
              <a:noFill/>
            </a:ln>
            <a:effectLst/>
          </c:spPr>
          <c:invertIfNegative val="0"/>
          <c:cat>
            <c:numRef>
              <c:f>'4.3.2'!$L$21:$N$21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'4.3.2'!$L$22:$N$22</c:f>
              <c:numCache>
                <c:formatCode>#,##0</c:formatCode>
                <c:ptCount val="3"/>
                <c:pt idx="0">
                  <c:v>19968</c:v>
                </c:pt>
                <c:pt idx="1">
                  <c:v>46768</c:v>
                </c:pt>
                <c:pt idx="2">
                  <c:v>48478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59-4664-9265-C641FD9EE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09798743"/>
        <c:axId val="309795463"/>
      </c:barChart>
      <c:lineChart>
        <c:grouping val="standard"/>
        <c:varyColors val="0"/>
        <c:ser>
          <c:idx val="0"/>
          <c:order val="0"/>
          <c:tx>
            <c:strRef>
              <c:f>'4.3.2'!$K$23</c:f>
              <c:strCache>
                <c:ptCount val="1"/>
                <c:pt idx="0">
                  <c:v>Milhões USD</c:v>
                </c:pt>
              </c:strCache>
            </c:strRef>
          </c:tx>
          <c:spPr>
            <a:ln w="28575" cap="rnd">
              <a:solidFill>
                <a:srgbClr val="1A5786"/>
              </a:solidFill>
              <a:round/>
            </a:ln>
            <a:effectLst/>
          </c:spPr>
          <c:marker>
            <c:symbol val="none"/>
          </c:marker>
          <c:cat>
            <c:numRef>
              <c:f>'[2]8. Receitas ORM'!$C$12:$E$12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'4.3.2'!$L$23:$N$23</c:f>
              <c:numCache>
                <c:formatCode>#,##0</c:formatCode>
                <c:ptCount val="3"/>
                <c:pt idx="0">
                  <c:v>54.81515050600332</c:v>
                </c:pt>
                <c:pt idx="1">
                  <c:v>81.142764709869653</c:v>
                </c:pt>
                <c:pt idx="2">
                  <c:v>77.725724678123129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59-4664-9265-C641FD9EE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1072600"/>
        <c:axId val="801071288"/>
      </c:lineChart>
      <c:catAx>
        <c:axId val="309798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EYInterstate Light" panose="02000506000000020004" pitchFamily="2" charset="0"/>
                <a:ea typeface="+mn-ea"/>
                <a:cs typeface="+mn-cs"/>
              </a:defRPr>
            </a:pPr>
            <a:endParaRPr lang="nb-NO"/>
          </a:p>
        </c:txPr>
        <c:crossAx val="309795463"/>
        <c:crosses val="autoZero"/>
        <c:auto val="1"/>
        <c:lblAlgn val="ctr"/>
        <c:lblOffset val="100"/>
        <c:noMultiLvlLbl val="0"/>
      </c:catAx>
      <c:valAx>
        <c:axId val="309795463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EYInterstate Light" panose="02000506000000020004" pitchFamily="2" charset="0"/>
                <a:ea typeface="+mn-ea"/>
                <a:cs typeface="+mn-cs"/>
              </a:defRPr>
            </a:pPr>
            <a:endParaRPr lang="nb-NO"/>
          </a:p>
        </c:txPr>
        <c:crossAx val="309798743"/>
        <c:crosses val="autoZero"/>
        <c:crossBetween val="between"/>
      </c:valAx>
      <c:valAx>
        <c:axId val="801071288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EYInterstate Light" panose="02000506000000020004" pitchFamily="2" charset="0"/>
                <a:ea typeface="+mn-ea"/>
                <a:cs typeface="+mn-cs"/>
              </a:defRPr>
            </a:pPr>
            <a:endParaRPr lang="nb-NO"/>
          </a:p>
        </c:txPr>
        <c:crossAx val="801072600"/>
        <c:crosses val="max"/>
        <c:crossBetween val="between"/>
      </c:valAx>
      <c:catAx>
        <c:axId val="801072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010712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EYInterstate Light" panose="02000506000000020004" pitchFamily="2" charset="0"/>
              <a:ea typeface="+mn-ea"/>
              <a:cs typeface="+mn-cs"/>
            </a:defRPr>
          </a:pPr>
          <a:endParaRPr lang="nb-NO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EYInterstate Light" panose="02000506000000020004" pitchFamily="2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6.svg"/><Relationship Id="rId3" Type="http://schemas.openxmlformats.org/officeDocument/2006/relationships/image" Target="../media/image11.png"/><Relationship Id="rId7" Type="http://schemas.openxmlformats.org/officeDocument/2006/relationships/image" Target="../media/image15.png"/><Relationship Id="rId12" Type="http://schemas.openxmlformats.org/officeDocument/2006/relationships/image" Target="../media/image1.png"/><Relationship Id="rId2" Type="http://schemas.openxmlformats.org/officeDocument/2006/relationships/image" Target="../media/image10.svg"/><Relationship Id="rId1" Type="http://schemas.openxmlformats.org/officeDocument/2006/relationships/image" Target="../media/image9.png"/><Relationship Id="rId6" Type="http://schemas.openxmlformats.org/officeDocument/2006/relationships/image" Target="../media/image14.svg"/><Relationship Id="rId11" Type="http://schemas.openxmlformats.org/officeDocument/2006/relationships/image" Target="../media/image2.png"/><Relationship Id="rId5" Type="http://schemas.openxmlformats.org/officeDocument/2006/relationships/image" Target="../media/image13.png"/><Relationship Id="rId10" Type="http://schemas.openxmlformats.org/officeDocument/2006/relationships/image" Target="../media/image3.png"/><Relationship Id="rId4" Type="http://schemas.openxmlformats.org/officeDocument/2006/relationships/image" Target="../media/image12.svg"/><Relationship Id="rId9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42</xdr:row>
      <xdr:rowOff>66675</xdr:rowOff>
    </xdr:from>
    <xdr:to>
      <xdr:col>4</xdr:col>
      <xdr:colOff>1695450</xdr:colOff>
      <xdr:row>55</xdr:row>
      <xdr:rowOff>9524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9585E09-436C-9B52-516A-EE20EE8705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1066800</xdr:colOff>
      <xdr:row>47</xdr:row>
      <xdr:rowOff>163830</xdr:rowOff>
    </xdr:from>
    <xdr:to>
      <xdr:col>2</xdr:col>
      <xdr:colOff>1731645</xdr:colOff>
      <xdr:row>48</xdr:row>
      <xdr:rowOff>169545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5984C96D-1223-1CAA-FB1C-8A3B7B1C1F89}"/>
            </a:ext>
          </a:extLst>
        </xdr:cNvPr>
        <xdr:cNvSpPr/>
      </xdr:nvSpPr>
      <xdr:spPr>
        <a:xfrm>
          <a:off x="1609725" y="11650980"/>
          <a:ext cx="664845" cy="215265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pt-PT" sz="600">
              <a:effectLst/>
              <a:latin typeface="EYInterstate Light" panose="02000506000000020004" pitchFamily="2" charset="0"/>
              <a:ea typeface="Calibri" panose="020F0502020204030204" pitchFamily="34" charset="0"/>
              <a:cs typeface="Arial" panose="020B0604020202020204" pitchFamily="34" charset="0"/>
            </a:rPr>
            <a:t>Vendas CN</a:t>
          </a:r>
          <a:endParaRPr lang="pt-PT" sz="1100">
            <a:effectLst/>
            <a:ea typeface="Calibri" panose="020F0502020204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1066800</xdr:colOff>
      <xdr:row>45</xdr:row>
      <xdr:rowOff>200025</xdr:rowOff>
    </xdr:from>
    <xdr:to>
      <xdr:col>2</xdr:col>
      <xdr:colOff>1731645</xdr:colOff>
      <xdr:row>47</xdr:row>
      <xdr:rowOff>31750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420C9488-D650-75AF-2CC2-B30012FD09EE}"/>
            </a:ext>
          </a:extLst>
        </xdr:cNvPr>
        <xdr:cNvSpPr/>
      </xdr:nvSpPr>
      <xdr:spPr>
        <a:xfrm>
          <a:off x="1609725" y="11268075"/>
          <a:ext cx="664845" cy="250825"/>
        </a:xfrm>
        <a:prstGeom prst="rect">
          <a:avLst/>
        </a:prstGeom>
        <a:solidFill>
          <a:srgbClr val="84C2E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pt-PT" sz="600">
              <a:solidFill>
                <a:srgbClr val="000000"/>
              </a:solidFill>
              <a:effectLst/>
              <a:latin typeface="EYInterstate Light" panose="02000506000000020004" pitchFamily="2" charset="0"/>
              <a:ea typeface="Calibri" panose="020F0502020204030204" pitchFamily="34" charset="0"/>
              <a:cs typeface="Arial" panose="020B0604020202020204" pitchFamily="34" charset="0"/>
            </a:rPr>
            <a:t>Companhias</a:t>
          </a:r>
          <a:endParaRPr lang="pt-PT" sz="1100">
            <a:effectLst/>
            <a:ea typeface="Calibri" panose="020F0502020204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209550</xdr:colOff>
      <xdr:row>57</xdr:row>
      <xdr:rowOff>161925</xdr:rowOff>
    </xdr:from>
    <xdr:to>
      <xdr:col>3</xdr:col>
      <xdr:colOff>596900</xdr:colOff>
      <xdr:row>79</xdr:row>
      <xdr:rowOff>38100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DA597CAD-2C0B-41CD-48F8-77DA7BFF2E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81</xdr:row>
      <xdr:rowOff>0</xdr:rowOff>
    </xdr:from>
    <xdr:to>
      <xdr:col>4</xdr:col>
      <xdr:colOff>1885950</xdr:colOff>
      <xdr:row>96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602BB3EA-B8F3-8681-C88E-1250727A16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6</xdr:col>
      <xdr:colOff>596236</xdr:colOff>
      <xdr:row>36</xdr:row>
      <xdr:rowOff>123674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DE2E55C-89D8-43FD-B5D6-71A1D7F114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11</xdr:col>
      <xdr:colOff>223520</xdr:colOff>
      <xdr:row>26</xdr:row>
      <xdr:rowOff>97790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985B3CEF-A3FC-B01D-FCE1-B5C8413393F8}"/>
            </a:ext>
          </a:extLst>
        </xdr:cNvPr>
        <xdr:cNvGrpSpPr/>
      </xdr:nvGrpSpPr>
      <xdr:grpSpPr>
        <a:xfrm>
          <a:off x="201706" y="1075765"/>
          <a:ext cx="6282727" cy="3683672"/>
          <a:chOff x="-254000" y="0"/>
          <a:chExt cx="6319520" cy="3555669"/>
        </a:xfrm>
      </xdr:grpSpPr>
      <xdr:sp macro="" textlink="">
        <xdr:nvSpPr>
          <xdr:cNvPr id="22" name="Rectangle: Rounded Corners 21">
            <a:extLst>
              <a:ext uri="{FF2B5EF4-FFF2-40B4-BE49-F238E27FC236}">
                <a16:creationId xmlns:a16="http://schemas.microsoft.com/office/drawing/2014/main" id="{AE51C90A-C134-07E4-DA0E-2D03C41E8181}"/>
              </a:ext>
            </a:extLst>
          </xdr:cNvPr>
          <xdr:cNvSpPr/>
        </xdr:nvSpPr>
        <xdr:spPr>
          <a:xfrm>
            <a:off x="-254000" y="0"/>
            <a:ext cx="2311400" cy="3555669"/>
          </a:xfrm>
          <a:prstGeom prst="roundRect">
            <a:avLst/>
          </a:prstGeom>
          <a:solidFill>
            <a:srgbClr val="EAEAEA">
              <a:alpha val="72000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endParaRPr lang="pt-PT"/>
          </a:p>
        </xdr:txBody>
      </xdr:sp>
      <xdr:sp macro="" textlink="">
        <xdr:nvSpPr>
          <xdr:cNvPr id="23" name="Textfeld 12">
            <a:extLst>
              <a:ext uri="{FF2B5EF4-FFF2-40B4-BE49-F238E27FC236}">
                <a16:creationId xmlns:a16="http://schemas.microsoft.com/office/drawing/2014/main" id="{33AFAA32-B8A2-DFEE-6217-58F7A31ED6CC}"/>
              </a:ext>
            </a:extLst>
          </xdr:cNvPr>
          <xdr:cNvSpPr txBox="1"/>
        </xdr:nvSpPr>
        <xdr:spPr bwMode="gray">
          <a:xfrm>
            <a:off x="5080" y="662940"/>
            <a:ext cx="1798320" cy="820541"/>
          </a:xfrm>
          <a:prstGeom prst="roundRect">
            <a:avLst/>
          </a:prstGeom>
          <a:solidFill>
            <a:srgbClr val="1A5786"/>
          </a:solidFill>
          <a:ln w="12700">
            <a:noFill/>
            <a:miter lim="800000"/>
            <a:headEnd/>
            <a:tailEnd/>
          </a:ln>
          <a:effectLst/>
        </xdr:spPr>
        <xdr:txBody>
          <a:bodyPr wrap="square" lIns="0" tIns="0" rIns="0" bIns="0" anchor="ctr" anchorCtr="0"/>
          <a:lstStyle/>
          <a:p>
            <a:pPr algn="ctr">
              <a:lnSpc>
                <a:spcPct val="107000"/>
              </a:lnSpc>
              <a:spcAft>
                <a:spcPts val="800"/>
              </a:spcAft>
              <a:tabLst>
                <a:tab pos="656590" algn="l"/>
                <a:tab pos="1313180" algn="l"/>
              </a:tabLst>
            </a:pPr>
            <a:r>
              <a:rPr lang="pt-PT" sz="1400">
                <a:solidFill>
                  <a:srgbClr val="FFFFFF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MIREMPET</a:t>
            </a:r>
            <a:endParaRPr lang="pt-PT" sz="110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 algn="ctr">
              <a:lnSpc>
                <a:spcPct val="107000"/>
              </a:lnSpc>
              <a:spcAft>
                <a:spcPts val="800"/>
              </a:spcAft>
              <a:tabLst>
                <a:tab pos="656590" algn="l"/>
                <a:tab pos="1313180" algn="l"/>
              </a:tabLst>
            </a:pPr>
            <a:r>
              <a:rPr lang="pt-PT" sz="1100">
                <a:solidFill>
                  <a:srgbClr val="FFFFFF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(Ministério dos Recursos Minerais, Petróleo e Gás)</a:t>
            </a:r>
            <a:endParaRPr lang="pt-PT" sz="110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24" name="Textfeld 13">
            <a:extLst>
              <a:ext uri="{FF2B5EF4-FFF2-40B4-BE49-F238E27FC236}">
                <a16:creationId xmlns:a16="http://schemas.microsoft.com/office/drawing/2014/main" id="{F83BE7A7-98A2-34D1-14F4-C7BCB927EC43}"/>
              </a:ext>
            </a:extLst>
          </xdr:cNvPr>
          <xdr:cNvSpPr txBox="1"/>
        </xdr:nvSpPr>
        <xdr:spPr bwMode="gray">
          <a:xfrm>
            <a:off x="3447143" y="338029"/>
            <a:ext cx="1850571" cy="934720"/>
          </a:xfrm>
          <a:prstGeom prst="rect">
            <a:avLst/>
          </a:prstGeom>
          <a:noFill/>
          <a:ln w="28575">
            <a:solidFill>
              <a:srgbClr val="1A5786"/>
            </a:solidFill>
            <a:miter lim="800000"/>
            <a:headEnd/>
            <a:tailEnd/>
          </a:ln>
          <a:effectLst/>
        </xdr:spPr>
        <xdr:txBody>
          <a:bodyPr wrap="square" lIns="72000" tIns="0" rIns="72000" bIns="0" anchor="ctr"/>
          <a:lstStyle/>
          <a:p>
            <a:pPr algn="ctr">
              <a:lnSpc>
                <a:spcPct val="107000"/>
              </a:lnSpc>
              <a:spcAft>
                <a:spcPts val="800"/>
              </a:spcAft>
              <a:tabLst>
                <a:tab pos="656590" algn="l"/>
                <a:tab pos="1313180" algn="l"/>
              </a:tabLst>
            </a:pPr>
            <a:r>
              <a:rPr lang="pt-PT" sz="1100">
                <a:solidFill>
                  <a:srgbClr val="646464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ANPG</a:t>
            </a:r>
            <a:endParaRPr lang="pt-PT" sz="1100">
              <a:effectLst/>
              <a:latin typeface="EYInterstate Light" panose="02000506000000020004" pitchFamily="2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 algn="ctr">
              <a:lnSpc>
                <a:spcPct val="107000"/>
              </a:lnSpc>
              <a:spcAft>
                <a:spcPts val="800"/>
              </a:spcAft>
              <a:tabLst>
                <a:tab pos="656590" algn="l"/>
                <a:tab pos="1313180" algn="l"/>
              </a:tabLst>
            </a:pPr>
            <a:r>
              <a:rPr lang="pt-PT" sz="1100">
                <a:solidFill>
                  <a:srgbClr val="646464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(Agência Nacional de Petróleo, Gás e Biocombustíveis)</a:t>
            </a:r>
            <a:endParaRPr lang="pt-PT" sz="1100">
              <a:effectLst/>
              <a:latin typeface="EYInterstate Light" panose="02000506000000020004" pitchFamily="2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25" name="Textfeld 15">
            <a:extLst>
              <a:ext uri="{FF2B5EF4-FFF2-40B4-BE49-F238E27FC236}">
                <a16:creationId xmlns:a16="http://schemas.microsoft.com/office/drawing/2014/main" id="{9893D0C4-0275-8962-C539-13D23836BA2B}"/>
              </a:ext>
            </a:extLst>
          </xdr:cNvPr>
          <xdr:cNvSpPr txBox="1"/>
        </xdr:nvSpPr>
        <xdr:spPr bwMode="gray">
          <a:xfrm>
            <a:off x="2619830" y="2074778"/>
            <a:ext cx="1612446" cy="810379"/>
          </a:xfrm>
          <a:prstGeom prst="rect">
            <a:avLst/>
          </a:prstGeom>
          <a:solidFill>
            <a:srgbClr val="F0F0F0"/>
          </a:solidFill>
          <a:ln w="19050">
            <a:solidFill>
              <a:srgbClr val="1A5786"/>
            </a:solidFill>
            <a:miter lim="800000"/>
            <a:headEnd/>
            <a:tailEnd/>
          </a:ln>
          <a:effectLst/>
        </xdr:spPr>
        <xdr:txBody>
          <a:bodyPr wrap="square" lIns="0" tIns="0" rIns="0" bIns="0" anchor="ctr" anchorCtr="0"/>
          <a:lstStyle/>
          <a:p>
            <a:pPr algn="ctr">
              <a:lnSpc>
                <a:spcPct val="95000"/>
              </a:lnSpc>
              <a:spcAft>
                <a:spcPts val="800"/>
              </a:spcAft>
            </a:pPr>
            <a:r>
              <a:rPr lang="pt-PT" sz="1100" b="1">
                <a:solidFill>
                  <a:srgbClr val="646464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Companhias petrolíferas privadas</a:t>
            </a:r>
            <a:endParaRPr lang="pt-PT" sz="110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26" name="Textfeld 18">
            <a:extLst>
              <a:ext uri="{FF2B5EF4-FFF2-40B4-BE49-F238E27FC236}">
                <a16:creationId xmlns:a16="http://schemas.microsoft.com/office/drawing/2014/main" id="{68732DD1-47AE-6C1E-E0FA-62A51E0D4C86}"/>
              </a:ext>
            </a:extLst>
          </xdr:cNvPr>
          <xdr:cNvSpPr txBox="1"/>
        </xdr:nvSpPr>
        <xdr:spPr bwMode="gray">
          <a:xfrm>
            <a:off x="4358640" y="2074789"/>
            <a:ext cx="1706880" cy="810376"/>
          </a:xfrm>
          <a:prstGeom prst="rect">
            <a:avLst/>
          </a:prstGeom>
          <a:solidFill>
            <a:srgbClr val="F0F0F0"/>
          </a:solidFill>
          <a:ln w="19050">
            <a:solidFill>
              <a:srgbClr val="1A5786"/>
            </a:solidFill>
            <a:miter lim="800000"/>
            <a:headEnd/>
            <a:tailEnd/>
          </a:ln>
          <a:effectLst/>
        </xdr:spPr>
        <xdr:txBody>
          <a:bodyPr wrap="square" lIns="0" tIns="0" rIns="0" bIns="0" anchor="ctr" anchorCtr="0"/>
          <a:lstStyle/>
          <a:p>
            <a:pPr algn="ctr">
              <a:lnSpc>
                <a:spcPct val="95000"/>
              </a:lnSpc>
              <a:spcAft>
                <a:spcPts val="800"/>
              </a:spcAft>
            </a:pPr>
            <a:r>
              <a:rPr lang="pt-PT" sz="1100" b="1">
                <a:solidFill>
                  <a:srgbClr val="646464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Sonangol E.P.</a:t>
            </a:r>
            <a:endParaRPr lang="pt-PT" sz="110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 algn="ctr">
              <a:lnSpc>
                <a:spcPct val="95000"/>
              </a:lnSpc>
              <a:spcAft>
                <a:spcPts val="800"/>
              </a:spcAft>
            </a:pPr>
            <a:r>
              <a:rPr lang="pt-PT" sz="1100" b="1">
                <a:solidFill>
                  <a:srgbClr val="646464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(Sociedade Nacional de Combustíveis de Angola)</a:t>
            </a:r>
            <a:endParaRPr lang="pt-PT" sz="110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27" name="Textfeld 12">
            <a:extLst>
              <a:ext uri="{FF2B5EF4-FFF2-40B4-BE49-F238E27FC236}">
                <a16:creationId xmlns:a16="http://schemas.microsoft.com/office/drawing/2014/main" id="{4DE9AB18-6913-ED65-2F3B-F27881E5A266}"/>
              </a:ext>
            </a:extLst>
          </xdr:cNvPr>
          <xdr:cNvSpPr txBox="1"/>
        </xdr:nvSpPr>
        <xdr:spPr bwMode="gray">
          <a:xfrm>
            <a:off x="19719" y="2529841"/>
            <a:ext cx="1767840" cy="807720"/>
          </a:xfrm>
          <a:prstGeom prst="roundRect">
            <a:avLst/>
          </a:prstGeom>
          <a:solidFill>
            <a:srgbClr val="1A5786"/>
          </a:solidFill>
          <a:ln w="12700">
            <a:noFill/>
            <a:miter lim="800000"/>
            <a:headEnd/>
            <a:tailEnd/>
          </a:ln>
          <a:effectLst/>
        </xdr:spPr>
        <xdr:txBody>
          <a:bodyPr wrap="square" lIns="0" tIns="0" rIns="0" bIns="0" anchor="ctr" anchorCtr="0"/>
          <a:lstStyle/>
          <a:p>
            <a:pPr algn="ctr">
              <a:lnSpc>
                <a:spcPct val="107000"/>
              </a:lnSpc>
              <a:spcAft>
                <a:spcPts val="800"/>
              </a:spcAft>
              <a:tabLst>
                <a:tab pos="656590" algn="l"/>
                <a:tab pos="1313180" algn="l"/>
              </a:tabLst>
            </a:pPr>
            <a:r>
              <a:rPr lang="pt-PT" sz="1400">
                <a:solidFill>
                  <a:srgbClr val="FFFFFF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MINFIN</a:t>
            </a:r>
            <a:endParaRPr lang="pt-PT" sz="110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 algn="ctr">
              <a:lnSpc>
                <a:spcPct val="107000"/>
              </a:lnSpc>
              <a:spcAft>
                <a:spcPts val="800"/>
              </a:spcAft>
              <a:tabLst>
                <a:tab pos="656590" algn="l"/>
                <a:tab pos="1313180" algn="l"/>
              </a:tabLst>
            </a:pPr>
            <a:r>
              <a:rPr lang="pt-PT" sz="1100">
                <a:solidFill>
                  <a:srgbClr val="FFFFFF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(Ministério das Finanças)</a:t>
            </a:r>
            <a:endParaRPr lang="pt-PT" sz="110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28" name="Freeform 24">
            <a:extLst>
              <a:ext uri="{FF2B5EF4-FFF2-40B4-BE49-F238E27FC236}">
                <a16:creationId xmlns:a16="http://schemas.microsoft.com/office/drawing/2014/main" id="{025C8167-4151-442C-BDAA-6DB5D1803AD1}"/>
              </a:ext>
            </a:extLst>
          </xdr:cNvPr>
          <xdr:cNvSpPr>
            <a:spLocks noChangeAspect="1" noEditPoints="1"/>
          </xdr:cNvSpPr>
        </xdr:nvSpPr>
        <xdr:spPr bwMode="auto">
          <a:xfrm>
            <a:off x="683260" y="1623060"/>
            <a:ext cx="374650" cy="255905"/>
          </a:xfrm>
          <a:custGeom>
            <a:avLst/>
            <a:gdLst>
              <a:gd name="T0" fmla="*/ 2147483647 w 6736"/>
              <a:gd name="T1" fmla="*/ 2147483647 h 4605"/>
              <a:gd name="T2" fmla="*/ 2147483647 w 6736"/>
              <a:gd name="T3" fmla="*/ 2147483647 h 4605"/>
              <a:gd name="T4" fmla="*/ 2147483647 w 6736"/>
              <a:gd name="T5" fmla="*/ 2147483647 h 4605"/>
              <a:gd name="T6" fmla="*/ 0 w 6736"/>
              <a:gd name="T7" fmla="*/ 2147483647 h 4605"/>
              <a:gd name="T8" fmla="*/ 2147483647 w 6736"/>
              <a:gd name="T9" fmla="*/ 2147483647 h 4605"/>
              <a:gd name="T10" fmla="*/ 2147483647 w 6736"/>
              <a:gd name="T11" fmla="*/ 2147483647 h 4605"/>
              <a:gd name="T12" fmla="*/ 2147483647 w 6736"/>
              <a:gd name="T13" fmla="*/ 2147483647 h 4605"/>
              <a:gd name="T14" fmla="*/ 2147483647 w 6736"/>
              <a:gd name="T15" fmla="*/ 2147483647 h 4605"/>
              <a:gd name="T16" fmla="*/ 2147483647 w 6736"/>
              <a:gd name="T17" fmla="*/ 2147483647 h 4605"/>
              <a:gd name="T18" fmla="*/ 2147483647 w 6736"/>
              <a:gd name="T19" fmla="*/ 2147483647 h 4605"/>
              <a:gd name="T20" fmla="*/ 2147483647 w 6736"/>
              <a:gd name="T21" fmla="*/ 2147483647 h 4605"/>
              <a:gd name="T22" fmla="*/ 2147483647 w 6736"/>
              <a:gd name="T23" fmla="*/ 2147483647 h 4605"/>
              <a:gd name="T24" fmla="*/ 2147483647 w 6736"/>
              <a:gd name="T25" fmla="*/ 2147483647 h 4605"/>
              <a:gd name="T26" fmla="*/ 2147483647 w 6736"/>
              <a:gd name="T27" fmla="*/ 2147483647 h 4605"/>
              <a:gd name="T28" fmla="*/ 2147483647 w 6736"/>
              <a:gd name="T29" fmla="*/ 2147483647 h 4605"/>
              <a:gd name="T30" fmla="*/ 2147483647 w 6736"/>
              <a:gd name="T31" fmla="*/ 2147483647 h 4605"/>
              <a:gd name="T32" fmla="*/ 2147483647 w 6736"/>
              <a:gd name="T33" fmla="*/ 2147483647 h 4605"/>
              <a:gd name="T34" fmla="*/ 2147483647 w 6736"/>
              <a:gd name="T35" fmla="*/ 2147483647 h 4605"/>
              <a:gd name="T36" fmla="*/ 2147483647 w 6736"/>
              <a:gd name="T37" fmla="*/ 2147483647 h 4605"/>
              <a:gd name="T38" fmla="*/ 2147483647 w 6736"/>
              <a:gd name="T39" fmla="*/ 2147483647 h 4605"/>
              <a:gd name="T40" fmla="*/ 2147483647 w 6736"/>
              <a:gd name="T41" fmla="*/ 2147483647 h 4605"/>
              <a:gd name="T42" fmla="*/ 2147483647 w 6736"/>
              <a:gd name="T43" fmla="*/ 2147483647 h 4605"/>
              <a:gd name="T44" fmla="*/ 2147483647 w 6736"/>
              <a:gd name="T45" fmla="*/ 2147483647 h 4605"/>
              <a:gd name="T46" fmla="*/ 2147483647 w 6736"/>
              <a:gd name="T47" fmla="*/ 2147483647 h 4605"/>
              <a:gd name="T48" fmla="*/ 2147483647 w 6736"/>
              <a:gd name="T49" fmla="*/ 2147483647 h 4605"/>
              <a:gd name="T50" fmla="*/ 2147483647 w 6736"/>
              <a:gd name="T51" fmla="*/ 2147483647 h 4605"/>
              <a:gd name="T52" fmla="*/ 2147483647 w 6736"/>
              <a:gd name="T53" fmla="*/ 2147483647 h 4605"/>
              <a:gd name="T54" fmla="*/ 2147483647 w 6736"/>
              <a:gd name="T55" fmla="*/ 2147483647 h 4605"/>
              <a:gd name="T56" fmla="*/ 2147483647 w 6736"/>
              <a:gd name="T57" fmla="*/ 2147483647 h 4605"/>
              <a:gd name="T58" fmla="*/ 2147483647 w 6736"/>
              <a:gd name="T59" fmla="*/ 2147483647 h 4605"/>
              <a:gd name="T60" fmla="*/ 2147483647 w 6736"/>
              <a:gd name="T61" fmla="*/ 2147483647 h 4605"/>
              <a:gd name="T62" fmla="*/ 2147483647 w 6736"/>
              <a:gd name="T63" fmla="*/ 2147483647 h 4605"/>
              <a:gd name="T64" fmla="*/ 2147483647 w 6736"/>
              <a:gd name="T65" fmla="*/ 2147483647 h 4605"/>
              <a:gd name="T66" fmla="*/ 2147483647 w 6736"/>
              <a:gd name="T67" fmla="*/ 2147483647 h 4605"/>
              <a:gd name="T68" fmla="*/ 2147483647 w 6736"/>
              <a:gd name="T69" fmla="*/ 2147483647 h 4605"/>
              <a:gd name="T70" fmla="*/ 2147483647 w 6736"/>
              <a:gd name="T71" fmla="*/ 2147483647 h 4605"/>
              <a:gd name="T72" fmla="*/ 2147483647 w 6736"/>
              <a:gd name="T73" fmla="*/ 2147483647 h 4605"/>
              <a:gd name="T74" fmla="*/ 2147483647 w 6736"/>
              <a:gd name="T75" fmla="*/ 2147483647 h 4605"/>
              <a:gd name="T76" fmla="*/ 2147483647 w 6736"/>
              <a:gd name="T77" fmla="*/ 2147483647 h 4605"/>
              <a:gd name="T78" fmla="*/ 2147483647 w 6736"/>
              <a:gd name="T79" fmla="*/ 2147483647 h 4605"/>
              <a:gd name="T80" fmla="*/ 2147483647 w 6736"/>
              <a:gd name="T81" fmla="*/ 2147483647 h 4605"/>
              <a:gd name="T82" fmla="*/ 2147483647 w 6736"/>
              <a:gd name="T83" fmla="*/ 2147483647 h 4605"/>
              <a:gd name="T84" fmla="*/ 2147483647 w 6736"/>
              <a:gd name="T85" fmla="*/ 2147483647 h 4605"/>
              <a:gd name="T86" fmla="*/ 2147483647 w 6736"/>
              <a:gd name="T87" fmla="*/ 2147483647 h 4605"/>
              <a:gd name="T88" fmla="*/ 2147483647 w 6736"/>
              <a:gd name="T89" fmla="*/ 2147483647 h 4605"/>
              <a:gd name="T90" fmla="*/ 2147483647 w 6736"/>
              <a:gd name="T91" fmla="*/ 2147483647 h 4605"/>
              <a:gd name="T92" fmla="*/ 2147483647 w 6736"/>
              <a:gd name="T93" fmla="*/ 2147483647 h 4605"/>
              <a:gd name="T94" fmla="*/ 2147483647 w 6736"/>
              <a:gd name="T95" fmla="*/ 2147483647 h 4605"/>
              <a:gd name="T96" fmla="*/ 2147483647 w 6736"/>
              <a:gd name="T97" fmla="*/ 2147483647 h 4605"/>
              <a:gd name="T98" fmla="*/ 2147483647 w 6736"/>
              <a:gd name="T99" fmla="*/ 2147483647 h 4605"/>
              <a:gd name="T100" fmla="*/ 2147483647 w 6736"/>
              <a:gd name="T101" fmla="*/ 2147483647 h 4605"/>
              <a:gd name="T102" fmla="*/ 2147483647 w 6736"/>
              <a:gd name="T103" fmla="*/ 2147483647 h 4605"/>
              <a:gd name="T104" fmla="*/ 2147483647 w 6736"/>
              <a:gd name="T105" fmla="*/ 2147483647 h 4605"/>
              <a:gd name="T106" fmla="*/ 2147483647 w 6736"/>
              <a:gd name="T107" fmla="*/ 2147483647 h 4605"/>
              <a:gd name="T108" fmla="*/ 2147483647 w 6736"/>
              <a:gd name="T109" fmla="*/ 2147483647 h 4605"/>
              <a:gd name="T110" fmla="*/ 2147483647 w 6736"/>
              <a:gd name="T111" fmla="*/ 2147483647 h 4605"/>
              <a:gd name="T112" fmla="*/ 2147483647 w 6736"/>
              <a:gd name="T113" fmla="*/ 2147483647 h 4605"/>
              <a:gd name="T114" fmla="*/ 2147483647 w 6736"/>
              <a:gd name="T115" fmla="*/ 2147483647 h 4605"/>
              <a:gd name="T116" fmla="*/ 2147483647 w 6736"/>
              <a:gd name="T117" fmla="*/ 2147483647 h 4605"/>
              <a:gd name="T118" fmla="*/ 2147483647 w 6736"/>
              <a:gd name="T119" fmla="*/ 0 h 4605"/>
              <a:gd name="T120" fmla="*/ 2147483647 w 6736"/>
              <a:gd name="T121" fmla="*/ 2147483647 h 4605"/>
              <a:gd name="T122" fmla="*/ 2147483647 w 6736"/>
              <a:gd name="T123" fmla="*/ 2147483647 h 4605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w 6736"/>
              <a:gd name="T187" fmla="*/ 0 h 4605"/>
              <a:gd name="T188" fmla="*/ 6736 w 6736"/>
              <a:gd name="T189" fmla="*/ 4605 h 4605"/>
            </a:gdLst>
            <a:ahLst/>
            <a:cxnLst>
              <a:cxn ang="T124">
                <a:pos x="T0" y="T1"/>
              </a:cxn>
              <a:cxn ang="T125">
                <a:pos x="T2" y="T3"/>
              </a:cxn>
              <a:cxn ang="T126">
                <a:pos x="T4" y="T5"/>
              </a:cxn>
              <a:cxn ang="T127">
                <a:pos x="T6" y="T7"/>
              </a:cxn>
              <a:cxn ang="T128">
                <a:pos x="T8" y="T9"/>
              </a:cxn>
              <a:cxn ang="T129">
                <a:pos x="T10" y="T11"/>
              </a:cxn>
              <a:cxn ang="T130">
                <a:pos x="T12" y="T13"/>
              </a:cxn>
              <a:cxn ang="T131">
                <a:pos x="T14" y="T15"/>
              </a:cxn>
              <a:cxn ang="T132">
                <a:pos x="T16" y="T17"/>
              </a:cxn>
              <a:cxn ang="T133">
                <a:pos x="T18" y="T19"/>
              </a:cxn>
              <a:cxn ang="T134">
                <a:pos x="T20" y="T21"/>
              </a:cxn>
              <a:cxn ang="T135">
                <a:pos x="T22" y="T23"/>
              </a:cxn>
              <a:cxn ang="T136">
                <a:pos x="T24" y="T25"/>
              </a:cxn>
              <a:cxn ang="T137">
                <a:pos x="T26" y="T27"/>
              </a:cxn>
              <a:cxn ang="T138">
                <a:pos x="T28" y="T29"/>
              </a:cxn>
              <a:cxn ang="T139">
                <a:pos x="T30" y="T31"/>
              </a:cxn>
              <a:cxn ang="T140">
                <a:pos x="T32" y="T33"/>
              </a:cxn>
              <a:cxn ang="T141">
                <a:pos x="T34" y="T35"/>
              </a:cxn>
              <a:cxn ang="T142">
                <a:pos x="T36" y="T37"/>
              </a:cxn>
              <a:cxn ang="T143">
                <a:pos x="T38" y="T39"/>
              </a:cxn>
              <a:cxn ang="T144">
                <a:pos x="T40" y="T41"/>
              </a:cxn>
              <a:cxn ang="T145">
                <a:pos x="T42" y="T43"/>
              </a:cxn>
              <a:cxn ang="T146">
                <a:pos x="T44" y="T45"/>
              </a:cxn>
              <a:cxn ang="T147">
                <a:pos x="T46" y="T47"/>
              </a:cxn>
              <a:cxn ang="T148">
                <a:pos x="T48" y="T49"/>
              </a:cxn>
              <a:cxn ang="T149">
                <a:pos x="T50" y="T51"/>
              </a:cxn>
              <a:cxn ang="T150">
                <a:pos x="T52" y="T53"/>
              </a:cxn>
              <a:cxn ang="T151">
                <a:pos x="T54" y="T55"/>
              </a:cxn>
              <a:cxn ang="T152">
                <a:pos x="T56" y="T57"/>
              </a:cxn>
              <a:cxn ang="T153">
                <a:pos x="T58" y="T59"/>
              </a:cxn>
              <a:cxn ang="T154">
                <a:pos x="T60" y="T61"/>
              </a:cxn>
              <a:cxn ang="T155">
                <a:pos x="T62" y="T63"/>
              </a:cxn>
              <a:cxn ang="T156">
                <a:pos x="T64" y="T65"/>
              </a:cxn>
              <a:cxn ang="T157">
                <a:pos x="T66" y="T67"/>
              </a:cxn>
              <a:cxn ang="T158">
                <a:pos x="T68" y="T69"/>
              </a:cxn>
              <a:cxn ang="T159">
                <a:pos x="T70" y="T71"/>
              </a:cxn>
              <a:cxn ang="T160">
                <a:pos x="T72" y="T73"/>
              </a:cxn>
              <a:cxn ang="T161">
                <a:pos x="T74" y="T75"/>
              </a:cxn>
              <a:cxn ang="T162">
                <a:pos x="T76" y="T77"/>
              </a:cxn>
              <a:cxn ang="T163">
                <a:pos x="T78" y="T79"/>
              </a:cxn>
              <a:cxn ang="T164">
                <a:pos x="T80" y="T81"/>
              </a:cxn>
              <a:cxn ang="T165">
                <a:pos x="T82" y="T83"/>
              </a:cxn>
              <a:cxn ang="T166">
                <a:pos x="T84" y="T85"/>
              </a:cxn>
              <a:cxn ang="T167">
                <a:pos x="T86" y="T87"/>
              </a:cxn>
              <a:cxn ang="T168">
                <a:pos x="T88" y="T89"/>
              </a:cxn>
              <a:cxn ang="T169">
                <a:pos x="T90" y="T91"/>
              </a:cxn>
              <a:cxn ang="T170">
                <a:pos x="T92" y="T93"/>
              </a:cxn>
              <a:cxn ang="T171">
                <a:pos x="T94" y="T95"/>
              </a:cxn>
              <a:cxn ang="T172">
                <a:pos x="T96" y="T97"/>
              </a:cxn>
              <a:cxn ang="T173">
                <a:pos x="T98" y="T99"/>
              </a:cxn>
              <a:cxn ang="T174">
                <a:pos x="T100" y="T101"/>
              </a:cxn>
              <a:cxn ang="T175">
                <a:pos x="T102" y="T103"/>
              </a:cxn>
              <a:cxn ang="T176">
                <a:pos x="T104" y="T105"/>
              </a:cxn>
              <a:cxn ang="T177">
                <a:pos x="T106" y="T107"/>
              </a:cxn>
              <a:cxn ang="T178">
                <a:pos x="T108" y="T109"/>
              </a:cxn>
              <a:cxn ang="T179">
                <a:pos x="T110" y="T111"/>
              </a:cxn>
              <a:cxn ang="T180">
                <a:pos x="T112" y="T113"/>
              </a:cxn>
              <a:cxn ang="T181">
                <a:pos x="T114" y="T115"/>
              </a:cxn>
              <a:cxn ang="T182">
                <a:pos x="T116" y="T117"/>
              </a:cxn>
              <a:cxn ang="T183">
                <a:pos x="T118" y="T119"/>
              </a:cxn>
              <a:cxn ang="T184">
                <a:pos x="T120" y="T121"/>
              </a:cxn>
              <a:cxn ang="T185">
                <a:pos x="T122" y="T123"/>
              </a:cxn>
            </a:cxnLst>
            <a:rect l="T186" t="T187" r="T188" b="T189"/>
            <a:pathLst>
              <a:path w="6736" h="4605">
                <a:moveTo>
                  <a:pt x="0" y="173"/>
                </a:moveTo>
                <a:lnTo>
                  <a:pt x="0" y="173"/>
                </a:lnTo>
                <a:lnTo>
                  <a:pt x="2" y="155"/>
                </a:lnTo>
                <a:lnTo>
                  <a:pt x="7" y="138"/>
                </a:lnTo>
                <a:lnTo>
                  <a:pt x="14" y="119"/>
                </a:lnTo>
                <a:lnTo>
                  <a:pt x="24" y="102"/>
                </a:lnTo>
                <a:lnTo>
                  <a:pt x="36" y="83"/>
                </a:lnTo>
                <a:lnTo>
                  <a:pt x="52" y="66"/>
                </a:lnTo>
                <a:lnTo>
                  <a:pt x="69" y="48"/>
                </a:lnTo>
                <a:lnTo>
                  <a:pt x="90" y="35"/>
                </a:lnTo>
                <a:lnTo>
                  <a:pt x="111" y="21"/>
                </a:lnTo>
                <a:lnTo>
                  <a:pt x="135" y="12"/>
                </a:lnTo>
                <a:lnTo>
                  <a:pt x="161" y="3"/>
                </a:lnTo>
                <a:lnTo>
                  <a:pt x="188" y="0"/>
                </a:lnTo>
                <a:lnTo>
                  <a:pt x="218" y="0"/>
                </a:lnTo>
                <a:lnTo>
                  <a:pt x="233" y="2"/>
                </a:lnTo>
                <a:lnTo>
                  <a:pt x="250" y="3"/>
                </a:lnTo>
                <a:lnTo>
                  <a:pt x="266" y="7"/>
                </a:lnTo>
                <a:lnTo>
                  <a:pt x="281" y="12"/>
                </a:lnTo>
                <a:lnTo>
                  <a:pt x="299" y="19"/>
                </a:lnTo>
                <a:lnTo>
                  <a:pt x="316" y="26"/>
                </a:lnTo>
                <a:lnTo>
                  <a:pt x="1539" y="615"/>
                </a:lnTo>
                <a:lnTo>
                  <a:pt x="340" y="3075"/>
                </a:lnTo>
                <a:lnTo>
                  <a:pt x="0" y="2911"/>
                </a:lnTo>
                <a:lnTo>
                  <a:pt x="0" y="173"/>
                </a:lnTo>
                <a:close/>
                <a:moveTo>
                  <a:pt x="4983" y="3167"/>
                </a:moveTo>
                <a:lnTo>
                  <a:pt x="4983" y="3167"/>
                </a:lnTo>
                <a:lnTo>
                  <a:pt x="4987" y="3170"/>
                </a:lnTo>
                <a:lnTo>
                  <a:pt x="4990" y="3177"/>
                </a:lnTo>
                <a:lnTo>
                  <a:pt x="4995" y="3194"/>
                </a:lnTo>
                <a:lnTo>
                  <a:pt x="4999" y="3218"/>
                </a:lnTo>
                <a:lnTo>
                  <a:pt x="4999" y="3243"/>
                </a:lnTo>
                <a:lnTo>
                  <a:pt x="4997" y="3270"/>
                </a:lnTo>
                <a:lnTo>
                  <a:pt x="4994" y="3284"/>
                </a:lnTo>
                <a:lnTo>
                  <a:pt x="4990" y="3298"/>
                </a:lnTo>
                <a:lnTo>
                  <a:pt x="4983" y="3310"/>
                </a:lnTo>
                <a:lnTo>
                  <a:pt x="4978" y="3322"/>
                </a:lnTo>
                <a:lnTo>
                  <a:pt x="4970" y="3332"/>
                </a:lnTo>
                <a:lnTo>
                  <a:pt x="4959" y="3343"/>
                </a:lnTo>
                <a:lnTo>
                  <a:pt x="4676" y="3624"/>
                </a:lnTo>
                <a:lnTo>
                  <a:pt x="4678" y="3652"/>
                </a:lnTo>
                <a:lnTo>
                  <a:pt x="4676" y="3681"/>
                </a:lnTo>
                <a:lnTo>
                  <a:pt x="4671" y="3711"/>
                </a:lnTo>
                <a:lnTo>
                  <a:pt x="4664" y="3738"/>
                </a:lnTo>
                <a:lnTo>
                  <a:pt x="4654" y="3768"/>
                </a:lnTo>
                <a:lnTo>
                  <a:pt x="4640" y="3793"/>
                </a:lnTo>
                <a:lnTo>
                  <a:pt x="4624" y="3818"/>
                </a:lnTo>
                <a:lnTo>
                  <a:pt x="4614" y="3828"/>
                </a:lnTo>
                <a:lnTo>
                  <a:pt x="4605" y="3837"/>
                </a:lnTo>
                <a:lnTo>
                  <a:pt x="4293" y="4125"/>
                </a:lnTo>
                <a:lnTo>
                  <a:pt x="4282" y="4135"/>
                </a:lnTo>
                <a:lnTo>
                  <a:pt x="4270" y="4144"/>
                </a:lnTo>
                <a:lnTo>
                  <a:pt x="4258" y="4151"/>
                </a:lnTo>
                <a:lnTo>
                  <a:pt x="4244" y="4158"/>
                </a:lnTo>
                <a:lnTo>
                  <a:pt x="4218" y="4168"/>
                </a:lnTo>
                <a:lnTo>
                  <a:pt x="4193" y="4175"/>
                </a:lnTo>
                <a:lnTo>
                  <a:pt x="4165" y="4177"/>
                </a:lnTo>
                <a:lnTo>
                  <a:pt x="4136" y="4177"/>
                </a:lnTo>
                <a:lnTo>
                  <a:pt x="4108" y="4175"/>
                </a:lnTo>
                <a:lnTo>
                  <a:pt x="4080" y="4168"/>
                </a:lnTo>
                <a:lnTo>
                  <a:pt x="3859" y="4353"/>
                </a:lnTo>
                <a:lnTo>
                  <a:pt x="3833" y="4374"/>
                </a:lnTo>
                <a:lnTo>
                  <a:pt x="3807" y="4389"/>
                </a:lnTo>
                <a:lnTo>
                  <a:pt x="3782" y="4401"/>
                </a:lnTo>
                <a:lnTo>
                  <a:pt x="3752" y="4412"/>
                </a:lnTo>
                <a:lnTo>
                  <a:pt x="3725" y="4417"/>
                </a:lnTo>
                <a:lnTo>
                  <a:pt x="3693" y="4419"/>
                </a:lnTo>
                <a:lnTo>
                  <a:pt x="3662" y="4419"/>
                </a:lnTo>
                <a:lnTo>
                  <a:pt x="3630" y="4413"/>
                </a:lnTo>
                <a:lnTo>
                  <a:pt x="3571" y="4401"/>
                </a:lnTo>
                <a:lnTo>
                  <a:pt x="3415" y="4527"/>
                </a:lnTo>
                <a:lnTo>
                  <a:pt x="3400" y="4539"/>
                </a:lnTo>
                <a:lnTo>
                  <a:pt x="3383" y="4551"/>
                </a:lnTo>
                <a:lnTo>
                  <a:pt x="3367" y="4560"/>
                </a:lnTo>
                <a:lnTo>
                  <a:pt x="3350" y="4570"/>
                </a:lnTo>
                <a:lnTo>
                  <a:pt x="3333" y="4577"/>
                </a:lnTo>
                <a:lnTo>
                  <a:pt x="3315" y="4584"/>
                </a:lnTo>
                <a:lnTo>
                  <a:pt x="3296" y="4591"/>
                </a:lnTo>
                <a:lnTo>
                  <a:pt x="3279" y="4595"/>
                </a:lnTo>
                <a:lnTo>
                  <a:pt x="3260" y="4600"/>
                </a:lnTo>
                <a:lnTo>
                  <a:pt x="3241" y="4602"/>
                </a:lnTo>
                <a:lnTo>
                  <a:pt x="3201" y="4605"/>
                </a:lnTo>
                <a:lnTo>
                  <a:pt x="3160" y="4603"/>
                </a:lnTo>
                <a:lnTo>
                  <a:pt x="3117" y="4598"/>
                </a:lnTo>
                <a:lnTo>
                  <a:pt x="2438" y="4493"/>
                </a:lnTo>
                <a:lnTo>
                  <a:pt x="2379" y="4482"/>
                </a:lnTo>
                <a:lnTo>
                  <a:pt x="2321" y="4472"/>
                </a:lnTo>
                <a:lnTo>
                  <a:pt x="2262" y="4458"/>
                </a:lnTo>
                <a:lnTo>
                  <a:pt x="2234" y="4450"/>
                </a:lnTo>
                <a:lnTo>
                  <a:pt x="2207" y="4441"/>
                </a:lnTo>
                <a:lnTo>
                  <a:pt x="2179" y="4431"/>
                </a:lnTo>
                <a:lnTo>
                  <a:pt x="2153" y="4419"/>
                </a:lnTo>
                <a:lnTo>
                  <a:pt x="2126" y="4405"/>
                </a:lnTo>
                <a:lnTo>
                  <a:pt x="2101" y="4389"/>
                </a:lnTo>
                <a:lnTo>
                  <a:pt x="2076" y="4374"/>
                </a:lnTo>
                <a:lnTo>
                  <a:pt x="2053" y="4355"/>
                </a:lnTo>
                <a:lnTo>
                  <a:pt x="2029" y="4334"/>
                </a:lnTo>
                <a:lnTo>
                  <a:pt x="2008" y="4310"/>
                </a:lnTo>
                <a:lnTo>
                  <a:pt x="855" y="3003"/>
                </a:lnTo>
                <a:lnTo>
                  <a:pt x="692" y="2923"/>
                </a:lnTo>
                <a:lnTo>
                  <a:pt x="815" y="2676"/>
                </a:lnTo>
                <a:lnTo>
                  <a:pt x="1024" y="2776"/>
                </a:lnTo>
                <a:lnTo>
                  <a:pt x="2122" y="4027"/>
                </a:lnTo>
                <a:lnTo>
                  <a:pt x="2160" y="4066"/>
                </a:lnTo>
                <a:lnTo>
                  <a:pt x="2195" y="4103"/>
                </a:lnTo>
                <a:lnTo>
                  <a:pt x="2227" y="4132"/>
                </a:lnTo>
                <a:lnTo>
                  <a:pt x="2262" y="4156"/>
                </a:lnTo>
                <a:lnTo>
                  <a:pt x="2279" y="4166"/>
                </a:lnTo>
                <a:lnTo>
                  <a:pt x="2297" y="4177"/>
                </a:lnTo>
                <a:lnTo>
                  <a:pt x="2314" y="4184"/>
                </a:lnTo>
                <a:lnTo>
                  <a:pt x="2333" y="4192"/>
                </a:lnTo>
                <a:lnTo>
                  <a:pt x="2352" y="4198"/>
                </a:lnTo>
                <a:lnTo>
                  <a:pt x="2373" y="4204"/>
                </a:lnTo>
                <a:lnTo>
                  <a:pt x="2414" y="4211"/>
                </a:lnTo>
                <a:lnTo>
                  <a:pt x="3132" y="4318"/>
                </a:lnTo>
                <a:lnTo>
                  <a:pt x="3156" y="4322"/>
                </a:lnTo>
                <a:lnTo>
                  <a:pt x="3179" y="4322"/>
                </a:lnTo>
                <a:lnTo>
                  <a:pt x="3200" y="4320"/>
                </a:lnTo>
                <a:lnTo>
                  <a:pt x="3219" y="4317"/>
                </a:lnTo>
                <a:lnTo>
                  <a:pt x="3236" y="4311"/>
                </a:lnTo>
                <a:lnTo>
                  <a:pt x="3251" y="4305"/>
                </a:lnTo>
                <a:lnTo>
                  <a:pt x="3265" y="4296"/>
                </a:lnTo>
                <a:lnTo>
                  <a:pt x="3279" y="4286"/>
                </a:lnTo>
                <a:lnTo>
                  <a:pt x="3409" y="4168"/>
                </a:lnTo>
                <a:lnTo>
                  <a:pt x="3426" y="4156"/>
                </a:lnTo>
                <a:lnTo>
                  <a:pt x="3441" y="4144"/>
                </a:lnTo>
                <a:lnTo>
                  <a:pt x="3459" y="4135"/>
                </a:lnTo>
                <a:lnTo>
                  <a:pt x="3476" y="4127"/>
                </a:lnTo>
                <a:lnTo>
                  <a:pt x="3495" y="4122"/>
                </a:lnTo>
                <a:lnTo>
                  <a:pt x="3512" y="4118"/>
                </a:lnTo>
                <a:lnTo>
                  <a:pt x="3529" y="4115"/>
                </a:lnTo>
                <a:lnTo>
                  <a:pt x="3548" y="4115"/>
                </a:lnTo>
                <a:lnTo>
                  <a:pt x="3566" y="4115"/>
                </a:lnTo>
                <a:lnTo>
                  <a:pt x="3585" y="4116"/>
                </a:lnTo>
                <a:lnTo>
                  <a:pt x="3602" y="4120"/>
                </a:lnTo>
                <a:lnTo>
                  <a:pt x="3621" y="4123"/>
                </a:lnTo>
                <a:lnTo>
                  <a:pt x="3638" y="4130"/>
                </a:lnTo>
                <a:lnTo>
                  <a:pt x="3656" y="4137"/>
                </a:lnTo>
                <a:lnTo>
                  <a:pt x="3690" y="4153"/>
                </a:lnTo>
                <a:lnTo>
                  <a:pt x="3915" y="3947"/>
                </a:lnTo>
                <a:lnTo>
                  <a:pt x="3928" y="3935"/>
                </a:lnTo>
                <a:lnTo>
                  <a:pt x="3942" y="3925"/>
                </a:lnTo>
                <a:lnTo>
                  <a:pt x="3958" y="3918"/>
                </a:lnTo>
                <a:lnTo>
                  <a:pt x="3973" y="3911"/>
                </a:lnTo>
                <a:lnTo>
                  <a:pt x="3989" y="3906"/>
                </a:lnTo>
                <a:lnTo>
                  <a:pt x="4004" y="3901"/>
                </a:lnTo>
                <a:lnTo>
                  <a:pt x="4020" y="3899"/>
                </a:lnTo>
                <a:lnTo>
                  <a:pt x="4035" y="3897"/>
                </a:lnTo>
                <a:lnTo>
                  <a:pt x="4065" y="3897"/>
                </a:lnTo>
                <a:lnTo>
                  <a:pt x="4091" y="3899"/>
                </a:lnTo>
                <a:lnTo>
                  <a:pt x="4115" y="3904"/>
                </a:lnTo>
                <a:lnTo>
                  <a:pt x="4134" y="3911"/>
                </a:lnTo>
                <a:lnTo>
                  <a:pt x="4403" y="3659"/>
                </a:lnTo>
                <a:lnTo>
                  <a:pt x="4398" y="3638"/>
                </a:lnTo>
                <a:lnTo>
                  <a:pt x="4395" y="3614"/>
                </a:lnTo>
                <a:lnTo>
                  <a:pt x="4395" y="3588"/>
                </a:lnTo>
                <a:lnTo>
                  <a:pt x="4398" y="3559"/>
                </a:lnTo>
                <a:lnTo>
                  <a:pt x="4401" y="3545"/>
                </a:lnTo>
                <a:lnTo>
                  <a:pt x="4405" y="3531"/>
                </a:lnTo>
                <a:lnTo>
                  <a:pt x="4410" y="3517"/>
                </a:lnTo>
                <a:lnTo>
                  <a:pt x="4417" y="3502"/>
                </a:lnTo>
                <a:lnTo>
                  <a:pt x="4424" y="3488"/>
                </a:lnTo>
                <a:lnTo>
                  <a:pt x="4433" y="3476"/>
                </a:lnTo>
                <a:lnTo>
                  <a:pt x="4443" y="3462"/>
                </a:lnTo>
                <a:lnTo>
                  <a:pt x="4455" y="3450"/>
                </a:lnTo>
                <a:lnTo>
                  <a:pt x="4704" y="3217"/>
                </a:lnTo>
                <a:lnTo>
                  <a:pt x="4716" y="3203"/>
                </a:lnTo>
                <a:lnTo>
                  <a:pt x="4724" y="3187"/>
                </a:lnTo>
                <a:lnTo>
                  <a:pt x="4731" y="3172"/>
                </a:lnTo>
                <a:lnTo>
                  <a:pt x="4735" y="3155"/>
                </a:lnTo>
                <a:lnTo>
                  <a:pt x="4736" y="3137"/>
                </a:lnTo>
                <a:lnTo>
                  <a:pt x="4733" y="3120"/>
                </a:lnTo>
                <a:lnTo>
                  <a:pt x="4728" y="3106"/>
                </a:lnTo>
                <a:lnTo>
                  <a:pt x="4723" y="3099"/>
                </a:lnTo>
                <a:lnTo>
                  <a:pt x="4717" y="3092"/>
                </a:lnTo>
                <a:lnTo>
                  <a:pt x="3635" y="1977"/>
                </a:lnTo>
                <a:lnTo>
                  <a:pt x="2740" y="2317"/>
                </a:lnTo>
                <a:lnTo>
                  <a:pt x="2716" y="2326"/>
                </a:lnTo>
                <a:lnTo>
                  <a:pt x="2692" y="2334"/>
                </a:lnTo>
                <a:lnTo>
                  <a:pt x="2668" y="2340"/>
                </a:lnTo>
                <a:lnTo>
                  <a:pt x="2645" y="2345"/>
                </a:lnTo>
                <a:lnTo>
                  <a:pt x="2621" y="2347"/>
                </a:lnTo>
                <a:lnTo>
                  <a:pt x="2599" y="2348"/>
                </a:lnTo>
                <a:lnTo>
                  <a:pt x="2576" y="2350"/>
                </a:lnTo>
                <a:lnTo>
                  <a:pt x="2556" y="2348"/>
                </a:lnTo>
                <a:lnTo>
                  <a:pt x="2533" y="2347"/>
                </a:lnTo>
                <a:lnTo>
                  <a:pt x="2512" y="2343"/>
                </a:lnTo>
                <a:lnTo>
                  <a:pt x="2492" y="2338"/>
                </a:lnTo>
                <a:lnTo>
                  <a:pt x="2473" y="2333"/>
                </a:lnTo>
                <a:lnTo>
                  <a:pt x="2452" y="2326"/>
                </a:lnTo>
                <a:lnTo>
                  <a:pt x="2431" y="2319"/>
                </a:lnTo>
                <a:lnTo>
                  <a:pt x="2393" y="2300"/>
                </a:lnTo>
                <a:lnTo>
                  <a:pt x="2171" y="2184"/>
                </a:lnTo>
                <a:lnTo>
                  <a:pt x="2858" y="1454"/>
                </a:lnTo>
                <a:lnTo>
                  <a:pt x="1618" y="1071"/>
                </a:lnTo>
                <a:lnTo>
                  <a:pt x="1744" y="820"/>
                </a:lnTo>
                <a:lnTo>
                  <a:pt x="2934" y="1188"/>
                </a:lnTo>
                <a:lnTo>
                  <a:pt x="3036" y="1088"/>
                </a:lnTo>
                <a:lnTo>
                  <a:pt x="3074" y="1053"/>
                </a:lnTo>
                <a:lnTo>
                  <a:pt x="3110" y="1022"/>
                </a:lnTo>
                <a:lnTo>
                  <a:pt x="3131" y="1008"/>
                </a:lnTo>
                <a:lnTo>
                  <a:pt x="3150" y="995"/>
                </a:lnTo>
                <a:lnTo>
                  <a:pt x="3170" y="982"/>
                </a:lnTo>
                <a:lnTo>
                  <a:pt x="3193" y="970"/>
                </a:lnTo>
                <a:lnTo>
                  <a:pt x="3213" y="962"/>
                </a:lnTo>
                <a:lnTo>
                  <a:pt x="3238" y="953"/>
                </a:lnTo>
                <a:lnTo>
                  <a:pt x="3262" y="944"/>
                </a:lnTo>
                <a:lnTo>
                  <a:pt x="3288" y="939"/>
                </a:lnTo>
                <a:lnTo>
                  <a:pt x="3314" y="934"/>
                </a:lnTo>
                <a:lnTo>
                  <a:pt x="3341" y="931"/>
                </a:lnTo>
                <a:lnTo>
                  <a:pt x="3372" y="927"/>
                </a:lnTo>
                <a:lnTo>
                  <a:pt x="3403" y="927"/>
                </a:lnTo>
                <a:lnTo>
                  <a:pt x="4533" y="927"/>
                </a:lnTo>
                <a:lnTo>
                  <a:pt x="4951" y="734"/>
                </a:lnTo>
                <a:lnTo>
                  <a:pt x="5073" y="981"/>
                </a:lnTo>
                <a:lnTo>
                  <a:pt x="4590" y="1203"/>
                </a:lnTo>
                <a:lnTo>
                  <a:pt x="3403" y="1203"/>
                </a:lnTo>
                <a:lnTo>
                  <a:pt x="3386" y="1203"/>
                </a:lnTo>
                <a:lnTo>
                  <a:pt x="3371" y="1207"/>
                </a:lnTo>
                <a:lnTo>
                  <a:pt x="3355" y="1210"/>
                </a:lnTo>
                <a:lnTo>
                  <a:pt x="3338" y="1214"/>
                </a:lnTo>
                <a:lnTo>
                  <a:pt x="3322" y="1221"/>
                </a:lnTo>
                <a:lnTo>
                  <a:pt x="3305" y="1228"/>
                </a:lnTo>
                <a:lnTo>
                  <a:pt x="3274" y="1245"/>
                </a:lnTo>
                <a:lnTo>
                  <a:pt x="3243" y="1266"/>
                </a:lnTo>
                <a:lnTo>
                  <a:pt x="3212" y="1290"/>
                </a:lnTo>
                <a:lnTo>
                  <a:pt x="3184" y="1316"/>
                </a:lnTo>
                <a:lnTo>
                  <a:pt x="3156" y="1343"/>
                </a:lnTo>
                <a:lnTo>
                  <a:pt x="2397" y="2146"/>
                </a:lnTo>
                <a:lnTo>
                  <a:pt x="2442" y="2169"/>
                </a:lnTo>
                <a:lnTo>
                  <a:pt x="2469" y="2182"/>
                </a:lnTo>
                <a:lnTo>
                  <a:pt x="2495" y="2193"/>
                </a:lnTo>
                <a:lnTo>
                  <a:pt x="2519" y="2201"/>
                </a:lnTo>
                <a:lnTo>
                  <a:pt x="2545" y="2208"/>
                </a:lnTo>
                <a:lnTo>
                  <a:pt x="2573" y="2210"/>
                </a:lnTo>
                <a:lnTo>
                  <a:pt x="2600" y="2210"/>
                </a:lnTo>
                <a:lnTo>
                  <a:pt x="2628" y="2207"/>
                </a:lnTo>
                <a:lnTo>
                  <a:pt x="2659" y="2200"/>
                </a:lnTo>
                <a:lnTo>
                  <a:pt x="2692" y="2189"/>
                </a:lnTo>
                <a:lnTo>
                  <a:pt x="3671" y="1816"/>
                </a:lnTo>
                <a:lnTo>
                  <a:pt x="3996" y="2151"/>
                </a:lnTo>
                <a:lnTo>
                  <a:pt x="4075" y="2160"/>
                </a:lnTo>
                <a:lnTo>
                  <a:pt x="4155" y="2167"/>
                </a:lnTo>
                <a:lnTo>
                  <a:pt x="4232" y="2169"/>
                </a:lnTo>
                <a:lnTo>
                  <a:pt x="4312" y="2169"/>
                </a:lnTo>
                <a:lnTo>
                  <a:pt x="4391" y="2165"/>
                </a:lnTo>
                <a:lnTo>
                  <a:pt x="4471" y="2160"/>
                </a:lnTo>
                <a:lnTo>
                  <a:pt x="4550" y="2150"/>
                </a:lnTo>
                <a:lnTo>
                  <a:pt x="4628" y="2138"/>
                </a:lnTo>
                <a:lnTo>
                  <a:pt x="4652" y="2274"/>
                </a:lnTo>
                <a:lnTo>
                  <a:pt x="4590" y="2284"/>
                </a:lnTo>
                <a:lnTo>
                  <a:pt x="4526" y="2293"/>
                </a:lnTo>
                <a:lnTo>
                  <a:pt x="4462" y="2298"/>
                </a:lnTo>
                <a:lnTo>
                  <a:pt x="4400" y="2303"/>
                </a:lnTo>
                <a:lnTo>
                  <a:pt x="4336" y="2307"/>
                </a:lnTo>
                <a:lnTo>
                  <a:pt x="4272" y="2307"/>
                </a:lnTo>
                <a:lnTo>
                  <a:pt x="4208" y="2307"/>
                </a:lnTo>
                <a:lnTo>
                  <a:pt x="4144" y="2303"/>
                </a:lnTo>
                <a:lnTo>
                  <a:pt x="4983" y="3167"/>
                </a:lnTo>
                <a:close/>
                <a:moveTo>
                  <a:pt x="1623" y="4503"/>
                </a:moveTo>
                <a:lnTo>
                  <a:pt x="1324" y="4142"/>
                </a:lnTo>
                <a:lnTo>
                  <a:pt x="1214" y="4142"/>
                </a:lnTo>
                <a:lnTo>
                  <a:pt x="1190" y="4141"/>
                </a:lnTo>
                <a:lnTo>
                  <a:pt x="1167" y="4139"/>
                </a:lnTo>
                <a:lnTo>
                  <a:pt x="1143" y="4134"/>
                </a:lnTo>
                <a:lnTo>
                  <a:pt x="1121" y="4128"/>
                </a:lnTo>
                <a:lnTo>
                  <a:pt x="1100" y="4122"/>
                </a:lnTo>
                <a:lnTo>
                  <a:pt x="1077" y="4111"/>
                </a:lnTo>
                <a:lnTo>
                  <a:pt x="1057" y="4101"/>
                </a:lnTo>
                <a:lnTo>
                  <a:pt x="1038" y="4090"/>
                </a:lnTo>
                <a:lnTo>
                  <a:pt x="1019" y="4077"/>
                </a:lnTo>
                <a:lnTo>
                  <a:pt x="1000" y="4063"/>
                </a:lnTo>
                <a:lnTo>
                  <a:pt x="983" y="4047"/>
                </a:lnTo>
                <a:lnTo>
                  <a:pt x="967" y="4030"/>
                </a:lnTo>
                <a:lnTo>
                  <a:pt x="953" y="4013"/>
                </a:lnTo>
                <a:lnTo>
                  <a:pt x="939" y="3995"/>
                </a:lnTo>
                <a:lnTo>
                  <a:pt x="927" y="3975"/>
                </a:lnTo>
                <a:lnTo>
                  <a:pt x="917" y="3956"/>
                </a:lnTo>
                <a:lnTo>
                  <a:pt x="907" y="3935"/>
                </a:lnTo>
                <a:lnTo>
                  <a:pt x="900" y="3913"/>
                </a:lnTo>
                <a:lnTo>
                  <a:pt x="893" y="3892"/>
                </a:lnTo>
                <a:lnTo>
                  <a:pt x="888" y="3869"/>
                </a:lnTo>
                <a:lnTo>
                  <a:pt x="886" y="3845"/>
                </a:lnTo>
                <a:lnTo>
                  <a:pt x="884" y="3823"/>
                </a:lnTo>
                <a:lnTo>
                  <a:pt x="886" y="3799"/>
                </a:lnTo>
                <a:lnTo>
                  <a:pt x="889" y="3774"/>
                </a:lnTo>
                <a:lnTo>
                  <a:pt x="894" y="3750"/>
                </a:lnTo>
                <a:lnTo>
                  <a:pt x="901" y="3726"/>
                </a:lnTo>
                <a:lnTo>
                  <a:pt x="912" y="3702"/>
                </a:lnTo>
                <a:lnTo>
                  <a:pt x="924" y="3678"/>
                </a:lnTo>
                <a:lnTo>
                  <a:pt x="938" y="3654"/>
                </a:lnTo>
                <a:lnTo>
                  <a:pt x="955" y="3629"/>
                </a:lnTo>
                <a:lnTo>
                  <a:pt x="974" y="3605"/>
                </a:lnTo>
                <a:lnTo>
                  <a:pt x="996" y="3583"/>
                </a:lnTo>
                <a:lnTo>
                  <a:pt x="1088" y="3686"/>
                </a:lnTo>
                <a:lnTo>
                  <a:pt x="1076" y="3700"/>
                </a:lnTo>
                <a:lnTo>
                  <a:pt x="1065" y="3714"/>
                </a:lnTo>
                <a:lnTo>
                  <a:pt x="1057" y="3728"/>
                </a:lnTo>
                <a:lnTo>
                  <a:pt x="1048" y="3742"/>
                </a:lnTo>
                <a:lnTo>
                  <a:pt x="1041" y="3755"/>
                </a:lnTo>
                <a:lnTo>
                  <a:pt x="1036" y="3769"/>
                </a:lnTo>
                <a:lnTo>
                  <a:pt x="1033" y="3783"/>
                </a:lnTo>
                <a:lnTo>
                  <a:pt x="1029" y="3797"/>
                </a:lnTo>
                <a:lnTo>
                  <a:pt x="1027" y="3811"/>
                </a:lnTo>
                <a:lnTo>
                  <a:pt x="1026" y="3823"/>
                </a:lnTo>
                <a:lnTo>
                  <a:pt x="1026" y="3837"/>
                </a:lnTo>
                <a:lnTo>
                  <a:pt x="1027" y="3850"/>
                </a:lnTo>
                <a:lnTo>
                  <a:pt x="1033" y="3875"/>
                </a:lnTo>
                <a:lnTo>
                  <a:pt x="1041" y="3899"/>
                </a:lnTo>
                <a:lnTo>
                  <a:pt x="1055" y="3921"/>
                </a:lnTo>
                <a:lnTo>
                  <a:pt x="1071" y="3942"/>
                </a:lnTo>
                <a:lnTo>
                  <a:pt x="1090" y="3959"/>
                </a:lnTo>
                <a:lnTo>
                  <a:pt x="1110" y="3975"/>
                </a:lnTo>
                <a:lnTo>
                  <a:pt x="1133" y="3987"/>
                </a:lnTo>
                <a:lnTo>
                  <a:pt x="1159" y="3995"/>
                </a:lnTo>
                <a:lnTo>
                  <a:pt x="1185" y="4002"/>
                </a:lnTo>
                <a:lnTo>
                  <a:pt x="1214" y="4004"/>
                </a:lnTo>
                <a:lnTo>
                  <a:pt x="1371" y="4004"/>
                </a:lnTo>
                <a:lnTo>
                  <a:pt x="1516" y="4166"/>
                </a:lnTo>
                <a:lnTo>
                  <a:pt x="1715" y="4401"/>
                </a:lnTo>
                <a:lnTo>
                  <a:pt x="1623" y="4503"/>
                </a:lnTo>
                <a:close/>
                <a:moveTo>
                  <a:pt x="5039" y="2830"/>
                </a:moveTo>
                <a:lnTo>
                  <a:pt x="5835" y="2504"/>
                </a:lnTo>
                <a:lnTo>
                  <a:pt x="5959" y="2752"/>
                </a:lnTo>
                <a:lnTo>
                  <a:pt x="5248" y="3044"/>
                </a:lnTo>
                <a:lnTo>
                  <a:pt x="5039" y="2830"/>
                </a:lnTo>
                <a:close/>
                <a:moveTo>
                  <a:pt x="6736" y="173"/>
                </a:moveTo>
                <a:lnTo>
                  <a:pt x="6736" y="2911"/>
                </a:lnTo>
                <a:lnTo>
                  <a:pt x="6398" y="3075"/>
                </a:lnTo>
                <a:lnTo>
                  <a:pt x="5199" y="615"/>
                </a:lnTo>
                <a:lnTo>
                  <a:pt x="6420" y="26"/>
                </a:lnTo>
                <a:lnTo>
                  <a:pt x="6437" y="19"/>
                </a:lnTo>
                <a:lnTo>
                  <a:pt x="6455" y="12"/>
                </a:lnTo>
                <a:lnTo>
                  <a:pt x="6470" y="7"/>
                </a:lnTo>
                <a:lnTo>
                  <a:pt x="6487" y="3"/>
                </a:lnTo>
                <a:lnTo>
                  <a:pt x="6503" y="2"/>
                </a:lnTo>
                <a:lnTo>
                  <a:pt x="6518" y="0"/>
                </a:lnTo>
                <a:lnTo>
                  <a:pt x="6548" y="0"/>
                </a:lnTo>
                <a:lnTo>
                  <a:pt x="6575" y="3"/>
                </a:lnTo>
                <a:lnTo>
                  <a:pt x="6601" y="12"/>
                </a:lnTo>
                <a:lnTo>
                  <a:pt x="6625" y="21"/>
                </a:lnTo>
                <a:lnTo>
                  <a:pt x="6648" y="35"/>
                </a:lnTo>
                <a:lnTo>
                  <a:pt x="6667" y="48"/>
                </a:lnTo>
                <a:lnTo>
                  <a:pt x="6684" y="66"/>
                </a:lnTo>
                <a:lnTo>
                  <a:pt x="6700" y="83"/>
                </a:lnTo>
                <a:lnTo>
                  <a:pt x="6712" y="102"/>
                </a:lnTo>
                <a:lnTo>
                  <a:pt x="6722" y="119"/>
                </a:lnTo>
                <a:lnTo>
                  <a:pt x="6729" y="138"/>
                </a:lnTo>
                <a:lnTo>
                  <a:pt x="6734" y="155"/>
                </a:lnTo>
                <a:lnTo>
                  <a:pt x="6736" y="173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  <xdr:txBody>
          <a:bodyPr wrap="square"/>
          <a:lstStyle/>
          <a:p>
            <a:endParaRPr lang="pt-PT"/>
          </a:p>
        </xdr:txBody>
      </xdr:sp>
      <xdr:pic>
        <xdr:nvPicPr>
          <xdr:cNvPr id="29" name="Picture 28">
            <a:extLst>
              <a:ext uri="{FF2B5EF4-FFF2-40B4-BE49-F238E27FC236}">
                <a16:creationId xmlns:a16="http://schemas.microsoft.com/office/drawing/2014/main" id="{54FF3C9E-1A33-4121-A2D7-93C97BB1193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866606" y="10887"/>
            <a:ext cx="1015856" cy="257926"/>
          </a:xfrm>
          <a:prstGeom prst="rect">
            <a:avLst/>
          </a:prstGeom>
        </xdr:spPr>
      </xdr:pic>
      <xdr:pic>
        <xdr:nvPicPr>
          <xdr:cNvPr id="30" name="Picture 29">
            <a:extLst>
              <a:ext uri="{FF2B5EF4-FFF2-40B4-BE49-F238E27FC236}">
                <a16:creationId xmlns:a16="http://schemas.microsoft.com/office/drawing/2014/main" id="{2A3A3178-2AAC-4184-8985-23320362B6B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-86360" y="137160"/>
            <a:ext cx="1995839" cy="396644"/>
          </a:xfrm>
          <a:prstGeom prst="rect">
            <a:avLst/>
          </a:prstGeom>
        </xdr:spPr>
      </xdr:pic>
      <xdr:pic>
        <xdr:nvPicPr>
          <xdr:cNvPr id="31" name="Picture 30">
            <a:extLst>
              <a:ext uri="{FF2B5EF4-FFF2-40B4-BE49-F238E27FC236}">
                <a16:creationId xmlns:a16="http://schemas.microsoft.com/office/drawing/2014/main" id="{56444902-216B-4DB4-BC13-067AFD76EDE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-86961" y="1996440"/>
            <a:ext cx="1996440" cy="389432"/>
          </a:xfrm>
          <a:prstGeom prst="rect">
            <a:avLst/>
          </a:prstGeom>
        </xdr:spPr>
      </xdr:pic>
      <xdr:pic>
        <xdr:nvPicPr>
          <xdr:cNvPr id="32" name="Picture 31">
            <a:extLst>
              <a:ext uri="{FF2B5EF4-FFF2-40B4-BE49-F238E27FC236}">
                <a16:creationId xmlns:a16="http://schemas.microsoft.com/office/drawing/2014/main" id="{BEAE6CB6-2D07-4E33-A599-38F95BC8D08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5280660" y="1846195"/>
            <a:ext cx="757555" cy="219075"/>
          </a:xfrm>
          <a:prstGeom prst="rect">
            <a:avLst/>
          </a:prstGeom>
        </xdr:spPr>
      </xdr:pic>
      <xdr:pic>
        <xdr:nvPicPr>
          <xdr:cNvPr id="33" name="Picture 32">
            <a:extLst>
              <a:ext uri="{FF2B5EF4-FFF2-40B4-BE49-F238E27FC236}">
                <a16:creationId xmlns:a16="http://schemas.microsoft.com/office/drawing/2014/main" id="{0DE20417-EE43-4413-A96B-3B1E4C550FE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3966348" y="3088267"/>
            <a:ext cx="374650" cy="381635"/>
          </a:xfrm>
          <a:prstGeom prst="ellipse">
            <a:avLst/>
          </a:prstGeom>
        </xdr:spPr>
      </xdr:pic>
      <xdr:pic>
        <xdr:nvPicPr>
          <xdr:cNvPr id="34" name="Picture 33">
            <a:extLst>
              <a:ext uri="{FF2B5EF4-FFF2-40B4-BE49-F238E27FC236}">
                <a16:creationId xmlns:a16="http://schemas.microsoft.com/office/drawing/2014/main" id="{9B4B9CD1-238B-47D2-B895-F56666090658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6"/>
          <a:srcRect l="4975" t="7679" r="4733" b="3952"/>
          <a:stretch/>
        </xdr:blipFill>
        <xdr:spPr>
          <a:xfrm>
            <a:off x="4373564" y="3063501"/>
            <a:ext cx="377190" cy="406400"/>
          </a:xfrm>
          <a:prstGeom prst="ellipse">
            <a:avLst/>
          </a:prstGeom>
        </xdr:spPr>
      </xdr:pic>
      <xdr:pic>
        <xdr:nvPicPr>
          <xdr:cNvPr id="35" name="Picture 34">
            <a:extLst>
              <a:ext uri="{FF2B5EF4-FFF2-40B4-BE49-F238E27FC236}">
                <a16:creationId xmlns:a16="http://schemas.microsoft.com/office/drawing/2014/main" id="{181FFB9D-FC6E-4DEA-B1CE-D01FF1F6C96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7"/>
          <a:srcRect l="6612" t="5322" r="5847" b="-1"/>
          <a:stretch/>
        </xdr:blipFill>
        <xdr:spPr>
          <a:xfrm>
            <a:off x="4810080" y="3063502"/>
            <a:ext cx="401955" cy="406400"/>
          </a:xfrm>
          <a:prstGeom prst="ellipse">
            <a:avLst/>
          </a:prstGeom>
        </xdr:spPr>
      </xdr:pic>
      <xdr:pic>
        <xdr:nvPicPr>
          <xdr:cNvPr id="36" name="Picture 35">
            <a:extLst>
              <a:ext uri="{FF2B5EF4-FFF2-40B4-BE49-F238E27FC236}">
                <a16:creationId xmlns:a16="http://schemas.microsoft.com/office/drawing/2014/main" id="{64123503-4561-4CEA-851D-1CF06DE6313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8"/>
          <a:srcRect l="11769" t="7606" r="10952" b="4714"/>
          <a:stretch/>
        </xdr:blipFill>
        <xdr:spPr>
          <a:xfrm>
            <a:off x="3501617" y="3063502"/>
            <a:ext cx="384810" cy="406400"/>
          </a:xfrm>
          <a:prstGeom prst="ellipse">
            <a:avLst/>
          </a:prstGeom>
        </xdr:spPr>
      </xdr:pic>
      <xdr:sp macro="" textlink="">
        <xdr:nvSpPr>
          <xdr:cNvPr id="37" name="Right Brace 36">
            <a:extLst>
              <a:ext uri="{FF2B5EF4-FFF2-40B4-BE49-F238E27FC236}">
                <a16:creationId xmlns:a16="http://schemas.microsoft.com/office/drawing/2014/main" id="{E2F34995-1590-C021-9BE2-FF38220C4068}"/>
              </a:ext>
            </a:extLst>
          </xdr:cNvPr>
          <xdr:cNvSpPr/>
        </xdr:nvSpPr>
        <xdr:spPr>
          <a:xfrm>
            <a:off x="2131422" y="19050"/>
            <a:ext cx="384810" cy="3519170"/>
          </a:xfrm>
          <a:prstGeom prst="rightBrace">
            <a:avLst>
              <a:gd name="adj1" fmla="val 8333"/>
              <a:gd name="adj2" fmla="val 50000"/>
            </a:avLst>
          </a:prstGeom>
          <a:ln w="28575">
            <a:solidFill>
              <a:srgbClr val="21557D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wrap="square" rtlCol="0" anchor="ctr"/>
          <a:lstStyle/>
          <a:p>
            <a:endParaRPr lang="pt-PT"/>
          </a:p>
        </xdr:txBody>
      </xdr:sp>
      <xdr:cxnSp macro="">
        <xdr:nvCxnSpPr>
          <xdr:cNvPr id="38" name="Connector: Elbow 37">
            <a:extLst>
              <a:ext uri="{FF2B5EF4-FFF2-40B4-BE49-F238E27FC236}">
                <a16:creationId xmlns:a16="http://schemas.microsoft.com/office/drawing/2014/main" id="{38CBFE97-6CD8-ADA3-1F0C-CAA7D0B064F6}"/>
              </a:ext>
            </a:extLst>
          </xdr:cNvPr>
          <xdr:cNvCxnSpPr>
            <a:cxnSpLocks/>
            <a:stCxn id="24" idx="2"/>
            <a:endCxn id="26" idx="0"/>
          </xdr:cNvCxnSpPr>
        </xdr:nvCxnSpPr>
        <xdr:spPr>
          <a:xfrm rot="16200000" flipH="1">
            <a:off x="4391234" y="1253943"/>
            <a:ext cx="802040" cy="839651"/>
          </a:xfrm>
          <a:prstGeom prst="bentConnector3">
            <a:avLst>
              <a:gd name="adj1" fmla="val 50000"/>
            </a:avLst>
          </a:prstGeom>
          <a:ln w="12700">
            <a:solidFill>
              <a:srgbClr val="80808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Connector: Elbow 38">
            <a:extLst>
              <a:ext uri="{FF2B5EF4-FFF2-40B4-BE49-F238E27FC236}">
                <a16:creationId xmlns:a16="http://schemas.microsoft.com/office/drawing/2014/main" id="{CB638463-CC27-2D43-AF9D-EA510AC3A45F}"/>
              </a:ext>
            </a:extLst>
          </xdr:cNvPr>
          <xdr:cNvCxnSpPr>
            <a:cxnSpLocks/>
            <a:stCxn id="24" idx="2"/>
            <a:endCxn id="25" idx="0"/>
          </xdr:cNvCxnSpPr>
        </xdr:nvCxnSpPr>
        <xdr:spPr>
          <a:xfrm rot="5400000">
            <a:off x="3498227" y="1200575"/>
            <a:ext cx="802029" cy="946376"/>
          </a:xfrm>
          <a:prstGeom prst="bentConnector3">
            <a:avLst>
              <a:gd name="adj1" fmla="val 50000"/>
            </a:avLst>
          </a:prstGeom>
          <a:ln w="12700">
            <a:solidFill>
              <a:srgbClr val="80808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0</xdr:colOff>
      <xdr:row>29</xdr:row>
      <xdr:rowOff>182879</xdr:rowOff>
    </xdr:from>
    <xdr:to>
      <xdr:col>11</xdr:col>
      <xdr:colOff>494030</xdr:colOff>
      <xdr:row>61</xdr:row>
      <xdr:rowOff>118111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D3A0E99D-907C-422E-B336-D2019DD640B5}"/>
            </a:ext>
          </a:extLst>
        </xdr:cNvPr>
        <xdr:cNvGrpSpPr/>
      </xdr:nvGrpSpPr>
      <xdr:grpSpPr>
        <a:xfrm>
          <a:off x="818029" y="5379233"/>
          <a:ext cx="5940089" cy="5678994"/>
          <a:chOff x="0" y="0"/>
          <a:chExt cx="5980430" cy="5787753"/>
        </a:xfrm>
      </xdr:grpSpPr>
      <xdr:sp macro="" textlink="">
        <xdr:nvSpPr>
          <xdr:cNvPr id="3" name="Oval 2">
            <a:extLst>
              <a:ext uri="{FF2B5EF4-FFF2-40B4-BE49-F238E27FC236}">
                <a16:creationId xmlns:a16="http://schemas.microsoft.com/office/drawing/2014/main" id="{7357EC86-6AB2-DD97-B5EF-8C26055B8261}"/>
              </a:ext>
            </a:extLst>
          </xdr:cNvPr>
          <xdr:cNvSpPr/>
        </xdr:nvSpPr>
        <xdr:spPr>
          <a:xfrm>
            <a:off x="0" y="137160"/>
            <a:ext cx="655320" cy="659493"/>
          </a:xfrm>
          <a:prstGeom prst="ellipse">
            <a:avLst/>
          </a:prstGeom>
          <a:noFill/>
          <a:ln w="38100">
            <a:solidFill>
              <a:srgbClr val="1A578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endParaRPr lang="pt-PT"/>
          </a:p>
        </xdr:txBody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FA3C2D31-FFDA-654C-A7C5-5601C980E431}"/>
              </a:ext>
            </a:extLst>
          </xdr:cNvPr>
          <xdr:cNvSpPr txBox="1"/>
        </xdr:nvSpPr>
        <xdr:spPr>
          <a:xfrm>
            <a:off x="95250" y="354208"/>
            <a:ext cx="566420" cy="34099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pt-PT" sz="900" b="1" kern="1200">
                <a:solidFill>
                  <a:srgbClr val="000000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Início</a:t>
            </a:r>
            <a:endParaRPr lang="pt-PT" sz="110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" name="Rectangle 4">
            <a:extLst>
              <a:ext uri="{FF2B5EF4-FFF2-40B4-BE49-F238E27FC236}">
                <a16:creationId xmlns:a16="http://schemas.microsoft.com/office/drawing/2014/main" id="{04CB4280-6F1F-CBD5-81D6-456F0FD36F48}"/>
              </a:ext>
            </a:extLst>
          </xdr:cNvPr>
          <xdr:cNvSpPr/>
        </xdr:nvSpPr>
        <xdr:spPr>
          <a:xfrm>
            <a:off x="781050" y="209550"/>
            <a:ext cx="968276" cy="482149"/>
          </a:xfrm>
          <a:prstGeom prst="rect">
            <a:avLst/>
          </a:prstGeom>
          <a:solidFill>
            <a:srgbClr val="F0F0F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pt-PT" sz="900" kern="1200">
                <a:solidFill>
                  <a:srgbClr val="000000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Levantamento da CN (100%)</a:t>
            </a:r>
            <a:endParaRPr lang="pt-PT" sz="1100">
              <a:effectLst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15B9962A-44A0-6952-33EF-033CF9A9ECBD}"/>
              </a:ext>
            </a:extLst>
          </xdr:cNvPr>
          <xdr:cNvSpPr/>
        </xdr:nvSpPr>
        <xdr:spPr>
          <a:xfrm>
            <a:off x="1870710" y="87630"/>
            <a:ext cx="1118475" cy="721676"/>
          </a:xfrm>
          <a:prstGeom prst="rect">
            <a:avLst/>
          </a:prstGeom>
          <a:solidFill>
            <a:srgbClr val="F0F0F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pt-PT" sz="900" kern="1200">
                <a:solidFill>
                  <a:srgbClr val="000000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Carregamentos correspondentes às obrigações do Estado –Serviço da Dívida</a:t>
            </a:r>
            <a:endParaRPr lang="pt-PT" sz="1100">
              <a:effectLst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027AD50F-7D10-631C-D759-EB5CD706A08D}"/>
              </a:ext>
            </a:extLst>
          </xdr:cNvPr>
          <xdr:cNvSpPr/>
        </xdr:nvSpPr>
        <xdr:spPr>
          <a:xfrm>
            <a:off x="5033010" y="87638"/>
            <a:ext cx="947420" cy="533347"/>
          </a:xfrm>
          <a:prstGeom prst="rect">
            <a:avLst/>
          </a:prstGeom>
          <a:solidFill>
            <a:srgbClr val="F0F0F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pt-PT" sz="900" kern="1200">
                <a:solidFill>
                  <a:srgbClr val="000000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Crédito a favor da ANPG</a:t>
            </a:r>
            <a:endParaRPr lang="pt-PT" sz="1100">
              <a:effectLst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8" name="Diamond 7">
            <a:extLst>
              <a:ext uri="{FF2B5EF4-FFF2-40B4-BE49-F238E27FC236}">
                <a16:creationId xmlns:a16="http://schemas.microsoft.com/office/drawing/2014/main" id="{D55C33C4-C151-6925-7233-19CAEB1A85D1}"/>
              </a:ext>
            </a:extLst>
          </xdr:cNvPr>
          <xdr:cNvSpPr/>
        </xdr:nvSpPr>
        <xdr:spPr>
          <a:xfrm>
            <a:off x="3604260" y="0"/>
            <a:ext cx="1041323" cy="932220"/>
          </a:xfrm>
          <a:prstGeom prst="diamond">
            <a:avLst/>
          </a:prstGeom>
          <a:solidFill>
            <a:srgbClr val="F0F0F0"/>
          </a:solidFill>
          <a:ln>
            <a:solidFill>
              <a:srgbClr val="1A578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endParaRPr lang="pt-PT"/>
          </a:p>
        </xdr:txBody>
      </xdr:sp>
      <xdr:sp macro="" textlink="">
        <xdr:nvSpPr>
          <xdr:cNvPr id="9" name="TextBox 9">
            <a:extLst>
              <a:ext uri="{FF2B5EF4-FFF2-40B4-BE49-F238E27FC236}">
                <a16:creationId xmlns:a16="http://schemas.microsoft.com/office/drawing/2014/main" id="{503DEB56-8487-7B24-2AF4-16EFEFA0304A}"/>
              </a:ext>
            </a:extLst>
          </xdr:cNvPr>
          <xdr:cNvSpPr txBox="1"/>
        </xdr:nvSpPr>
        <xdr:spPr>
          <a:xfrm>
            <a:off x="3714750" y="186624"/>
            <a:ext cx="825500" cy="636905"/>
          </a:xfrm>
          <a:prstGeom prst="rect">
            <a:avLst/>
          </a:prstGeom>
          <a:noFill/>
        </xdr:spPr>
        <xdr:txBody>
          <a:bodyPr wrap="square">
            <a:spAutoFit/>
          </a:bodyPr>
          <a:lstStyle/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pt-PT" sz="900" kern="1200">
                <a:solidFill>
                  <a:srgbClr val="000000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Existem saldos livres?</a:t>
            </a:r>
            <a:endParaRPr lang="pt-PT" sz="110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0" name="Diamond 9">
            <a:extLst>
              <a:ext uri="{FF2B5EF4-FFF2-40B4-BE49-F238E27FC236}">
                <a16:creationId xmlns:a16="http://schemas.microsoft.com/office/drawing/2014/main" id="{7382A7BE-76E7-7EF7-B432-ABBE222CD48D}"/>
              </a:ext>
            </a:extLst>
          </xdr:cNvPr>
          <xdr:cNvSpPr/>
        </xdr:nvSpPr>
        <xdr:spPr>
          <a:xfrm>
            <a:off x="1866900" y="1066800"/>
            <a:ext cx="1118473" cy="1054615"/>
          </a:xfrm>
          <a:prstGeom prst="diamond">
            <a:avLst/>
          </a:prstGeom>
          <a:solidFill>
            <a:srgbClr val="F0F0F0"/>
          </a:solidFill>
          <a:ln>
            <a:solidFill>
              <a:srgbClr val="1A578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endParaRPr lang="pt-PT"/>
          </a:p>
        </xdr:txBody>
      </xdr:sp>
      <xdr:sp macro="" textlink="">
        <xdr:nvSpPr>
          <xdr:cNvPr id="11" name="TextBox 11">
            <a:extLst>
              <a:ext uri="{FF2B5EF4-FFF2-40B4-BE49-F238E27FC236}">
                <a16:creationId xmlns:a16="http://schemas.microsoft.com/office/drawing/2014/main" id="{C39CE8FB-6491-0FA3-D164-F325C42F3135}"/>
              </a:ext>
            </a:extLst>
          </xdr:cNvPr>
          <xdr:cNvSpPr txBox="1"/>
        </xdr:nvSpPr>
        <xdr:spPr>
          <a:xfrm>
            <a:off x="1924050" y="1298766"/>
            <a:ext cx="993140" cy="636905"/>
          </a:xfrm>
          <a:prstGeom prst="rect">
            <a:avLst/>
          </a:prstGeom>
          <a:noFill/>
        </xdr:spPr>
        <xdr:txBody>
          <a:bodyPr wrap="square">
            <a:spAutoFit/>
          </a:bodyPr>
          <a:lstStyle/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pt-PT" sz="900" kern="1200">
                <a:solidFill>
                  <a:srgbClr val="000000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Existem carregamentos livres?</a:t>
            </a:r>
            <a:endParaRPr lang="pt-PT" sz="110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2" name="Diamond 11">
            <a:extLst>
              <a:ext uri="{FF2B5EF4-FFF2-40B4-BE49-F238E27FC236}">
                <a16:creationId xmlns:a16="http://schemas.microsoft.com/office/drawing/2014/main" id="{B7AC65CE-B1E8-A89B-1419-62903EFE71D0}"/>
              </a:ext>
            </a:extLst>
          </xdr:cNvPr>
          <xdr:cNvSpPr/>
        </xdr:nvSpPr>
        <xdr:spPr>
          <a:xfrm>
            <a:off x="1897380" y="2255520"/>
            <a:ext cx="1058463" cy="1050435"/>
          </a:xfrm>
          <a:prstGeom prst="diamond">
            <a:avLst/>
          </a:prstGeom>
          <a:solidFill>
            <a:srgbClr val="F0F0F0"/>
          </a:solidFill>
          <a:ln>
            <a:solidFill>
              <a:srgbClr val="1A578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endParaRPr lang="pt-PT"/>
          </a:p>
        </xdr:txBody>
      </xdr:sp>
      <xdr:sp macro="" textlink="">
        <xdr:nvSpPr>
          <xdr:cNvPr id="13" name="TextBox 13">
            <a:extLst>
              <a:ext uri="{FF2B5EF4-FFF2-40B4-BE49-F238E27FC236}">
                <a16:creationId xmlns:a16="http://schemas.microsoft.com/office/drawing/2014/main" id="{E8B36C90-0AE4-1CB2-6A27-EA5658A78D15}"/>
              </a:ext>
            </a:extLst>
          </xdr:cNvPr>
          <xdr:cNvSpPr txBox="1"/>
        </xdr:nvSpPr>
        <xdr:spPr>
          <a:xfrm>
            <a:off x="1962150" y="2578482"/>
            <a:ext cx="940435" cy="488950"/>
          </a:xfrm>
          <a:prstGeom prst="rect">
            <a:avLst/>
          </a:prstGeom>
          <a:noFill/>
        </xdr:spPr>
        <xdr:txBody>
          <a:bodyPr wrap="square">
            <a:spAutoFit/>
          </a:bodyPr>
          <a:lstStyle/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pt-PT" sz="900" kern="1200">
                <a:solidFill>
                  <a:srgbClr val="000000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A dedução foi suficiente?</a:t>
            </a:r>
            <a:endParaRPr lang="pt-PT" sz="110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4" name="Diamond 13">
            <a:extLst>
              <a:ext uri="{FF2B5EF4-FFF2-40B4-BE49-F238E27FC236}">
                <a16:creationId xmlns:a16="http://schemas.microsoft.com/office/drawing/2014/main" id="{EF35265D-EC10-27C1-597E-F4EA98CAA6E4}"/>
              </a:ext>
            </a:extLst>
          </xdr:cNvPr>
          <xdr:cNvSpPr/>
        </xdr:nvSpPr>
        <xdr:spPr>
          <a:xfrm>
            <a:off x="1897380" y="3474720"/>
            <a:ext cx="1061600" cy="1061683"/>
          </a:xfrm>
          <a:prstGeom prst="diamond">
            <a:avLst/>
          </a:prstGeom>
          <a:solidFill>
            <a:srgbClr val="F0F0F0"/>
          </a:solidFill>
          <a:ln>
            <a:solidFill>
              <a:srgbClr val="1A578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endParaRPr lang="pt-PT"/>
          </a:p>
        </xdr:txBody>
      </xdr:sp>
      <xdr:sp macro="" textlink="">
        <xdr:nvSpPr>
          <xdr:cNvPr id="15" name="TextBox 15">
            <a:extLst>
              <a:ext uri="{FF2B5EF4-FFF2-40B4-BE49-F238E27FC236}">
                <a16:creationId xmlns:a16="http://schemas.microsoft.com/office/drawing/2014/main" id="{9D4978B4-F474-0BEE-DA7F-98D32AB566B1}"/>
              </a:ext>
            </a:extLst>
          </xdr:cNvPr>
          <xdr:cNvSpPr txBox="1"/>
        </xdr:nvSpPr>
        <xdr:spPr>
          <a:xfrm>
            <a:off x="1931670" y="3766796"/>
            <a:ext cx="1016635" cy="488950"/>
          </a:xfrm>
          <a:prstGeom prst="rect">
            <a:avLst/>
          </a:prstGeom>
          <a:noFill/>
        </xdr:spPr>
        <xdr:txBody>
          <a:bodyPr wrap="square">
            <a:spAutoFit/>
          </a:bodyPr>
          <a:lstStyle/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pt-PT" sz="900" kern="1200">
                <a:solidFill>
                  <a:srgbClr val="000000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Existe saldo remanescente?</a:t>
            </a:r>
            <a:endParaRPr lang="pt-PT" sz="110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6" name="Rectangle 15">
            <a:extLst>
              <a:ext uri="{FF2B5EF4-FFF2-40B4-BE49-F238E27FC236}">
                <a16:creationId xmlns:a16="http://schemas.microsoft.com/office/drawing/2014/main" id="{0FEA26DE-73F7-CAFF-C1BB-B627EB834FF0}"/>
              </a:ext>
            </a:extLst>
          </xdr:cNvPr>
          <xdr:cNvSpPr/>
        </xdr:nvSpPr>
        <xdr:spPr>
          <a:xfrm>
            <a:off x="1809750" y="4689769"/>
            <a:ext cx="1229360" cy="371181"/>
          </a:xfrm>
          <a:prstGeom prst="rect">
            <a:avLst/>
          </a:prstGeom>
          <a:solidFill>
            <a:srgbClr val="F0F0F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pt-PT" sz="900" kern="1200">
                <a:solidFill>
                  <a:srgbClr val="000000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Transferir para a CUT</a:t>
            </a:r>
            <a:endParaRPr lang="pt-PT" sz="1100">
              <a:effectLst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7" name="Rectangle 16">
            <a:extLst>
              <a:ext uri="{FF2B5EF4-FFF2-40B4-BE49-F238E27FC236}">
                <a16:creationId xmlns:a16="http://schemas.microsoft.com/office/drawing/2014/main" id="{0955A852-98BA-0BD4-4C00-E78640BECE70}"/>
              </a:ext>
            </a:extLst>
          </xdr:cNvPr>
          <xdr:cNvSpPr/>
        </xdr:nvSpPr>
        <xdr:spPr>
          <a:xfrm>
            <a:off x="3509010" y="1139190"/>
            <a:ext cx="1229360" cy="701276"/>
          </a:xfrm>
          <a:prstGeom prst="rect">
            <a:avLst/>
          </a:prstGeom>
          <a:solidFill>
            <a:srgbClr val="F0F0F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pt-PT" sz="900" kern="1200">
                <a:solidFill>
                  <a:srgbClr val="000000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Deduzir o montante correspondente ao direito da ANPG ou remanescente deste</a:t>
            </a:r>
            <a:endParaRPr lang="pt-PT" sz="1100">
              <a:effectLst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8" name="Diamond 17">
            <a:extLst>
              <a:ext uri="{FF2B5EF4-FFF2-40B4-BE49-F238E27FC236}">
                <a16:creationId xmlns:a16="http://schemas.microsoft.com/office/drawing/2014/main" id="{4E095B5A-BF6C-D37D-8563-F78BBD203A8D}"/>
              </a:ext>
            </a:extLst>
          </xdr:cNvPr>
          <xdr:cNvSpPr/>
        </xdr:nvSpPr>
        <xdr:spPr>
          <a:xfrm>
            <a:off x="3589020" y="2346960"/>
            <a:ext cx="1058463" cy="962557"/>
          </a:xfrm>
          <a:prstGeom prst="diamond">
            <a:avLst/>
          </a:prstGeom>
          <a:solidFill>
            <a:srgbClr val="F0F0F0"/>
          </a:solidFill>
          <a:ln>
            <a:solidFill>
              <a:srgbClr val="1A578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endParaRPr lang="pt-PT"/>
          </a:p>
        </xdr:txBody>
      </xdr:sp>
      <xdr:sp macro="" textlink="">
        <xdr:nvSpPr>
          <xdr:cNvPr id="19" name="TextBox 19">
            <a:extLst>
              <a:ext uri="{FF2B5EF4-FFF2-40B4-BE49-F238E27FC236}">
                <a16:creationId xmlns:a16="http://schemas.microsoft.com/office/drawing/2014/main" id="{5CE257EA-1AE2-89B5-E183-809F21CD93AA}"/>
              </a:ext>
            </a:extLst>
          </xdr:cNvPr>
          <xdr:cNvSpPr txBox="1"/>
        </xdr:nvSpPr>
        <xdr:spPr>
          <a:xfrm>
            <a:off x="3646170" y="2639422"/>
            <a:ext cx="955675" cy="488950"/>
          </a:xfrm>
          <a:prstGeom prst="rect">
            <a:avLst/>
          </a:prstGeom>
          <a:noFill/>
        </xdr:spPr>
        <xdr:txBody>
          <a:bodyPr wrap="square">
            <a:spAutoFit/>
          </a:bodyPr>
          <a:lstStyle/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pt-PT" sz="900" kern="1200">
                <a:solidFill>
                  <a:srgbClr val="000000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A dedução foi suficiente?</a:t>
            </a:r>
            <a:endParaRPr lang="pt-PT" sz="110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20" name="Rectangle 19">
            <a:extLst>
              <a:ext uri="{FF2B5EF4-FFF2-40B4-BE49-F238E27FC236}">
                <a16:creationId xmlns:a16="http://schemas.microsoft.com/office/drawing/2014/main" id="{DD84A606-FA15-13E5-1D40-008E3C6391DE}"/>
              </a:ext>
            </a:extLst>
          </xdr:cNvPr>
          <xdr:cNvSpPr/>
        </xdr:nvSpPr>
        <xdr:spPr>
          <a:xfrm>
            <a:off x="3509010" y="3516409"/>
            <a:ext cx="1229360" cy="750294"/>
          </a:xfrm>
          <a:prstGeom prst="rect">
            <a:avLst/>
          </a:prstGeom>
          <a:solidFill>
            <a:srgbClr val="F0F0F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pt-PT" sz="900" kern="1200">
                <a:solidFill>
                  <a:srgbClr val="000000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Transferência directa para a conta bancária da ANPG, por via CUT</a:t>
            </a:r>
            <a:endParaRPr lang="pt-PT" sz="1100">
              <a:effectLst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0" name="Rectangle 39">
            <a:extLst>
              <a:ext uri="{FF2B5EF4-FFF2-40B4-BE49-F238E27FC236}">
                <a16:creationId xmlns:a16="http://schemas.microsoft.com/office/drawing/2014/main" id="{2A68E6EB-388F-0EE7-CCFE-7BCD0B4176FB}"/>
              </a:ext>
            </a:extLst>
          </xdr:cNvPr>
          <xdr:cNvSpPr/>
        </xdr:nvSpPr>
        <xdr:spPr>
          <a:xfrm>
            <a:off x="308610" y="1215314"/>
            <a:ext cx="1320800" cy="701276"/>
          </a:xfrm>
          <a:prstGeom prst="rect">
            <a:avLst/>
          </a:prstGeom>
          <a:solidFill>
            <a:srgbClr val="F0F0F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pt-PT" sz="900" kern="1200">
                <a:solidFill>
                  <a:srgbClr val="000000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A venda é efectuada e depositada na conta bancária da ANPG</a:t>
            </a:r>
            <a:endParaRPr lang="pt-PT" sz="1100">
              <a:effectLst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1" name="Rectangle 40">
            <a:extLst>
              <a:ext uri="{FF2B5EF4-FFF2-40B4-BE49-F238E27FC236}">
                <a16:creationId xmlns:a16="http://schemas.microsoft.com/office/drawing/2014/main" id="{CF3BCE0A-1A88-C077-AD08-C5DE966146DB}"/>
              </a:ext>
            </a:extLst>
          </xdr:cNvPr>
          <xdr:cNvSpPr/>
        </xdr:nvSpPr>
        <xdr:spPr>
          <a:xfrm>
            <a:off x="400050" y="2419350"/>
            <a:ext cx="1229360" cy="701276"/>
          </a:xfrm>
          <a:prstGeom prst="rect">
            <a:avLst/>
          </a:prstGeom>
          <a:solidFill>
            <a:srgbClr val="F0F0F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pt-PT" sz="900" kern="1200">
                <a:solidFill>
                  <a:srgbClr val="000000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A ANPG deduz o montante correspondente ao direito da CN</a:t>
            </a:r>
            <a:endParaRPr lang="pt-PT" sz="1100">
              <a:effectLst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2" name="Oval 41">
            <a:extLst>
              <a:ext uri="{FF2B5EF4-FFF2-40B4-BE49-F238E27FC236}">
                <a16:creationId xmlns:a16="http://schemas.microsoft.com/office/drawing/2014/main" id="{A69E0DDB-1D37-2902-EA68-12FF63530ABF}"/>
              </a:ext>
            </a:extLst>
          </xdr:cNvPr>
          <xdr:cNvSpPr/>
        </xdr:nvSpPr>
        <xdr:spPr>
          <a:xfrm>
            <a:off x="2849880" y="5128260"/>
            <a:ext cx="655320" cy="659493"/>
          </a:xfrm>
          <a:prstGeom prst="ellipse">
            <a:avLst/>
          </a:prstGeom>
          <a:noFill/>
          <a:ln w="38100">
            <a:solidFill>
              <a:srgbClr val="1A5786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endParaRPr lang="pt-PT"/>
          </a:p>
        </xdr:txBody>
      </xdr:sp>
      <xdr:sp macro="" textlink="">
        <xdr:nvSpPr>
          <xdr:cNvPr id="43" name="TextBox 24">
            <a:extLst>
              <a:ext uri="{FF2B5EF4-FFF2-40B4-BE49-F238E27FC236}">
                <a16:creationId xmlns:a16="http://schemas.microsoft.com/office/drawing/2014/main" id="{21DBD844-F2E9-D350-D3C2-AEC9104C2D43}"/>
              </a:ext>
            </a:extLst>
          </xdr:cNvPr>
          <xdr:cNvSpPr txBox="1"/>
        </xdr:nvSpPr>
        <xdr:spPr>
          <a:xfrm>
            <a:off x="2983230" y="5353012"/>
            <a:ext cx="387350" cy="34099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pt-PT" sz="900" b="1" kern="1200">
                <a:solidFill>
                  <a:srgbClr val="000000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Fim</a:t>
            </a:r>
            <a:endParaRPr lang="pt-PT" sz="110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cxnSp macro="">
        <xdr:nvCxnSpPr>
          <xdr:cNvPr id="44" name="Straight Arrow Connector 43">
            <a:extLst>
              <a:ext uri="{FF2B5EF4-FFF2-40B4-BE49-F238E27FC236}">
                <a16:creationId xmlns:a16="http://schemas.microsoft.com/office/drawing/2014/main" id="{E82A2A48-A2DD-54D5-3E5D-654E07B6E9AA}"/>
              </a:ext>
            </a:extLst>
          </xdr:cNvPr>
          <xdr:cNvCxnSpPr>
            <a:cxnSpLocks/>
          </xdr:cNvCxnSpPr>
        </xdr:nvCxnSpPr>
        <xdr:spPr>
          <a:xfrm>
            <a:off x="651510" y="521970"/>
            <a:ext cx="130623" cy="461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" name="Straight Arrow Connector 44">
            <a:extLst>
              <a:ext uri="{FF2B5EF4-FFF2-40B4-BE49-F238E27FC236}">
                <a16:creationId xmlns:a16="http://schemas.microsoft.com/office/drawing/2014/main" id="{73B2E0DC-750C-9282-CE7B-2E81C426F82A}"/>
              </a:ext>
            </a:extLst>
          </xdr:cNvPr>
          <xdr:cNvCxnSpPr>
            <a:cxnSpLocks/>
          </xdr:cNvCxnSpPr>
        </xdr:nvCxnSpPr>
        <xdr:spPr>
          <a:xfrm flipV="1">
            <a:off x="1756410" y="521970"/>
            <a:ext cx="116251" cy="461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" name="Straight Arrow Connector 45">
            <a:extLst>
              <a:ext uri="{FF2B5EF4-FFF2-40B4-BE49-F238E27FC236}">
                <a16:creationId xmlns:a16="http://schemas.microsoft.com/office/drawing/2014/main" id="{E92612F2-6AB8-44C6-FCE3-6D2848346B42}"/>
              </a:ext>
            </a:extLst>
          </xdr:cNvPr>
          <xdr:cNvCxnSpPr>
            <a:cxnSpLocks/>
          </xdr:cNvCxnSpPr>
        </xdr:nvCxnSpPr>
        <xdr:spPr>
          <a:xfrm>
            <a:off x="2426970" y="811530"/>
            <a:ext cx="1" cy="23726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" name="Straight Arrow Connector 46">
            <a:extLst>
              <a:ext uri="{FF2B5EF4-FFF2-40B4-BE49-F238E27FC236}">
                <a16:creationId xmlns:a16="http://schemas.microsoft.com/office/drawing/2014/main" id="{3B04D44C-3620-C47F-3F07-6FEB908116B0}"/>
              </a:ext>
            </a:extLst>
          </xdr:cNvPr>
          <xdr:cNvCxnSpPr>
            <a:cxnSpLocks/>
          </xdr:cNvCxnSpPr>
        </xdr:nvCxnSpPr>
        <xdr:spPr>
          <a:xfrm flipH="1" flipV="1">
            <a:off x="1626870" y="1642110"/>
            <a:ext cx="238793" cy="9716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8" name="Straight Arrow Connector 47">
            <a:extLst>
              <a:ext uri="{FF2B5EF4-FFF2-40B4-BE49-F238E27FC236}">
                <a16:creationId xmlns:a16="http://schemas.microsoft.com/office/drawing/2014/main" id="{2C9ECEBC-080F-9214-43B3-9F2CA40BCD28}"/>
              </a:ext>
            </a:extLst>
          </xdr:cNvPr>
          <xdr:cNvCxnSpPr>
            <a:cxnSpLocks/>
          </xdr:cNvCxnSpPr>
        </xdr:nvCxnSpPr>
        <xdr:spPr>
          <a:xfrm>
            <a:off x="1017270" y="1916430"/>
            <a:ext cx="0" cy="50159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Straight Arrow Connector 48">
            <a:extLst>
              <a:ext uri="{FF2B5EF4-FFF2-40B4-BE49-F238E27FC236}">
                <a16:creationId xmlns:a16="http://schemas.microsoft.com/office/drawing/2014/main" id="{2275AB3E-C8BA-4BD7-A27E-8A6C37852BF6}"/>
              </a:ext>
            </a:extLst>
          </xdr:cNvPr>
          <xdr:cNvCxnSpPr>
            <a:cxnSpLocks/>
          </xdr:cNvCxnSpPr>
        </xdr:nvCxnSpPr>
        <xdr:spPr>
          <a:xfrm flipH="1">
            <a:off x="2426970" y="2099310"/>
            <a:ext cx="195" cy="13807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" name="Straight Arrow Connector 49">
            <a:extLst>
              <a:ext uri="{FF2B5EF4-FFF2-40B4-BE49-F238E27FC236}">
                <a16:creationId xmlns:a16="http://schemas.microsoft.com/office/drawing/2014/main" id="{A62614E7-09BA-112A-29DE-2FE999A97239}"/>
              </a:ext>
            </a:extLst>
          </xdr:cNvPr>
          <xdr:cNvCxnSpPr>
            <a:cxnSpLocks/>
          </xdr:cNvCxnSpPr>
        </xdr:nvCxnSpPr>
        <xdr:spPr>
          <a:xfrm>
            <a:off x="2426970" y="3288030"/>
            <a:ext cx="0" cy="16628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1" name="Straight Arrow Connector 50">
            <a:extLst>
              <a:ext uri="{FF2B5EF4-FFF2-40B4-BE49-F238E27FC236}">
                <a16:creationId xmlns:a16="http://schemas.microsoft.com/office/drawing/2014/main" id="{679E2257-D56A-246D-E1E1-6D0DF465219C}"/>
              </a:ext>
            </a:extLst>
          </xdr:cNvPr>
          <xdr:cNvCxnSpPr>
            <a:cxnSpLocks/>
          </xdr:cNvCxnSpPr>
        </xdr:nvCxnSpPr>
        <xdr:spPr>
          <a:xfrm>
            <a:off x="2426970" y="4514850"/>
            <a:ext cx="0" cy="17455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" name="Straight Arrow Connector 51">
            <a:extLst>
              <a:ext uri="{FF2B5EF4-FFF2-40B4-BE49-F238E27FC236}">
                <a16:creationId xmlns:a16="http://schemas.microsoft.com/office/drawing/2014/main" id="{718AB395-5CB0-AE48-128F-E7B0BB88EDC0}"/>
              </a:ext>
            </a:extLst>
          </xdr:cNvPr>
          <xdr:cNvCxnSpPr>
            <a:cxnSpLocks/>
          </xdr:cNvCxnSpPr>
        </xdr:nvCxnSpPr>
        <xdr:spPr>
          <a:xfrm>
            <a:off x="2990850" y="521970"/>
            <a:ext cx="614760" cy="1905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Straight Arrow Connector 52">
            <a:extLst>
              <a:ext uri="{FF2B5EF4-FFF2-40B4-BE49-F238E27FC236}">
                <a16:creationId xmlns:a16="http://schemas.microsoft.com/office/drawing/2014/main" id="{3191F014-1261-7D56-784E-223651BCDCCF}"/>
              </a:ext>
            </a:extLst>
          </xdr:cNvPr>
          <xdr:cNvCxnSpPr>
            <a:cxnSpLocks/>
          </xdr:cNvCxnSpPr>
        </xdr:nvCxnSpPr>
        <xdr:spPr>
          <a:xfrm>
            <a:off x="4126230" y="918210"/>
            <a:ext cx="3136" cy="22246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Straight Arrow Connector 53">
            <a:extLst>
              <a:ext uri="{FF2B5EF4-FFF2-40B4-BE49-F238E27FC236}">
                <a16:creationId xmlns:a16="http://schemas.microsoft.com/office/drawing/2014/main" id="{5C4E0078-CD2C-01E1-03C4-FD8C4B2FD97F}"/>
              </a:ext>
            </a:extLst>
          </xdr:cNvPr>
          <xdr:cNvCxnSpPr>
            <a:cxnSpLocks/>
          </xdr:cNvCxnSpPr>
        </xdr:nvCxnSpPr>
        <xdr:spPr>
          <a:xfrm flipV="1">
            <a:off x="1626870" y="2838450"/>
            <a:ext cx="268604" cy="2557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" name="Straight Arrow Connector 54">
            <a:extLst>
              <a:ext uri="{FF2B5EF4-FFF2-40B4-BE49-F238E27FC236}">
                <a16:creationId xmlns:a16="http://schemas.microsoft.com/office/drawing/2014/main" id="{483E6B94-7DAE-70F8-747F-7F82EB2F4268}"/>
              </a:ext>
            </a:extLst>
          </xdr:cNvPr>
          <xdr:cNvCxnSpPr>
            <a:cxnSpLocks/>
          </xdr:cNvCxnSpPr>
        </xdr:nvCxnSpPr>
        <xdr:spPr>
          <a:xfrm flipH="1">
            <a:off x="4118610" y="1840230"/>
            <a:ext cx="5827" cy="4917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" name="Straight Arrow Connector 55">
            <a:extLst>
              <a:ext uri="{FF2B5EF4-FFF2-40B4-BE49-F238E27FC236}">
                <a16:creationId xmlns:a16="http://schemas.microsoft.com/office/drawing/2014/main" id="{61653E55-1240-D00A-0F67-75BCED95D3FC}"/>
              </a:ext>
            </a:extLst>
          </xdr:cNvPr>
          <xdr:cNvCxnSpPr>
            <a:cxnSpLocks/>
          </xdr:cNvCxnSpPr>
        </xdr:nvCxnSpPr>
        <xdr:spPr>
          <a:xfrm>
            <a:off x="4118610" y="3295650"/>
            <a:ext cx="0" cy="219999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" name="Connector: Elbow 56">
            <a:extLst>
              <a:ext uri="{FF2B5EF4-FFF2-40B4-BE49-F238E27FC236}">
                <a16:creationId xmlns:a16="http://schemas.microsoft.com/office/drawing/2014/main" id="{A8CF7DCA-EBF5-98EF-A538-19A3689E63CC}"/>
              </a:ext>
            </a:extLst>
          </xdr:cNvPr>
          <xdr:cNvCxnSpPr>
            <a:cxnSpLocks/>
          </xdr:cNvCxnSpPr>
        </xdr:nvCxnSpPr>
        <xdr:spPr>
          <a:xfrm rot="16200000" flipH="1">
            <a:off x="2415540" y="5013959"/>
            <a:ext cx="442767" cy="420368"/>
          </a:xfrm>
          <a:prstGeom prst="bentConnector3">
            <a:avLst>
              <a:gd name="adj1" fmla="val 101633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Connector: Elbow 57">
            <a:extLst>
              <a:ext uri="{FF2B5EF4-FFF2-40B4-BE49-F238E27FC236}">
                <a16:creationId xmlns:a16="http://schemas.microsoft.com/office/drawing/2014/main" id="{066AE358-FB11-ECF5-0D84-C8DACA445F08}"/>
              </a:ext>
            </a:extLst>
          </xdr:cNvPr>
          <xdr:cNvCxnSpPr>
            <a:cxnSpLocks/>
          </xdr:cNvCxnSpPr>
        </xdr:nvCxnSpPr>
        <xdr:spPr>
          <a:xfrm rot="16200000" flipH="1">
            <a:off x="2507376" y="4442064"/>
            <a:ext cx="1123217" cy="217228"/>
          </a:xfrm>
          <a:prstGeom prst="bentConnector3">
            <a:avLst>
              <a:gd name="adj1" fmla="val -884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" name="Connector: Elbow 58">
            <a:extLst>
              <a:ext uri="{FF2B5EF4-FFF2-40B4-BE49-F238E27FC236}">
                <a16:creationId xmlns:a16="http://schemas.microsoft.com/office/drawing/2014/main" id="{BC834FC8-53E6-54EF-4B65-55C411EACE9C}"/>
              </a:ext>
            </a:extLst>
          </xdr:cNvPr>
          <xdr:cNvCxnSpPr>
            <a:cxnSpLocks/>
            <a:stCxn id="20" idx="2"/>
          </xdr:cNvCxnSpPr>
        </xdr:nvCxnSpPr>
        <xdr:spPr>
          <a:xfrm rot="5400000">
            <a:off x="3227990" y="4542647"/>
            <a:ext cx="1171643" cy="619757"/>
          </a:xfrm>
          <a:prstGeom prst="bentConnector3">
            <a:avLst>
              <a:gd name="adj1" fmla="val 100732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" name="Straight Arrow Connector 59">
            <a:extLst>
              <a:ext uri="{FF2B5EF4-FFF2-40B4-BE49-F238E27FC236}">
                <a16:creationId xmlns:a16="http://schemas.microsoft.com/office/drawing/2014/main" id="{610D9D58-3935-79FC-6AAF-36F98718FD68}"/>
              </a:ext>
            </a:extLst>
          </xdr:cNvPr>
          <xdr:cNvCxnSpPr>
            <a:cxnSpLocks/>
          </xdr:cNvCxnSpPr>
        </xdr:nvCxnSpPr>
        <xdr:spPr>
          <a:xfrm flipV="1">
            <a:off x="4644390" y="487680"/>
            <a:ext cx="386715" cy="18583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" name="Connector: Elbow 60">
            <a:extLst>
              <a:ext uri="{FF2B5EF4-FFF2-40B4-BE49-F238E27FC236}">
                <a16:creationId xmlns:a16="http://schemas.microsoft.com/office/drawing/2014/main" id="{E84E7708-C235-674C-7040-98AC43E5E11F}"/>
              </a:ext>
            </a:extLst>
          </xdr:cNvPr>
          <xdr:cNvCxnSpPr>
            <a:cxnSpLocks/>
          </xdr:cNvCxnSpPr>
        </xdr:nvCxnSpPr>
        <xdr:spPr>
          <a:xfrm rot="5400000" flipH="1" flipV="1">
            <a:off x="1919254" y="1532606"/>
            <a:ext cx="2309048" cy="226817"/>
          </a:xfrm>
          <a:prstGeom prst="bentConnector3">
            <a:avLst>
              <a:gd name="adj1" fmla="val 826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" name="Connector: Elbow 61">
            <a:extLst>
              <a:ext uri="{FF2B5EF4-FFF2-40B4-BE49-F238E27FC236}">
                <a16:creationId xmlns:a16="http://schemas.microsoft.com/office/drawing/2014/main" id="{1157DA13-724F-9AA8-9556-03BC079938AE}"/>
              </a:ext>
            </a:extLst>
          </xdr:cNvPr>
          <xdr:cNvCxnSpPr>
            <a:cxnSpLocks/>
          </xdr:cNvCxnSpPr>
        </xdr:nvCxnSpPr>
        <xdr:spPr>
          <a:xfrm rot="5400000" flipH="1" flipV="1">
            <a:off x="2535964" y="961615"/>
            <a:ext cx="1106387" cy="196617"/>
          </a:xfrm>
          <a:prstGeom prst="bentConnector3">
            <a:avLst>
              <a:gd name="adj1" fmla="val 2475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" name="Connector: Elbow 62">
            <a:extLst>
              <a:ext uri="{FF2B5EF4-FFF2-40B4-BE49-F238E27FC236}">
                <a16:creationId xmlns:a16="http://schemas.microsoft.com/office/drawing/2014/main" id="{54244148-620D-EA81-1209-097F9E7C43CC}"/>
              </a:ext>
            </a:extLst>
          </xdr:cNvPr>
          <xdr:cNvCxnSpPr>
            <a:cxnSpLocks/>
          </xdr:cNvCxnSpPr>
        </xdr:nvCxnSpPr>
        <xdr:spPr>
          <a:xfrm rot="5400000" flipH="1" flipV="1">
            <a:off x="3964729" y="1308310"/>
            <a:ext cx="2229105" cy="854545"/>
          </a:xfrm>
          <a:prstGeom prst="bentConnector3">
            <a:avLst>
              <a:gd name="adj1" fmla="val 1114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4" name="TextBox 45">
            <a:extLst>
              <a:ext uri="{FF2B5EF4-FFF2-40B4-BE49-F238E27FC236}">
                <a16:creationId xmlns:a16="http://schemas.microsoft.com/office/drawing/2014/main" id="{46B8EE7A-CD3A-1B54-38B2-CC5DAFC23C9D}"/>
              </a:ext>
            </a:extLst>
          </xdr:cNvPr>
          <xdr:cNvSpPr txBox="1"/>
        </xdr:nvSpPr>
        <xdr:spPr>
          <a:xfrm>
            <a:off x="1588770" y="1336851"/>
            <a:ext cx="355600" cy="32448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GB" sz="800" kern="1200">
                <a:solidFill>
                  <a:srgbClr val="000000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Sim</a:t>
            </a:r>
            <a:endParaRPr lang="pt-PT" sz="110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65" name="TextBox 46">
            <a:extLst>
              <a:ext uri="{FF2B5EF4-FFF2-40B4-BE49-F238E27FC236}">
                <a16:creationId xmlns:a16="http://schemas.microsoft.com/office/drawing/2014/main" id="{ADC8E604-8AAB-4496-C455-68DC3F991AF6}"/>
              </a:ext>
            </a:extLst>
          </xdr:cNvPr>
          <xdr:cNvSpPr txBox="1"/>
        </xdr:nvSpPr>
        <xdr:spPr>
          <a:xfrm>
            <a:off x="2084070" y="2045267"/>
            <a:ext cx="355600" cy="32448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GB" sz="800" kern="1200">
                <a:solidFill>
                  <a:srgbClr val="000000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Sim</a:t>
            </a:r>
            <a:endParaRPr lang="pt-PT" sz="110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66" name="TextBox 47">
            <a:extLst>
              <a:ext uri="{FF2B5EF4-FFF2-40B4-BE49-F238E27FC236}">
                <a16:creationId xmlns:a16="http://schemas.microsoft.com/office/drawing/2014/main" id="{C8E265E9-75DB-7AAF-802F-ADDA17955315}"/>
              </a:ext>
            </a:extLst>
          </xdr:cNvPr>
          <xdr:cNvSpPr txBox="1"/>
        </xdr:nvSpPr>
        <xdr:spPr>
          <a:xfrm>
            <a:off x="3806190" y="856956"/>
            <a:ext cx="355600" cy="32448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GB" sz="800" kern="1200">
                <a:solidFill>
                  <a:srgbClr val="000000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Sim</a:t>
            </a:r>
            <a:endParaRPr lang="pt-PT" sz="110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67" name="TextBox 48">
            <a:extLst>
              <a:ext uri="{FF2B5EF4-FFF2-40B4-BE49-F238E27FC236}">
                <a16:creationId xmlns:a16="http://schemas.microsoft.com/office/drawing/2014/main" id="{FC6B29FA-9D58-C472-03C6-26FEC8C1DD4A}"/>
              </a:ext>
            </a:extLst>
          </xdr:cNvPr>
          <xdr:cNvSpPr txBox="1"/>
        </xdr:nvSpPr>
        <xdr:spPr>
          <a:xfrm>
            <a:off x="2084070" y="3256431"/>
            <a:ext cx="355600" cy="32448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GB" sz="800" kern="1200">
                <a:solidFill>
                  <a:srgbClr val="000000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Sim</a:t>
            </a:r>
            <a:endParaRPr lang="pt-PT" sz="110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68" name="TextBox 49">
            <a:extLst>
              <a:ext uri="{FF2B5EF4-FFF2-40B4-BE49-F238E27FC236}">
                <a16:creationId xmlns:a16="http://schemas.microsoft.com/office/drawing/2014/main" id="{09356C45-06CD-D796-6CE2-6AA10E315861}"/>
              </a:ext>
            </a:extLst>
          </xdr:cNvPr>
          <xdr:cNvSpPr txBox="1"/>
        </xdr:nvSpPr>
        <xdr:spPr>
          <a:xfrm>
            <a:off x="2099310" y="4459978"/>
            <a:ext cx="355600" cy="32448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GB" sz="800" kern="1200">
                <a:solidFill>
                  <a:srgbClr val="000000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Sim</a:t>
            </a:r>
            <a:endParaRPr lang="pt-PT" sz="110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69" name="TextBox 50">
            <a:extLst>
              <a:ext uri="{FF2B5EF4-FFF2-40B4-BE49-F238E27FC236}">
                <a16:creationId xmlns:a16="http://schemas.microsoft.com/office/drawing/2014/main" id="{B0F68FB1-C41E-D5D9-89B8-F968AB4A30D1}"/>
              </a:ext>
            </a:extLst>
          </xdr:cNvPr>
          <xdr:cNvSpPr txBox="1"/>
        </xdr:nvSpPr>
        <xdr:spPr>
          <a:xfrm>
            <a:off x="4110990" y="3256431"/>
            <a:ext cx="355600" cy="32448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n-GB" sz="800" kern="1200">
                <a:solidFill>
                  <a:srgbClr val="000000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Sim</a:t>
            </a:r>
            <a:endParaRPr lang="pt-PT" sz="110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70" name="TextBox 51">
            <a:extLst>
              <a:ext uri="{FF2B5EF4-FFF2-40B4-BE49-F238E27FC236}">
                <a16:creationId xmlns:a16="http://schemas.microsoft.com/office/drawing/2014/main" id="{06C99FFC-9A12-88B3-5E0E-432CB5B7C730}"/>
              </a:ext>
            </a:extLst>
          </xdr:cNvPr>
          <xdr:cNvSpPr txBox="1"/>
        </xdr:nvSpPr>
        <xdr:spPr>
          <a:xfrm>
            <a:off x="2891790" y="1344468"/>
            <a:ext cx="417195" cy="32448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pt-PT" sz="800" kern="1200">
                <a:solidFill>
                  <a:srgbClr val="000000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Não</a:t>
            </a:r>
            <a:endParaRPr lang="pt-PT" sz="110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71" name="TextBox 52">
            <a:extLst>
              <a:ext uri="{FF2B5EF4-FFF2-40B4-BE49-F238E27FC236}">
                <a16:creationId xmlns:a16="http://schemas.microsoft.com/office/drawing/2014/main" id="{3C37FADE-B8AB-9F89-DC26-1238110DF2EE}"/>
              </a:ext>
            </a:extLst>
          </xdr:cNvPr>
          <xdr:cNvSpPr txBox="1"/>
        </xdr:nvSpPr>
        <xdr:spPr>
          <a:xfrm>
            <a:off x="2861310" y="2540397"/>
            <a:ext cx="417195" cy="32448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pt-PT" sz="800" kern="1200">
                <a:solidFill>
                  <a:srgbClr val="000000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Não</a:t>
            </a:r>
            <a:endParaRPr lang="pt-PT" sz="110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72" name="TextBox 53">
            <a:extLst>
              <a:ext uri="{FF2B5EF4-FFF2-40B4-BE49-F238E27FC236}">
                <a16:creationId xmlns:a16="http://schemas.microsoft.com/office/drawing/2014/main" id="{EDCB3DF3-28B8-C9F7-C410-17D5ADF6757B}"/>
              </a:ext>
            </a:extLst>
          </xdr:cNvPr>
          <xdr:cNvSpPr txBox="1"/>
        </xdr:nvSpPr>
        <xdr:spPr>
          <a:xfrm>
            <a:off x="2868930" y="3774411"/>
            <a:ext cx="417195" cy="32448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pt-PT" sz="800" kern="1200">
                <a:solidFill>
                  <a:srgbClr val="000000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Não</a:t>
            </a:r>
            <a:endParaRPr lang="pt-PT" sz="110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73" name="TextBox 54">
            <a:extLst>
              <a:ext uri="{FF2B5EF4-FFF2-40B4-BE49-F238E27FC236}">
                <a16:creationId xmlns:a16="http://schemas.microsoft.com/office/drawing/2014/main" id="{89981268-4BE5-D5C8-B18D-56EA1E832D91}"/>
              </a:ext>
            </a:extLst>
          </xdr:cNvPr>
          <xdr:cNvSpPr txBox="1"/>
        </xdr:nvSpPr>
        <xdr:spPr>
          <a:xfrm>
            <a:off x="4606290" y="224714"/>
            <a:ext cx="417195" cy="32448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pt-PT" sz="800" kern="1200">
                <a:solidFill>
                  <a:srgbClr val="000000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Não</a:t>
            </a:r>
            <a:endParaRPr lang="pt-PT" sz="110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74" name="TextBox 55">
            <a:extLst>
              <a:ext uri="{FF2B5EF4-FFF2-40B4-BE49-F238E27FC236}">
                <a16:creationId xmlns:a16="http://schemas.microsoft.com/office/drawing/2014/main" id="{40841EB2-030A-83BF-6299-A25B4A2B52FE}"/>
              </a:ext>
            </a:extLst>
          </xdr:cNvPr>
          <xdr:cNvSpPr txBox="1"/>
        </xdr:nvSpPr>
        <xdr:spPr>
          <a:xfrm>
            <a:off x="4598670" y="2608952"/>
            <a:ext cx="417195" cy="32448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pt-PT" sz="800" kern="1200">
                <a:solidFill>
                  <a:srgbClr val="000000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Não</a:t>
            </a:r>
            <a:endParaRPr lang="pt-PT" sz="110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119743</xdr:rowOff>
    </xdr:from>
    <xdr:to>
      <xdr:col>4</xdr:col>
      <xdr:colOff>1773382</xdr:colOff>
      <xdr:row>30</xdr:row>
      <xdr:rowOff>0</xdr:rowOff>
    </xdr:to>
    <xdr:grpSp>
      <xdr:nvGrpSpPr>
        <xdr:cNvPr id="28" name="Group 27">
          <a:extLst>
            <a:ext uri="{FF2B5EF4-FFF2-40B4-BE49-F238E27FC236}">
              <a16:creationId xmlns:a16="http://schemas.microsoft.com/office/drawing/2014/main" id="{E3CBC30A-0F2E-96FD-EEA8-974564297E93}"/>
            </a:ext>
          </a:extLst>
        </xdr:cNvPr>
        <xdr:cNvGrpSpPr/>
      </xdr:nvGrpSpPr>
      <xdr:grpSpPr>
        <a:xfrm>
          <a:off x="0" y="1007382"/>
          <a:ext cx="8087096" cy="4299404"/>
          <a:chOff x="-54429" y="0"/>
          <a:chExt cx="6607165" cy="4535075"/>
        </a:xfrm>
      </xdr:grpSpPr>
      <xdr:grpSp>
        <xdr:nvGrpSpPr>
          <xdr:cNvPr id="29" name="Group 28">
            <a:extLst>
              <a:ext uri="{FF2B5EF4-FFF2-40B4-BE49-F238E27FC236}">
                <a16:creationId xmlns:a16="http://schemas.microsoft.com/office/drawing/2014/main" id="{C1378B63-C5C8-3CA7-6601-4C66BAC35C5E}"/>
              </a:ext>
            </a:extLst>
          </xdr:cNvPr>
          <xdr:cNvGrpSpPr/>
        </xdr:nvGrpSpPr>
        <xdr:grpSpPr>
          <a:xfrm>
            <a:off x="-54429" y="0"/>
            <a:ext cx="5873057" cy="4535075"/>
            <a:chOff x="-54429" y="0"/>
            <a:chExt cx="5873057" cy="4535075"/>
          </a:xfrm>
        </xdr:grpSpPr>
        <xdr:pic>
          <xdr:nvPicPr>
            <xdr:cNvPr id="31" name="Graphic 11" descr="Oil Barrel outline">
              <a:extLst>
                <a:ext uri="{FF2B5EF4-FFF2-40B4-BE49-F238E27FC236}">
                  <a16:creationId xmlns:a16="http://schemas.microsoft.com/office/drawing/2014/main" id="{BA79AFB8-7588-0041-71B3-46757F30D548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2"/>
                </a:ext>
              </a:extLst>
            </a:blip>
            <a:stretch>
              <a:fillRect/>
            </a:stretch>
          </xdr:blipFill>
          <xdr:spPr>
            <a:xfrm>
              <a:off x="-54429" y="1356341"/>
              <a:ext cx="2985776" cy="3178734"/>
            </a:xfrm>
            <a:prstGeom prst="rect">
              <a:avLst/>
            </a:prstGeom>
          </xdr:spPr>
        </xdr:pic>
        <xdr:pic>
          <xdr:nvPicPr>
            <xdr:cNvPr id="32" name="Graphic 12" descr="Oil Barrel outline">
              <a:extLst>
                <a:ext uri="{FF2B5EF4-FFF2-40B4-BE49-F238E27FC236}">
                  <a16:creationId xmlns:a16="http://schemas.microsoft.com/office/drawing/2014/main" id="{E12EB2D7-CDDD-36D9-138C-1B1F4EBE053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4"/>
                </a:ext>
              </a:extLst>
            </a:blip>
            <a:stretch>
              <a:fillRect/>
            </a:stretch>
          </xdr:blipFill>
          <xdr:spPr>
            <a:xfrm>
              <a:off x="2830286" y="0"/>
              <a:ext cx="996950" cy="996950"/>
            </a:xfrm>
            <a:prstGeom prst="rect">
              <a:avLst/>
            </a:prstGeom>
          </xdr:spPr>
        </xdr:pic>
        <xdr:sp macro="" textlink="">
          <xdr:nvSpPr>
            <xdr:cNvPr id="33" name="TextBox 13">
              <a:extLst>
                <a:ext uri="{FF2B5EF4-FFF2-40B4-BE49-F238E27FC236}">
                  <a16:creationId xmlns:a16="http://schemas.microsoft.com/office/drawing/2014/main" id="{81F02050-122F-408C-032D-C11C3764C8D5}"/>
                </a:ext>
              </a:extLst>
            </xdr:cNvPr>
            <xdr:cNvSpPr txBox="1"/>
          </xdr:nvSpPr>
          <xdr:spPr>
            <a:xfrm>
              <a:off x="2666536" y="936073"/>
              <a:ext cx="1321809" cy="301897"/>
            </a:xfrm>
            <a:prstGeom prst="roundRect">
              <a:avLst/>
            </a:prstGeom>
            <a:solidFill>
              <a:srgbClr val="84C2EB"/>
            </a:solidFill>
            <a:ln>
              <a:noFill/>
            </a:ln>
          </xdr:spPr>
          <xdr:txBody>
            <a:bodyPr wrap="square" rtlCol="0" anchor="ctr">
              <a:sp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1100" b="1" kern="1200">
                  <a:solidFill>
                    <a:srgbClr val="000000"/>
                  </a:solidFill>
                  <a:effectLst/>
                  <a:latin typeface="EYInterstate Light" panose="02000506000000020004" pitchFamily="2" charset="0"/>
                  <a:ea typeface="Calibri" panose="020F0502020204030204" pitchFamily="34" charset="0"/>
                  <a:cs typeface="Arial" panose="020B0604020202020204" pitchFamily="34" charset="0"/>
                </a:rPr>
                <a:t>Produção Total</a:t>
              </a:r>
              <a:endParaRPr lang="pt-PT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Arial" panose="020B0604020202020204" pitchFamily="34" charset="0"/>
              </a:endParaRPr>
            </a:p>
          </xdr:txBody>
        </xdr:sp>
        <xdr:pic>
          <xdr:nvPicPr>
            <xdr:cNvPr id="34" name="Graphic 14" descr="Oil Barrel outline">
              <a:extLst>
                <a:ext uri="{FF2B5EF4-FFF2-40B4-BE49-F238E27FC236}">
                  <a16:creationId xmlns:a16="http://schemas.microsoft.com/office/drawing/2014/main" id="{95EA72CB-13D6-F90A-17ED-B4AD9C7052E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4"/>
                </a:ext>
              </a:extLst>
            </a:blip>
            <a:stretch>
              <a:fillRect/>
            </a:stretch>
          </xdr:blipFill>
          <xdr:spPr>
            <a:xfrm>
              <a:off x="979714" y="391886"/>
              <a:ext cx="998220" cy="998220"/>
            </a:xfrm>
            <a:prstGeom prst="rect">
              <a:avLst/>
            </a:prstGeom>
          </xdr:spPr>
        </xdr:pic>
        <xdr:cxnSp macro="">
          <xdr:nvCxnSpPr>
            <xdr:cNvPr id="35" name="Connector: Elbow 34">
              <a:extLst>
                <a:ext uri="{FF2B5EF4-FFF2-40B4-BE49-F238E27FC236}">
                  <a16:creationId xmlns:a16="http://schemas.microsoft.com/office/drawing/2014/main" id="{BD7889F4-8FD8-371E-942B-A77064236662}"/>
                </a:ext>
              </a:extLst>
            </xdr:cNvPr>
            <xdr:cNvCxnSpPr>
              <a:cxnSpLocks/>
            </xdr:cNvCxnSpPr>
          </xdr:nvCxnSpPr>
          <xdr:spPr>
            <a:xfrm rot="10800000" flipV="1">
              <a:off x="1476492" y="90416"/>
              <a:ext cx="1851653" cy="396557"/>
            </a:xfrm>
            <a:prstGeom prst="bentConnector3">
              <a:avLst>
                <a:gd name="adj1" fmla="val 99790"/>
              </a:avLst>
            </a:prstGeom>
            <a:ln w="38100">
              <a:solidFill>
                <a:srgbClr val="80808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6" name="Connector: Elbow 35">
              <a:extLst>
                <a:ext uri="{FF2B5EF4-FFF2-40B4-BE49-F238E27FC236}">
                  <a16:creationId xmlns:a16="http://schemas.microsoft.com/office/drawing/2014/main" id="{F71FF31F-4466-2D7D-F8A5-DBCAF69DBBBD}"/>
                </a:ext>
              </a:extLst>
            </xdr:cNvPr>
            <xdr:cNvCxnSpPr>
              <a:cxnSpLocks/>
            </xdr:cNvCxnSpPr>
          </xdr:nvCxnSpPr>
          <xdr:spPr>
            <a:xfrm>
              <a:off x="3333013" y="94461"/>
              <a:ext cx="1747828" cy="392421"/>
            </a:xfrm>
            <a:prstGeom prst="bentConnector3">
              <a:avLst>
                <a:gd name="adj1" fmla="val 99619"/>
              </a:avLst>
            </a:prstGeom>
            <a:ln w="38100">
              <a:solidFill>
                <a:srgbClr val="80808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37" name="TextBox 17">
              <a:extLst>
                <a:ext uri="{FF2B5EF4-FFF2-40B4-BE49-F238E27FC236}">
                  <a16:creationId xmlns:a16="http://schemas.microsoft.com/office/drawing/2014/main" id="{0ADC9421-547A-17DD-090D-722A6F5756FE}"/>
                </a:ext>
              </a:extLst>
            </xdr:cNvPr>
            <xdr:cNvSpPr txBox="1"/>
          </xdr:nvSpPr>
          <xdr:spPr>
            <a:xfrm>
              <a:off x="729215" y="1295264"/>
              <a:ext cx="1448821" cy="301897"/>
            </a:xfrm>
            <a:prstGeom prst="roundRect">
              <a:avLst/>
            </a:prstGeom>
            <a:solidFill>
              <a:srgbClr val="84C2EB"/>
            </a:solidFill>
          </xdr:spPr>
          <xdr:txBody>
            <a:bodyPr wrap="square" rtlCol="0" anchor="ctr">
              <a:sp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1100" b="1" kern="1200">
                  <a:solidFill>
                    <a:srgbClr val="000000"/>
                  </a:solidFill>
                  <a:effectLst/>
                  <a:latin typeface="EYInterstate Light" panose="02000506000000020004" pitchFamily="2" charset="0"/>
                  <a:ea typeface="Calibri" panose="020F0502020204030204" pitchFamily="34" charset="0"/>
                  <a:cs typeface="Arial" panose="020B0604020202020204" pitchFamily="34" charset="0"/>
                </a:rPr>
                <a:t>% Petróleo Custo</a:t>
              </a:r>
              <a:endParaRPr lang="pt-PT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38" name="TextBox 18">
              <a:extLst>
                <a:ext uri="{FF2B5EF4-FFF2-40B4-BE49-F238E27FC236}">
                  <a16:creationId xmlns:a16="http://schemas.microsoft.com/office/drawing/2014/main" id="{27C52407-02F8-1AD7-5576-F19765623098}"/>
                </a:ext>
              </a:extLst>
            </xdr:cNvPr>
            <xdr:cNvSpPr txBox="1"/>
          </xdr:nvSpPr>
          <xdr:spPr>
            <a:xfrm>
              <a:off x="3167191" y="3885792"/>
              <a:ext cx="928755" cy="283600"/>
            </a:xfrm>
            <a:prstGeom prst="roundRect">
              <a:avLst/>
            </a:prstGeom>
            <a:solidFill>
              <a:srgbClr val="21557D"/>
            </a:solidFill>
          </xdr:spPr>
          <xdr:txBody>
            <a:bodyPr wrap="square" rtlCol="0">
              <a:sp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1000" b="1" kern="1200">
                  <a:solidFill>
                    <a:srgbClr val="FFFFFF"/>
                  </a:solidFill>
                  <a:effectLst/>
                  <a:latin typeface="EYInterstate Light" panose="02000506000000020004" pitchFamily="2" charset="0"/>
                  <a:ea typeface="Calibri" panose="020F0502020204030204" pitchFamily="34" charset="0"/>
                  <a:cs typeface="Arial" panose="020B0604020202020204" pitchFamily="34" charset="0"/>
                </a:rPr>
                <a:t>IRP (AKZ)</a:t>
              </a:r>
              <a:endParaRPr lang="pt-PT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39" name="TextBox 19">
              <a:extLst>
                <a:ext uri="{FF2B5EF4-FFF2-40B4-BE49-F238E27FC236}">
                  <a16:creationId xmlns:a16="http://schemas.microsoft.com/office/drawing/2014/main" id="{191CC21E-1526-7BA5-C017-B1AF41B4E741}"/>
                </a:ext>
              </a:extLst>
            </xdr:cNvPr>
            <xdr:cNvSpPr txBox="1"/>
          </xdr:nvSpPr>
          <xdr:spPr>
            <a:xfrm>
              <a:off x="3145971" y="2846283"/>
              <a:ext cx="943289" cy="302408"/>
            </a:xfrm>
            <a:prstGeom prst="roundRect">
              <a:avLst/>
            </a:prstGeom>
            <a:solidFill>
              <a:srgbClr val="21557D"/>
            </a:solidFill>
          </xdr:spPr>
          <xdr:txBody>
            <a:bodyPr wrap="square" rtlCol="0" anchor="ctr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1100" b="1" kern="1200">
                  <a:solidFill>
                    <a:srgbClr val="FFFFFF"/>
                  </a:solidFill>
                  <a:effectLst/>
                  <a:latin typeface="EYInterstate Light" panose="02000506000000020004" pitchFamily="2" charset="0"/>
                  <a:ea typeface="Calibri" panose="020F0502020204030204" pitchFamily="34" charset="0"/>
                  <a:cs typeface="Arial" panose="020B0604020202020204" pitchFamily="34" charset="0"/>
                </a:rPr>
                <a:t>% GE</a:t>
              </a:r>
              <a:endParaRPr lang="pt-PT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40" name="Rectangle: Rounded Corners 39">
              <a:extLst>
                <a:ext uri="{FF2B5EF4-FFF2-40B4-BE49-F238E27FC236}">
                  <a16:creationId xmlns:a16="http://schemas.microsoft.com/office/drawing/2014/main" id="{C6B585BA-1E30-0E89-090E-64F76C2B54DD}"/>
                </a:ext>
              </a:extLst>
            </xdr:cNvPr>
            <xdr:cNvSpPr/>
          </xdr:nvSpPr>
          <xdr:spPr>
            <a:xfrm>
              <a:off x="827272" y="2535530"/>
              <a:ext cx="1216837" cy="478605"/>
            </a:xfrm>
            <a:prstGeom prst="roundRect">
              <a:avLst/>
            </a:prstGeom>
            <a:solidFill>
              <a:srgbClr val="80808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1000" kern="1200">
                  <a:solidFill>
                    <a:srgbClr val="FFFFFF"/>
                  </a:solidFill>
                  <a:effectLst/>
                  <a:latin typeface="EYInterstate Light" panose="02000506000000020004" pitchFamily="2" charset="0"/>
                  <a:ea typeface="Calibri" panose="020F0502020204030204" pitchFamily="34" charset="0"/>
                  <a:cs typeface="Arial" panose="020B0604020202020204" pitchFamily="34" charset="0"/>
                </a:rPr>
                <a:t>Custos de pesquisa</a:t>
              </a:r>
              <a:endParaRPr lang="pt-PT" sz="1100">
                <a:effectLst/>
                <a:ea typeface="Calibri" panose="020F050202020403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41" name="Rectangle: Rounded Corners 40">
              <a:extLst>
                <a:ext uri="{FF2B5EF4-FFF2-40B4-BE49-F238E27FC236}">
                  <a16:creationId xmlns:a16="http://schemas.microsoft.com/office/drawing/2014/main" id="{70B60B49-2CF5-998B-9A97-41080C744469}"/>
                </a:ext>
              </a:extLst>
            </xdr:cNvPr>
            <xdr:cNvSpPr/>
          </xdr:nvSpPr>
          <xdr:spPr>
            <a:xfrm>
              <a:off x="827293" y="3032425"/>
              <a:ext cx="1216837" cy="428024"/>
            </a:xfrm>
            <a:prstGeom prst="roundRect">
              <a:avLst/>
            </a:prstGeom>
            <a:solidFill>
              <a:srgbClr val="80808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1000" kern="1200">
                  <a:solidFill>
                    <a:srgbClr val="FFFFFF"/>
                  </a:solidFill>
                  <a:effectLst/>
                  <a:latin typeface="EYInterstate Light" panose="02000506000000020004" pitchFamily="2" charset="0"/>
                  <a:ea typeface="Calibri" panose="020F0502020204030204" pitchFamily="34" charset="0"/>
                  <a:cs typeface="Arial" panose="020B0604020202020204" pitchFamily="34" charset="0"/>
                </a:rPr>
                <a:t>Custos de desenvolvimento</a:t>
              </a:r>
              <a:endParaRPr lang="pt-PT" sz="1100">
                <a:effectLst/>
                <a:ea typeface="Calibri" panose="020F050202020403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42" name="Rectangle: Rounded Corners 41">
              <a:extLst>
                <a:ext uri="{FF2B5EF4-FFF2-40B4-BE49-F238E27FC236}">
                  <a16:creationId xmlns:a16="http://schemas.microsoft.com/office/drawing/2014/main" id="{9B1228E4-BFD5-FF2B-4ED0-370BE769B00E}"/>
                </a:ext>
              </a:extLst>
            </xdr:cNvPr>
            <xdr:cNvSpPr/>
          </xdr:nvSpPr>
          <xdr:spPr>
            <a:xfrm>
              <a:off x="827270" y="3492823"/>
              <a:ext cx="1216839" cy="479256"/>
            </a:xfrm>
            <a:prstGeom prst="roundRect">
              <a:avLst/>
            </a:prstGeom>
            <a:solidFill>
              <a:srgbClr val="80808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1000" kern="1200">
                  <a:solidFill>
                    <a:srgbClr val="FFFFFF"/>
                  </a:solidFill>
                  <a:effectLst/>
                  <a:latin typeface="EYInterstate Light" panose="02000506000000020004" pitchFamily="2" charset="0"/>
                  <a:ea typeface="Calibri" panose="020F0502020204030204" pitchFamily="34" charset="0"/>
                  <a:cs typeface="Arial" panose="020B0604020202020204" pitchFamily="34" charset="0"/>
                </a:rPr>
                <a:t>Custos de operação</a:t>
              </a:r>
              <a:endParaRPr lang="pt-PT" sz="1100">
                <a:effectLst/>
                <a:ea typeface="Calibri" panose="020F050202020403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43" name="Rectangle: Rounded Corners 42">
              <a:extLst>
                <a:ext uri="{FF2B5EF4-FFF2-40B4-BE49-F238E27FC236}">
                  <a16:creationId xmlns:a16="http://schemas.microsoft.com/office/drawing/2014/main" id="{3CD6CAE5-18D4-5710-CB2B-3AB557157F2B}"/>
                </a:ext>
              </a:extLst>
            </xdr:cNvPr>
            <xdr:cNvSpPr/>
          </xdr:nvSpPr>
          <xdr:spPr>
            <a:xfrm>
              <a:off x="827316" y="2045308"/>
              <a:ext cx="1216837" cy="465219"/>
            </a:xfrm>
            <a:prstGeom prst="roundRect">
              <a:avLst/>
            </a:prstGeom>
            <a:solidFill>
              <a:srgbClr val="80808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1000" kern="1200">
                  <a:solidFill>
                    <a:srgbClr val="FFFFFF"/>
                  </a:solidFill>
                  <a:effectLst/>
                  <a:latin typeface="EYInterstate Light" panose="02000506000000020004" pitchFamily="2" charset="0"/>
                  <a:ea typeface="Calibri" panose="020F0502020204030204" pitchFamily="34" charset="0"/>
                  <a:cs typeface="Arial" panose="020B0604020202020204" pitchFamily="34" charset="0"/>
                </a:rPr>
                <a:t>Petróleo Custo não utilizado</a:t>
              </a:r>
              <a:endParaRPr lang="pt-PT" sz="1100">
                <a:effectLst/>
                <a:ea typeface="Calibri" panose="020F050202020403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44" name="TextBox 25">
              <a:extLst>
                <a:ext uri="{FF2B5EF4-FFF2-40B4-BE49-F238E27FC236}">
                  <a16:creationId xmlns:a16="http://schemas.microsoft.com/office/drawing/2014/main" id="{64D28D8B-D579-341B-25F5-2E968F1F956D}"/>
                </a:ext>
              </a:extLst>
            </xdr:cNvPr>
            <xdr:cNvSpPr txBox="1"/>
          </xdr:nvSpPr>
          <xdr:spPr>
            <a:xfrm>
              <a:off x="4353528" y="1295264"/>
              <a:ext cx="1426594" cy="301897"/>
            </a:xfrm>
            <a:prstGeom prst="roundRect">
              <a:avLst/>
            </a:prstGeom>
            <a:solidFill>
              <a:srgbClr val="21557D"/>
            </a:solidFill>
          </xdr:spPr>
          <xdr:txBody>
            <a:bodyPr wrap="square" rtlCol="0" anchor="ctr">
              <a:sp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1100" b="1" kern="1200">
                  <a:solidFill>
                    <a:srgbClr val="FFFFFF"/>
                  </a:solidFill>
                  <a:effectLst/>
                  <a:latin typeface="EYInterstate Light" panose="02000506000000020004" pitchFamily="2" charset="0"/>
                  <a:ea typeface="Calibri" panose="020F0502020204030204" pitchFamily="34" charset="0"/>
                  <a:cs typeface="Arial" panose="020B0604020202020204" pitchFamily="34" charset="0"/>
                </a:rPr>
                <a:t>% Petróleo Lucro</a:t>
              </a:r>
              <a:endParaRPr lang="pt-PT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Arial" panose="020B0604020202020204" pitchFamily="34" charset="0"/>
              </a:endParaRPr>
            </a:p>
          </xdr:txBody>
        </xdr:sp>
        <xdr:pic>
          <xdr:nvPicPr>
            <xdr:cNvPr id="45" name="Graphic 26" descr="Oil Barrel outline">
              <a:extLst>
                <a:ext uri="{FF2B5EF4-FFF2-40B4-BE49-F238E27FC236}">
                  <a16:creationId xmlns:a16="http://schemas.microsoft.com/office/drawing/2014/main" id="{07C7C54D-106C-C447-45E4-AD367905959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6"/>
                </a:ext>
              </a:extLst>
            </a:blip>
            <a:stretch>
              <a:fillRect/>
            </a:stretch>
          </xdr:blipFill>
          <xdr:spPr>
            <a:xfrm>
              <a:off x="3309257" y="3276600"/>
              <a:ext cx="609600" cy="609600"/>
            </a:xfrm>
            <a:prstGeom prst="rect">
              <a:avLst/>
            </a:prstGeom>
          </xdr:spPr>
        </xdr:pic>
        <xdr:cxnSp macro="">
          <xdr:nvCxnSpPr>
            <xdr:cNvPr id="46" name="Connector: Elbow 45">
              <a:extLst>
                <a:ext uri="{FF2B5EF4-FFF2-40B4-BE49-F238E27FC236}">
                  <a16:creationId xmlns:a16="http://schemas.microsoft.com/office/drawing/2014/main" id="{EDB53A12-162A-CA60-CFA2-848579C8662F}"/>
                </a:ext>
              </a:extLst>
            </xdr:cNvPr>
            <xdr:cNvCxnSpPr>
              <a:cxnSpLocks/>
            </xdr:cNvCxnSpPr>
          </xdr:nvCxnSpPr>
          <xdr:spPr>
            <a:xfrm rot="10800000" flipV="1">
              <a:off x="3588250" y="1792060"/>
              <a:ext cx="1482669" cy="246441"/>
            </a:xfrm>
            <a:prstGeom prst="bentConnector3">
              <a:avLst>
                <a:gd name="adj1" fmla="val 100061"/>
              </a:avLst>
            </a:prstGeom>
            <a:ln w="38100">
              <a:solidFill>
                <a:srgbClr val="80808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7" name="Connector: Elbow 46">
              <a:extLst>
                <a:ext uri="{FF2B5EF4-FFF2-40B4-BE49-F238E27FC236}">
                  <a16:creationId xmlns:a16="http://schemas.microsoft.com/office/drawing/2014/main" id="{62605D93-F485-5432-815D-D3FCC745F47A}"/>
                </a:ext>
              </a:extLst>
            </xdr:cNvPr>
            <xdr:cNvCxnSpPr>
              <a:cxnSpLocks/>
            </xdr:cNvCxnSpPr>
          </xdr:nvCxnSpPr>
          <xdr:spPr>
            <a:xfrm rot="16200000" flipH="1">
              <a:off x="4995317" y="1669732"/>
              <a:ext cx="442429" cy="277645"/>
            </a:xfrm>
            <a:prstGeom prst="bentConnector3">
              <a:avLst>
                <a:gd name="adj1" fmla="val 46552"/>
              </a:avLst>
            </a:prstGeom>
            <a:ln w="38100">
              <a:solidFill>
                <a:srgbClr val="80808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" name="Straight Arrow Connector 47">
              <a:extLst>
                <a:ext uri="{FF2B5EF4-FFF2-40B4-BE49-F238E27FC236}">
                  <a16:creationId xmlns:a16="http://schemas.microsoft.com/office/drawing/2014/main" id="{7BB1DF3F-3FF8-D233-3E1E-D4C68FBCFEE1}"/>
                </a:ext>
              </a:extLst>
            </xdr:cNvPr>
            <xdr:cNvCxnSpPr>
              <a:cxnSpLocks/>
            </xdr:cNvCxnSpPr>
          </xdr:nvCxnSpPr>
          <xdr:spPr>
            <a:xfrm>
              <a:off x="3611336" y="3167744"/>
              <a:ext cx="0" cy="153088"/>
            </a:xfrm>
            <a:prstGeom prst="straightConnector1">
              <a:avLst/>
            </a:prstGeom>
            <a:ln w="38100">
              <a:solidFill>
                <a:srgbClr val="80808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9" name="TextBox 30">
              <a:extLst>
                <a:ext uri="{FF2B5EF4-FFF2-40B4-BE49-F238E27FC236}">
                  <a16:creationId xmlns:a16="http://schemas.microsoft.com/office/drawing/2014/main" id="{629A5C48-19B6-14F9-B1CA-438B552140CC}"/>
                </a:ext>
              </a:extLst>
            </xdr:cNvPr>
            <xdr:cNvSpPr txBox="1"/>
          </xdr:nvSpPr>
          <xdr:spPr>
            <a:xfrm>
              <a:off x="4875950" y="2840872"/>
              <a:ext cx="942678" cy="301897"/>
            </a:xfrm>
            <a:prstGeom prst="roundRect">
              <a:avLst/>
            </a:prstGeom>
            <a:solidFill>
              <a:srgbClr val="21557D"/>
            </a:solidFill>
          </xdr:spPr>
          <xdr:txBody>
            <a:bodyPr wrap="square" rtlCol="0" anchor="ctr">
              <a:sp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1100" b="1" kern="1200">
                  <a:solidFill>
                    <a:srgbClr val="FFFFFF"/>
                  </a:solidFill>
                  <a:effectLst/>
                  <a:latin typeface="EYInterstate Light" panose="02000506000000020004" pitchFamily="2" charset="0"/>
                  <a:ea typeface="Calibri" panose="020F0502020204030204" pitchFamily="34" charset="0"/>
                  <a:cs typeface="Arial" panose="020B0604020202020204" pitchFamily="34" charset="0"/>
                </a:rPr>
                <a:t>% CN</a:t>
              </a:r>
              <a:endParaRPr lang="pt-PT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Arial" panose="020B0604020202020204" pitchFamily="34" charset="0"/>
              </a:endParaRPr>
            </a:p>
          </xdr:txBody>
        </xdr:sp>
        <xdr:pic>
          <xdr:nvPicPr>
            <xdr:cNvPr id="50" name="Graphic 31" descr="Oil Barrel with solid fill">
              <a:extLst>
                <a:ext uri="{FF2B5EF4-FFF2-40B4-BE49-F238E27FC236}">
                  <a16:creationId xmlns:a16="http://schemas.microsoft.com/office/drawing/2014/main" id="{B626F2B6-6734-24E4-7FC8-AD374709BD03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8"/>
                </a:ext>
              </a:extLst>
            </a:blip>
            <a:stretch>
              <a:fillRect/>
            </a:stretch>
          </xdr:blipFill>
          <xdr:spPr>
            <a:xfrm>
              <a:off x="4528457" y="391886"/>
              <a:ext cx="1083945" cy="996950"/>
            </a:xfrm>
            <a:prstGeom prst="rect">
              <a:avLst/>
            </a:prstGeom>
          </xdr:spPr>
        </xdr:pic>
        <xdr:pic>
          <xdr:nvPicPr>
            <xdr:cNvPr id="51" name="Graphic 32" descr="Oil Barrel with solid fill">
              <a:extLst>
                <a:ext uri="{FF2B5EF4-FFF2-40B4-BE49-F238E27FC236}">
                  <a16:creationId xmlns:a16="http://schemas.microsoft.com/office/drawing/2014/main" id="{B59479E8-1612-891D-0AEB-4FACC8B3409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8"/>
                </a:ext>
              </a:extLst>
            </a:blip>
            <a:stretch>
              <a:fillRect/>
            </a:stretch>
          </xdr:blipFill>
          <xdr:spPr>
            <a:xfrm>
              <a:off x="3145971" y="2035628"/>
              <a:ext cx="871855" cy="871855"/>
            </a:xfrm>
            <a:prstGeom prst="rect">
              <a:avLst/>
            </a:prstGeom>
          </xdr:spPr>
        </xdr:pic>
        <xdr:pic>
          <xdr:nvPicPr>
            <xdr:cNvPr id="52" name="Graphic 33" descr="Oil Barrel with solid fill">
              <a:extLst>
                <a:ext uri="{FF2B5EF4-FFF2-40B4-BE49-F238E27FC236}">
                  <a16:creationId xmlns:a16="http://schemas.microsoft.com/office/drawing/2014/main" id="{3B575938-BDDE-155E-1991-5A1BD4CC700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8"/>
                </a:ext>
              </a:extLst>
            </a:blip>
            <a:stretch>
              <a:fillRect/>
            </a:stretch>
          </xdr:blipFill>
          <xdr:spPr>
            <a:xfrm>
              <a:off x="4909457" y="2035628"/>
              <a:ext cx="871855" cy="871855"/>
            </a:xfrm>
            <a:prstGeom prst="rect">
              <a:avLst/>
            </a:prstGeom>
          </xdr:spPr>
        </xdr:pic>
        <xdr:cxnSp macro="">
          <xdr:nvCxnSpPr>
            <xdr:cNvPr id="53" name="Straight Arrow Connector 52">
              <a:extLst>
                <a:ext uri="{FF2B5EF4-FFF2-40B4-BE49-F238E27FC236}">
                  <a16:creationId xmlns:a16="http://schemas.microsoft.com/office/drawing/2014/main" id="{A5BFEC1D-4558-D85A-2895-548FA72F738E}"/>
                </a:ext>
              </a:extLst>
            </xdr:cNvPr>
            <xdr:cNvCxnSpPr/>
          </xdr:nvCxnSpPr>
          <xdr:spPr>
            <a:xfrm>
              <a:off x="4169229" y="4082143"/>
              <a:ext cx="353141" cy="0"/>
            </a:xfrm>
            <a:prstGeom prst="straightConnector1">
              <a:avLst/>
            </a:prstGeom>
            <a:ln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30" name="TextBox 5">
            <a:extLst>
              <a:ext uri="{FF2B5EF4-FFF2-40B4-BE49-F238E27FC236}">
                <a16:creationId xmlns:a16="http://schemas.microsoft.com/office/drawing/2014/main" id="{0EF0269F-D3FE-A5BD-27FB-2BD289D08421}"/>
              </a:ext>
            </a:extLst>
          </xdr:cNvPr>
          <xdr:cNvSpPr txBox="1"/>
        </xdr:nvSpPr>
        <xdr:spPr>
          <a:xfrm>
            <a:off x="4560106" y="3812959"/>
            <a:ext cx="1992630" cy="501582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pt-PT" sz="1100" kern="1200">
                <a:solidFill>
                  <a:srgbClr val="000000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% IRP geralmente mais baixo para entidades nacionais</a:t>
            </a:r>
            <a:endParaRPr lang="pt-PT" sz="110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</xdr:col>
      <xdr:colOff>544285</xdr:colOff>
      <xdr:row>33</xdr:row>
      <xdr:rowOff>21770</xdr:rowOff>
    </xdr:from>
    <xdr:to>
      <xdr:col>4</xdr:col>
      <xdr:colOff>1632857</xdr:colOff>
      <xdr:row>44</xdr:row>
      <xdr:rowOff>174172</xdr:rowOff>
    </xdr:to>
    <xdr:grpSp>
      <xdr:nvGrpSpPr>
        <xdr:cNvPr id="62" name="Group 61">
          <a:extLst>
            <a:ext uri="{FF2B5EF4-FFF2-40B4-BE49-F238E27FC236}">
              <a16:creationId xmlns:a16="http://schemas.microsoft.com/office/drawing/2014/main" id="{87BB083B-FC2A-405F-A30C-CD7284CD972B}"/>
            </a:ext>
          </a:extLst>
        </xdr:cNvPr>
        <xdr:cNvGrpSpPr/>
      </xdr:nvGrpSpPr>
      <xdr:grpSpPr>
        <a:xfrm>
          <a:off x="745217" y="5859234"/>
          <a:ext cx="7198179" cy="2098224"/>
          <a:chOff x="-189984" y="43543"/>
          <a:chExt cx="6352203" cy="1741713"/>
        </a:xfrm>
      </xdr:grpSpPr>
      <xdr:sp macro="" textlink="">
        <xdr:nvSpPr>
          <xdr:cNvPr id="63" name="Textfeld 15">
            <a:extLst>
              <a:ext uri="{FF2B5EF4-FFF2-40B4-BE49-F238E27FC236}">
                <a16:creationId xmlns:a16="http://schemas.microsoft.com/office/drawing/2014/main" id="{8F807BB1-F3FA-2D87-DFF5-4A5F90ABE290}"/>
              </a:ext>
            </a:extLst>
          </xdr:cNvPr>
          <xdr:cNvSpPr txBox="1"/>
        </xdr:nvSpPr>
        <xdr:spPr bwMode="gray">
          <a:xfrm>
            <a:off x="-153475" y="478744"/>
            <a:ext cx="2373370" cy="522742"/>
          </a:xfrm>
          <a:prstGeom prst="rect">
            <a:avLst/>
          </a:prstGeom>
          <a:solidFill>
            <a:srgbClr val="F0F0F0"/>
          </a:solidFill>
          <a:ln w="19050">
            <a:solidFill>
              <a:srgbClr val="1A5786"/>
            </a:solidFill>
            <a:miter lim="800000"/>
            <a:headEnd/>
            <a:tailEnd/>
          </a:ln>
          <a:effectLst/>
        </xdr:spPr>
        <xdr:txBody>
          <a:bodyPr wrap="square" lIns="0" tIns="0" rIns="0" bIns="0" anchor="ctr" anchorCtr="0"/>
          <a:lstStyle/>
          <a:p>
            <a:pPr algn="ctr">
              <a:lnSpc>
                <a:spcPct val="95000"/>
              </a:lnSpc>
              <a:spcAft>
                <a:spcPts val="800"/>
              </a:spcAft>
            </a:pPr>
            <a:r>
              <a:rPr lang="pt-PT" sz="1100" b="1">
                <a:solidFill>
                  <a:srgbClr val="646464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Companhias petrolíferas privadas </a:t>
            </a:r>
            <a:endParaRPr lang="pt-PT" sz="110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64" name="Textfeld 12">
            <a:extLst>
              <a:ext uri="{FF2B5EF4-FFF2-40B4-BE49-F238E27FC236}">
                <a16:creationId xmlns:a16="http://schemas.microsoft.com/office/drawing/2014/main" id="{533743F3-7661-E3F5-B64F-523CD46D9487}"/>
              </a:ext>
            </a:extLst>
          </xdr:cNvPr>
          <xdr:cNvSpPr txBox="1"/>
        </xdr:nvSpPr>
        <xdr:spPr bwMode="gray">
          <a:xfrm>
            <a:off x="3428900" y="477952"/>
            <a:ext cx="2676791" cy="530805"/>
          </a:xfrm>
          <a:prstGeom prst="roundRect">
            <a:avLst/>
          </a:prstGeom>
          <a:solidFill>
            <a:srgbClr val="1A5786"/>
          </a:solidFill>
          <a:ln w="12700">
            <a:noFill/>
            <a:miter lim="800000"/>
            <a:headEnd/>
            <a:tailEnd/>
          </a:ln>
          <a:effectLst/>
        </xdr:spPr>
        <xdr:txBody>
          <a:bodyPr wrap="square" lIns="0" tIns="0" rIns="0" bIns="0" anchor="ctr" anchorCtr="0"/>
          <a:lstStyle/>
          <a:p>
            <a:pPr algn="ctr" eaLnBrk="0" hangingPunct="0">
              <a:lnSpc>
                <a:spcPct val="95000"/>
              </a:lnSpc>
              <a:spcBef>
                <a:spcPts val="1200"/>
              </a:spcBef>
              <a:spcAft>
                <a:spcPts val="800"/>
              </a:spcAft>
              <a:tabLst>
                <a:tab pos="656590" algn="l"/>
                <a:tab pos="1313180" algn="l"/>
              </a:tabLst>
            </a:pPr>
            <a:r>
              <a:rPr lang="pt-PT" sz="1100" b="1">
                <a:solidFill>
                  <a:srgbClr val="FFFFFF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MINFIN (Ministério das Finanças)</a:t>
            </a:r>
            <a:endParaRPr lang="pt-PT" sz="110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65" name="Textfeld 18">
            <a:extLst>
              <a:ext uri="{FF2B5EF4-FFF2-40B4-BE49-F238E27FC236}">
                <a16:creationId xmlns:a16="http://schemas.microsoft.com/office/drawing/2014/main" id="{4AC1F92B-B7B0-1AB6-7D8F-EE1982B3C5FC}"/>
              </a:ext>
            </a:extLst>
          </xdr:cNvPr>
          <xdr:cNvSpPr txBox="1"/>
        </xdr:nvSpPr>
        <xdr:spPr bwMode="gray">
          <a:xfrm>
            <a:off x="-141516" y="1148575"/>
            <a:ext cx="2359654" cy="588644"/>
          </a:xfrm>
          <a:prstGeom prst="rect">
            <a:avLst/>
          </a:prstGeom>
          <a:solidFill>
            <a:srgbClr val="F0F0F0"/>
          </a:solidFill>
          <a:ln w="19050">
            <a:solidFill>
              <a:srgbClr val="1A5786"/>
            </a:solidFill>
            <a:miter lim="800000"/>
            <a:headEnd/>
            <a:tailEnd/>
          </a:ln>
          <a:effectLst/>
        </xdr:spPr>
        <xdr:txBody>
          <a:bodyPr wrap="square" lIns="0" tIns="0" rIns="0" bIns="0" anchor="ctr" anchorCtr="0"/>
          <a:lstStyle/>
          <a:p>
            <a:pPr algn="ctr">
              <a:lnSpc>
                <a:spcPct val="95000"/>
              </a:lnSpc>
              <a:spcBef>
                <a:spcPts val="1200"/>
              </a:spcBef>
              <a:spcAft>
                <a:spcPts val="800"/>
              </a:spcAft>
            </a:pPr>
            <a:r>
              <a:rPr lang="pt-PT" sz="1100" b="1">
                <a:solidFill>
                  <a:srgbClr val="646464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Sonangol (Sociedade Nacional de Combustíveis de Angola)</a:t>
            </a:r>
            <a:endParaRPr lang="pt-PT" sz="110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66" name="Rectangle: Rounded Corners 65">
            <a:extLst>
              <a:ext uri="{FF2B5EF4-FFF2-40B4-BE49-F238E27FC236}">
                <a16:creationId xmlns:a16="http://schemas.microsoft.com/office/drawing/2014/main" id="{C3704312-B09C-C18F-B1F1-3AD36B17E4AE}"/>
              </a:ext>
            </a:extLst>
          </xdr:cNvPr>
          <xdr:cNvSpPr/>
        </xdr:nvSpPr>
        <xdr:spPr>
          <a:xfrm>
            <a:off x="-189984" y="43543"/>
            <a:ext cx="2422580" cy="336481"/>
          </a:xfrm>
          <a:prstGeom prst="roundRect">
            <a:avLst/>
          </a:prstGeom>
          <a:solidFill>
            <a:srgbClr val="EAEAEA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pt-PT" sz="1100" b="1" kern="1200">
                <a:solidFill>
                  <a:srgbClr val="1A5786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Entidades Extractivas</a:t>
            </a:r>
            <a:endParaRPr lang="pt-PT" sz="1100">
              <a:effectLst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67" name="Rectangle: Rounded Corners 66">
            <a:extLst>
              <a:ext uri="{FF2B5EF4-FFF2-40B4-BE49-F238E27FC236}">
                <a16:creationId xmlns:a16="http://schemas.microsoft.com/office/drawing/2014/main" id="{EC825DB3-F671-E10C-017C-BAC081315899}"/>
              </a:ext>
            </a:extLst>
          </xdr:cNvPr>
          <xdr:cNvSpPr/>
        </xdr:nvSpPr>
        <xdr:spPr>
          <a:xfrm>
            <a:off x="3439886" y="43544"/>
            <a:ext cx="2688949" cy="359118"/>
          </a:xfrm>
          <a:prstGeom prst="roundRect">
            <a:avLst/>
          </a:prstGeom>
          <a:solidFill>
            <a:srgbClr val="EAEAEA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pt-PT" sz="1100" b="1" kern="1200">
                <a:solidFill>
                  <a:srgbClr val="1A5786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Entidades Governamentais</a:t>
            </a:r>
            <a:endParaRPr lang="pt-PT" sz="1100">
              <a:effectLst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68" name="Oval 67">
            <a:extLst>
              <a:ext uri="{FF2B5EF4-FFF2-40B4-BE49-F238E27FC236}">
                <a16:creationId xmlns:a16="http://schemas.microsoft.com/office/drawing/2014/main" id="{D38C9B4B-26A4-9FA0-5A3B-4CBF0ED5A9AD}"/>
              </a:ext>
            </a:extLst>
          </xdr:cNvPr>
          <xdr:cNvSpPr/>
        </xdr:nvSpPr>
        <xdr:spPr>
          <a:xfrm>
            <a:off x="2430148" y="633558"/>
            <a:ext cx="432000" cy="432000"/>
          </a:xfrm>
          <a:prstGeom prst="ellipse">
            <a:avLst/>
          </a:prstGeom>
          <a:solidFill>
            <a:srgbClr val="80808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pt-PT" sz="1100" kern="1200">
                <a:solidFill>
                  <a:srgbClr val="FFFFFF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1</a:t>
            </a:r>
            <a:endParaRPr lang="pt-PT" sz="1100">
              <a:effectLst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69" name="Oval 68">
            <a:extLst>
              <a:ext uri="{FF2B5EF4-FFF2-40B4-BE49-F238E27FC236}">
                <a16:creationId xmlns:a16="http://schemas.microsoft.com/office/drawing/2014/main" id="{B5C0529F-57A2-4334-A3B2-7B607B80E27B}"/>
              </a:ext>
            </a:extLst>
          </xdr:cNvPr>
          <xdr:cNvSpPr/>
        </xdr:nvSpPr>
        <xdr:spPr>
          <a:xfrm>
            <a:off x="2430148" y="1112529"/>
            <a:ext cx="432000" cy="432000"/>
          </a:xfrm>
          <a:prstGeom prst="ellipse">
            <a:avLst/>
          </a:prstGeom>
          <a:solidFill>
            <a:srgbClr val="80808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pt-PT" sz="1100" kern="1200">
                <a:solidFill>
                  <a:srgbClr val="FFFFFF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2</a:t>
            </a:r>
            <a:endParaRPr lang="pt-PT" sz="1100">
              <a:effectLst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pic>
        <xdr:nvPicPr>
          <xdr:cNvPr id="70" name="Picture 69">
            <a:extLst>
              <a:ext uri="{FF2B5EF4-FFF2-40B4-BE49-F238E27FC236}">
                <a16:creationId xmlns:a16="http://schemas.microsoft.com/office/drawing/2014/main" id="{4EF40A1B-FADB-D177-CAB3-76A84E0CEB2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9"/>
          <a:srcRect l="5186" r="11072"/>
          <a:stretch/>
        </xdr:blipFill>
        <xdr:spPr>
          <a:xfrm>
            <a:off x="1121229" y="1040530"/>
            <a:ext cx="815975" cy="281940"/>
          </a:xfrm>
          <a:prstGeom prst="rect">
            <a:avLst/>
          </a:prstGeom>
        </xdr:spPr>
      </xdr:pic>
      <xdr:pic>
        <xdr:nvPicPr>
          <xdr:cNvPr id="71" name="Picture 70">
            <a:extLst>
              <a:ext uri="{FF2B5EF4-FFF2-40B4-BE49-F238E27FC236}">
                <a16:creationId xmlns:a16="http://schemas.microsoft.com/office/drawing/2014/main" id="{0B599B71-6FBC-0236-34B4-FCAD3F46339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tretch>
            <a:fillRect/>
          </a:stretch>
        </xdr:blipFill>
        <xdr:spPr>
          <a:xfrm>
            <a:off x="4719045" y="380035"/>
            <a:ext cx="1416050" cy="276225"/>
          </a:xfrm>
          <a:prstGeom prst="rect">
            <a:avLst/>
          </a:prstGeom>
        </xdr:spPr>
      </xdr:pic>
      <xdr:cxnSp macro="">
        <xdr:nvCxnSpPr>
          <xdr:cNvPr id="72" name="Straight Arrow Connector 71">
            <a:extLst>
              <a:ext uri="{FF2B5EF4-FFF2-40B4-BE49-F238E27FC236}">
                <a16:creationId xmlns:a16="http://schemas.microsoft.com/office/drawing/2014/main" id="{8DB0F741-1F14-7626-8E30-2F9B1113B9AA}"/>
              </a:ext>
            </a:extLst>
          </xdr:cNvPr>
          <xdr:cNvCxnSpPr>
            <a:cxnSpLocks/>
            <a:stCxn id="68" idx="6"/>
            <a:endCxn id="64" idx="1"/>
          </xdr:cNvCxnSpPr>
        </xdr:nvCxnSpPr>
        <xdr:spPr>
          <a:xfrm flipV="1">
            <a:off x="2862148" y="743355"/>
            <a:ext cx="566752" cy="106203"/>
          </a:xfrm>
          <a:prstGeom prst="straightConnector1">
            <a:avLst/>
          </a:prstGeom>
          <a:ln w="19050">
            <a:solidFill>
              <a:srgbClr val="21557D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" name="Straight Arrow Connector 72">
            <a:extLst>
              <a:ext uri="{FF2B5EF4-FFF2-40B4-BE49-F238E27FC236}">
                <a16:creationId xmlns:a16="http://schemas.microsoft.com/office/drawing/2014/main" id="{FFA9F3BA-9306-5238-CDC0-12D056E639D6}"/>
              </a:ext>
            </a:extLst>
          </xdr:cNvPr>
          <xdr:cNvCxnSpPr>
            <a:cxnSpLocks/>
            <a:stCxn id="69" idx="6"/>
            <a:endCxn id="75" idx="1"/>
          </xdr:cNvCxnSpPr>
        </xdr:nvCxnSpPr>
        <xdr:spPr>
          <a:xfrm>
            <a:off x="2862148" y="1328530"/>
            <a:ext cx="566682" cy="105081"/>
          </a:xfrm>
          <a:prstGeom prst="straightConnector1">
            <a:avLst/>
          </a:prstGeom>
          <a:ln w="19050">
            <a:solidFill>
              <a:srgbClr val="21557D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4" name="Rectangle 73">
            <a:extLst>
              <a:ext uri="{FF2B5EF4-FFF2-40B4-BE49-F238E27FC236}">
                <a16:creationId xmlns:a16="http://schemas.microsoft.com/office/drawing/2014/main" id="{CF65E0B5-DA82-97F0-96B7-DA1B8A32840A}"/>
              </a:ext>
            </a:extLst>
          </xdr:cNvPr>
          <xdr:cNvSpPr/>
        </xdr:nvSpPr>
        <xdr:spPr>
          <a:xfrm>
            <a:off x="2362113" y="576408"/>
            <a:ext cx="589438" cy="1074806"/>
          </a:xfrm>
          <a:prstGeom prst="rect">
            <a:avLst/>
          </a:prstGeom>
          <a:noFill/>
          <a:ln w="28575">
            <a:solidFill>
              <a:srgbClr val="84C2EB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endParaRPr lang="pt-PT"/>
          </a:p>
        </xdr:txBody>
      </xdr:sp>
      <xdr:sp macro="" textlink="">
        <xdr:nvSpPr>
          <xdr:cNvPr id="75" name="Textfeld 12">
            <a:extLst>
              <a:ext uri="{FF2B5EF4-FFF2-40B4-BE49-F238E27FC236}">
                <a16:creationId xmlns:a16="http://schemas.microsoft.com/office/drawing/2014/main" id="{DA802575-E0DD-5480-2ED9-6EF446204C74}"/>
              </a:ext>
            </a:extLst>
          </xdr:cNvPr>
          <xdr:cNvSpPr txBox="1"/>
        </xdr:nvSpPr>
        <xdr:spPr bwMode="gray">
          <a:xfrm>
            <a:off x="3428830" y="1081966"/>
            <a:ext cx="2688127" cy="703290"/>
          </a:xfrm>
          <a:prstGeom prst="roundRect">
            <a:avLst/>
          </a:prstGeom>
          <a:solidFill>
            <a:srgbClr val="1A5786"/>
          </a:solidFill>
          <a:ln w="12700">
            <a:noFill/>
            <a:miter lim="800000"/>
            <a:headEnd/>
            <a:tailEnd/>
          </a:ln>
          <a:effectLst/>
        </xdr:spPr>
        <xdr:txBody>
          <a:bodyPr wrap="square" lIns="0" tIns="0" rIns="0" bIns="0" anchor="ctr" anchorCtr="0"/>
          <a:lstStyle/>
          <a:p>
            <a:pPr algn="ctr" eaLnBrk="0" hangingPunct="0">
              <a:lnSpc>
                <a:spcPct val="95000"/>
              </a:lnSpc>
              <a:spcBef>
                <a:spcPts val="1200"/>
              </a:spcBef>
              <a:spcAft>
                <a:spcPts val="800"/>
              </a:spcAft>
              <a:tabLst>
                <a:tab pos="656590" algn="l"/>
                <a:tab pos="1313180" algn="l"/>
              </a:tabLst>
            </a:pPr>
            <a:r>
              <a:rPr lang="pt-PT" sz="1100" b="1">
                <a:solidFill>
                  <a:srgbClr val="FFFFFF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MIREMPET (Ministério dos Recursos Minerais, Petróleo e Gás)</a:t>
            </a:r>
            <a:endParaRPr lang="pt-PT" sz="110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pic>
        <xdr:nvPicPr>
          <xdr:cNvPr id="76" name="Picture 75">
            <a:extLst>
              <a:ext uri="{FF2B5EF4-FFF2-40B4-BE49-F238E27FC236}">
                <a16:creationId xmlns:a16="http://schemas.microsoft.com/office/drawing/2014/main" id="{C8B03415-B9A4-02DA-0C6F-319E5A9E875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>
            <a:off x="4773474" y="1018267"/>
            <a:ext cx="1388745" cy="276225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43542</xdr:colOff>
      <xdr:row>47</xdr:row>
      <xdr:rowOff>76201</xdr:rowOff>
    </xdr:from>
    <xdr:to>
      <xdr:col>4</xdr:col>
      <xdr:colOff>1371600</xdr:colOff>
      <xdr:row>59</xdr:row>
      <xdr:rowOff>174173</xdr:rowOff>
    </xdr:to>
    <xdr:grpSp>
      <xdr:nvGrpSpPr>
        <xdr:cNvPr id="77" name="Group 76">
          <a:extLst>
            <a:ext uri="{FF2B5EF4-FFF2-40B4-BE49-F238E27FC236}">
              <a16:creationId xmlns:a16="http://schemas.microsoft.com/office/drawing/2014/main" id="{A1F8ED2B-B47E-40DF-B889-B7B207A4B76A}"/>
            </a:ext>
          </a:extLst>
        </xdr:cNvPr>
        <xdr:cNvGrpSpPr/>
      </xdr:nvGrpSpPr>
      <xdr:grpSpPr>
        <a:xfrm>
          <a:off x="1135288" y="8390165"/>
          <a:ext cx="6550026" cy="2220687"/>
          <a:chOff x="0" y="0"/>
          <a:chExt cx="6296481" cy="1870143"/>
        </a:xfrm>
      </xdr:grpSpPr>
      <xdr:cxnSp macro="">
        <xdr:nvCxnSpPr>
          <xdr:cNvPr id="78" name="Straight Arrow Connector 77">
            <a:extLst>
              <a:ext uri="{FF2B5EF4-FFF2-40B4-BE49-F238E27FC236}">
                <a16:creationId xmlns:a16="http://schemas.microsoft.com/office/drawing/2014/main" id="{016CF541-81DB-A6EF-4951-D099F615A8A0}"/>
              </a:ext>
            </a:extLst>
          </xdr:cNvPr>
          <xdr:cNvCxnSpPr>
            <a:cxnSpLocks/>
          </xdr:cNvCxnSpPr>
        </xdr:nvCxnSpPr>
        <xdr:spPr>
          <a:xfrm>
            <a:off x="1811867" y="1727200"/>
            <a:ext cx="2031546" cy="6169"/>
          </a:xfrm>
          <a:prstGeom prst="straightConnector1">
            <a:avLst/>
          </a:prstGeom>
          <a:ln w="19050">
            <a:solidFill>
              <a:srgbClr val="21557D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9" name="Oval 78">
            <a:extLst>
              <a:ext uri="{FF2B5EF4-FFF2-40B4-BE49-F238E27FC236}">
                <a16:creationId xmlns:a16="http://schemas.microsoft.com/office/drawing/2014/main" id="{F347FEF6-3E05-8D11-2CA0-E45F6C3C13D0}"/>
              </a:ext>
            </a:extLst>
          </xdr:cNvPr>
          <xdr:cNvSpPr/>
        </xdr:nvSpPr>
        <xdr:spPr>
          <a:xfrm>
            <a:off x="2599267" y="491067"/>
            <a:ext cx="431980" cy="431866"/>
          </a:xfrm>
          <a:prstGeom prst="ellipse">
            <a:avLst/>
          </a:prstGeom>
          <a:solidFill>
            <a:srgbClr val="80808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/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pt-PT" sz="1100" kern="1200">
                <a:solidFill>
                  <a:srgbClr val="FFFFFF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3</a:t>
            </a:r>
            <a:endParaRPr lang="pt-PT" sz="1100">
              <a:effectLst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grpSp>
        <xdr:nvGrpSpPr>
          <xdr:cNvPr id="80" name="Group 79">
            <a:extLst>
              <a:ext uri="{FF2B5EF4-FFF2-40B4-BE49-F238E27FC236}">
                <a16:creationId xmlns:a16="http://schemas.microsoft.com/office/drawing/2014/main" id="{474EFB2E-60D9-0103-85F0-D0FE5DAFCFF9}"/>
              </a:ext>
            </a:extLst>
          </xdr:cNvPr>
          <xdr:cNvGrpSpPr/>
        </xdr:nvGrpSpPr>
        <xdr:grpSpPr>
          <a:xfrm>
            <a:off x="0" y="0"/>
            <a:ext cx="6296481" cy="1870143"/>
            <a:chOff x="10883" y="-54429"/>
            <a:chExt cx="6296561" cy="1870306"/>
          </a:xfrm>
        </xdr:grpSpPr>
        <xdr:grpSp>
          <xdr:nvGrpSpPr>
            <xdr:cNvPr id="87" name="Group 86">
              <a:extLst>
                <a:ext uri="{FF2B5EF4-FFF2-40B4-BE49-F238E27FC236}">
                  <a16:creationId xmlns:a16="http://schemas.microsoft.com/office/drawing/2014/main" id="{92FEACDD-C793-21D6-1421-4AF30D5A906A}"/>
                </a:ext>
              </a:extLst>
            </xdr:cNvPr>
            <xdr:cNvGrpSpPr/>
          </xdr:nvGrpSpPr>
          <xdr:grpSpPr>
            <a:xfrm>
              <a:off x="10883" y="-54429"/>
              <a:ext cx="6296561" cy="1870306"/>
              <a:chOff x="-794659" y="-54429"/>
              <a:chExt cx="6296561" cy="1870306"/>
            </a:xfrm>
          </xdr:grpSpPr>
          <xdr:sp macro="" textlink="">
            <xdr:nvSpPr>
              <xdr:cNvPr id="89" name="Textfeld 15">
                <a:extLst>
                  <a:ext uri="{FF2B5EF4-FFF2-40B4-BE49-F238E27FC236}">
                    <a16:creationId xmlns:a16="http://schemas.microsoft.com/office/drawing/2014/main" id="{01B62FCC-3A56-B7F1-D003-18C96E109D42}"/>
                  </a:ext>
                </a:extLst>
              </xdr:cNvPr>
              <xdr:cNvSpPr txBox="1"/>
            </xdr:nvSpPr>
            <xdr:spPr bwMode="gray">
              <a:xfrm>
                <a:off x="-794659" y="96536"/>
                <a:ext cx="1808717" cy="530805"/>
              </a:xfrm>
              <a:prstGeom prst="rect">
                <a:avLst/>
              </a:prstGeom>
              <a:solidFill>
                <a:srgbClr val="F0F0F0"/>
              </a:solidFill>
              <a:ln w="19050">
                <a:solidFill>
                  <a:srgbClr val="1A5786"/>
                </a:solidFill>
                <a:miter lim="800000"/>
                <a:headEnd/>
                <a:tailEnd/>
              </a:ln>
              <a:effectLst/>
            </xdr:spPr>
            <xdr:txBody>
              <a:bodyPr wrap="square" lIns="0" tIns="0" rIns="0" bIns="0" anchor="ctr" anchorCtr="0"/>
              <a:lstStyle/>
              <a:p>
                <a:pPr algn="ctr">
                  <a:lnSpc>
                    <a:spcPct val="95000"/>
                  </a:lnSpc>
                  <a:spcAft>
                    <a:spcPts val="800"/>
                  </a:spcAft>
                </a:pPr>
                <a:r>
                  <a:rPr lang="pt-PT" sz="1100" b="1">
                    <a:solidFill>
                      <a:srgbClr val="646464"/>
                    </a:solidFill>
                    <a:effectLst/>
                    <a:latin typeface="EYInterstate Light" panose="02000506000000020004" pitchFamily="2" charset="0"/>
                    <a:ea typeface="Calibri" panose="020F0502020204030204" pitchFamily="34" charset="0"/>
                    <a:cs typeface="Arial" panose="020B0604020202020204" pitchFamily="34" charset="0"/>
                  </a:rPr>
                  <a:t>Clientes ANPG</a:t>
                </a:r>
                <a:endParaRPr lang="pt-PT" sz="11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Arial" panose="020B0604020202020204" pitchFamily="34" charset="0"/>
                </a:endParaRPr>
              </a:p>
              <a:p>
                <a:pPr algn="ctr">
                  <a:lnSpc>
                    <a:spcPct val="95000"/>
                  </a:lnSpc>
                  <a:spcAft>
                    <a:spcPts val="800"/>
                  </a:spcAft>
                </a:pPr>
                <a:r>
                  <a:rPr lang="pt-PT" sz="1100" b="1">
                    <a:solidFill>
                      <a:srgbClr val="646464"/>
                    </a:solidFill>
                    <a:effectLst/>
                    <a:latin typeface="EYInterstate Light" panose="02000506000000020004" pitchFamily="2" charset="0"/>
                    <a:ea typeface="Calibri" panose="020F0502020204030204" pitchFamily="34" charset="0"/>
                    <a:cs typeface="Arial" panose="020B0604020202020204" pitchFamily="34" charset="0"/>
                  </a:rPr>
                  <a:t>(aquisição de crude)</a:t>
                </a:r>
                <a:endParaRPr lang="pt-PT" sz="11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90" name="Textfeld 12">
                <a:extLst>
                  <a:ext uri="{FF2B5EF4-FFF2-40B4-BE49-F238E27FC236}">
                    <a16:creationId xmlns:a16="http://schemas.microsoft.com/office/drawing/2014/main" id="{A765BB9E-F2E9-0A5F-E06C-456513DF261B}"/>
                  </a:ext>
                </a:extLst>
              </xdr:cNvPr>
              <xdr:cNvSpPr txBox="1"/>
            </xdr:nvSpPr>
            <xdr:spPr bwMode="gray">
              <a:xfrm>
                <a:off x="3045806" y="102190"/>
                <a:ext cx="2410460" cy="531840"/>
              </a:xfrm>
              <a:prstGeom prst="roundRect">
                <a:avLst/>
              </a:prstGeom>
              <a:solidFill>
                <a:srgbClr val="1A5786"/>
              </a:solidFill>
              <a:ln w="12700">
                <a:noFill/>
                <a:miter lim="800000"/>
                <a:headEnd/>
                <a:tailEnd/>
              </a:ln>
              <a:effectLst/>
            </xdr:spPr>
            <xdr:txBody>
              <a:bodyPr wrap="square" lIns="0" tIns="0" rIns="0" bIns="0" anchor="ctr" anchorCtr="0"/>
              <a:lstStyle/>
              <a:p>
                <a:pPr algn="ctr" eaLnBrk="0" hangingPunct="0">
                  <a:lnSpc>
                    <a:spcPct val="95000"/>
                  </a:lnSpc>
                  <a:spcBef>
                    <a:spcPts val="1200"/>
                  </a:spcBef>
                  <a:spcAft>
                    <a:spcPts val="800"/>
                  </a:spcAft>
                  <a:tabLst>
                    <a:tab pos="656590" algn="l"/>
                    <a:tab pos="1313180" algn="l"/>
                  </a:tabLst>
                </a:pPr>
                <a:r>
                  <a:rPr lang="pt-PT" sz="1100" b="1">
                    <a:solidFill>
                      <a:srgbClr val="FFFFFF"/>
                    </a:solidFill>
                    <a:effectLst/>
                    <a:latin typeface="EYInterstate Light" panose="02000506000000020004" pitchFamily="2" charset="0"/>
                    <a:ea typeface="Calibri" panose="020F0502020204030204" pitchFamily="34" charset="0"/>
                    <a:cs typeface="Arial" panose="020B0604020202020204" pitchFamily="34" charset="0"/>
                  </a:rPr>
                  <a:t>MINFIN (Ministério das Finanças)</a:t>
                </a:r>
                <a:endParaRPr lang="pt-PT" sz="11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91" name="Textfeld 13">
                <a:extLst>
                  <a:ext uri="{FF2B5EF4-FFF2-40B4-BE49-F238E27FC236}">
                    <a16:creationId xmlns:a16="http://schemas.microsoft.com/office/drawing/2014/main" id="{581DA43E-D0CD-AE45-6550-99D36D37901A}"/>
                  </a:ext>
                </a:extLst>
              </xdr:cNvPr>
              <xdr:cNvSpPr txBox="1"/>
            </xdr:nvSpPr>
            <xdr:spPr bwMode="gray">
              <a:xfrm>
                <a:off x="3057515" y="1252716"/>
                <a:ext cx="2398210" cy="563161"/>
              </a:xfrm>
              <a:prstGeom prst="rect">
                <a:avLst/>
              </a:prstGeom>
              <a:noFill/>
              <a:ln w="28575">
                <a:solidFill>
                  <a:srgbClr val="1A5786"/>
                </a:solidFill>
                <a:miter lim="800000"/>
                <a:headEnd/>
                <a:tailEnd/>
              </a:ln>
              <a:effectLst/>
            </xdr:spPr>
            <xdr:txBody>
              <a:bodyPr wrap="square" lIns="72000" tIns="0" rIns="72000" bIns="0" anchor="ctr"/>
              <a:lstStyle/>
              <a:p>
                <a:pPr algn="ctr" eaLnBrk="0" hangingPunct="0">
                  <a:lnSpc>
                    <a:spcPct val="95000"/>
                  </a:lnSpc>
                  <a:spcBef>
                    <a:spcPts val="1200"/>
                  </a:spcBef>
                  <a:spcAft>
                    <a:spcPts val="800"/>
                  </a:spcAft>
                  <a:tabLst>
                    <a:tab pos="656590" algn="l"/>
                    <a:tab pos="1313180" algn="l"/>
                  </a:tabLst>
                </a:pPr>
                <a:r>
                  <a:rPr lang="pt-PT" sz="1100" b="1">
                    <a:solidFill>
                      <a:srgbClr val="646464"/>
                    </a:solidFill>
                    <a:effectLst/>
                    <a:latin typeface="EYInterstate Light" panose="02000506000000020004" pitchFamily="2" charset="0"/>
                    <a:ea typeface="Calibri" panose="020F0502020204030204" pitchFamily="34" charset="0"/>
                    <a:cs typeface="Arial" panose="020B0604020202020204" pitchFamily="34" charset="0"/>
                  </a:rPr>
                  <a:t>ANPG (Agência Nacional de Petróleo, Gás e Biocombustíveis)</a:t>
                </a:r>
                <a:endParaRPr lang="pt-PT" sz="11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Arial" panose="020B0604020202020204" pitchFamily="34" charset="0"/>
                </a:endParaRPr>
              </a:p>
            </xdr:txBody>
          </xdr:sp>
          <xdr:pic>
            <xdr:nvPicPr>
              <xdr:cNvPr id="92" name="Picture 91">
                <a:extLst>
                  <a:ext uri="{FF2B5EF4-FFF2-40B4-BE49-F238E27FC236}">
                    <a16:creationId xmlns:a16="http://schemas.microsoft.com/office/drawing/2014/main" id="{C23F69EF-9699-2D53-73B8-8BF2D8B14E9A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0"/>
              <a:stretch>
                <a:fillRect/>
              </a:stretch>
            </xdr:blipFill>
            <xdr:spPr>
              <a:xfrm>
                <a:off x="4035981" y="-54429"/>
                <a:ext cx="1416180" cy="276427"/>
              </a:xfrm>
              <a:prstGeom prst="rect">
                <a:avLst/>
              </a:prstGeom>
            </xdr:spPr>
          </xdr:pic>
          <xdr:pic>
            <xdr:nvPicPr>
              <xdr:cNvPr id="93" name="Picture 92">
                <a:extLst>
                  <a:ext uri="{FF2B5EF4-FFF2-40B4-BE49-F238E27FC236}">
                    <a16:creationId xmlns:a16="http://schemas.microsoft.com/office/drawing/2014/main" id="{5E4AE30A-2C4D-3E77-971D-B1DE137087D7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12"/>
              <a:stretch>
                <a:fillRect/>
              </a:stretch>
            </xdr:blipFill>
            <xdr:spPr>
              <a:xfrm>
                <a:off x="4230881" y="1041805"/>
                <a:ext cx="1271021" cy="323203"/>
              </a:xfrm>
              <a:prstGeom prst="rect">
                <a:avLst/>
              </a:prstGeom>
            </xdr:spPr>
          </xdr:pic>
          <xdr:cxnSp macro="">
            <xdr:nvCxnSpPr>
              <xdr:cNvPr id="94" name="Straight Arrow Connector 93">
                <a:extLst>
                  <a:ext uri="{FF2B5EF4-FFF2-40B4-BE49-F238E27FC236}">
                    <a16:creationId xmlns:a16="http://schemas.microsoft.com/office/drawing/2014/main" id="{60A590F6-DFD5-7382-5925-198B0D5064CB}"/>
                  </a:ext>
                </a:extLst>
              </xdr:cNvPr>
              <xdr:cNvCxnSpPr>
                <a:cxnSpLocks/>
                <a:stCxn id="89" idx="3"/>
                <a:endCxn id="90" idx="1"/>
              </xdr:cNvCxnSpPr>
            </xdr:nvCxnSpPr>
            <xdr:spPr>
              <a:xfrm>
                <a:off x="1014058" y="361939"/>
                <a:ext cx="2031749" cy="6171"/>
              </a:xfrm>
              <a:prstGeom prst="straightConnector1">
                <a:avLst/>
              </a:prstGeom>
              <a:ln w="19050">
                <a:solidFill>
                  <a:srgbClr val="21557D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95" name="Straight Arrow Connector 94">
                <a:extLst>
                  <a:ext uri="{FF2B5EF4-FFF2-40B4-BE49-F238E27FC236}">
                    <a16:creationId xmlns:a16="http://schemas.microsoft.com/office/drawing/2014/main" id="{99E64D9F-BD42-B8A1-51A0-93A68C38758C}"/>
                  </a:ext>
                </a:extLst>
              </xdr:cNvPr>
              <xdr:cNvCxnSpPr>
                <a:cxnSpLocks/>
              </xdr:cNvCxnSpPr>
            </xdr:nvCxnSpPr>
            <xdr:spPr>
              <a:xfrm>
                <a:off x="4018890" y="634002"/>
                <a:ext cx="0" cy="611428"/>
              </a:xfrm>
              <a:prstGeom prst="straightConnector1">
                <a:avLst/>
              </a:prstGeom>
              <a:ln w="19050">
                <a:solidFill>
                  <a:srgbClr val="21557D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88" name="Textfeld 15">
              <a:extLst>
                <a:ext uri="{FF2B5EF4-FFF2-40B4-BE49-F238E27FC236}">
                  <a16:creationId xmlns:a16="http://schemas.microsoft.com/office/drawing/2014/main" id="{754B76AA-F0B8-A827-E1A8-5FE403ED7F49}"/>
                </a:ext>
              </a:extLst>
            </xdr:cNvPr>
            <xdr:cNvSpPr txBox="1"/>
          </xdr:nvSpPr>
          <xdr:spPr bwMode="gray">
            <a:xfrm>
              <a:off x="10884" y="1245477"/>
              <a:ext cx="1796143" cy="544587"/>
            </a:xfrm>
            <a:prstGeom prst="rect">
              <a:avLst/>
            </a:prstGeom>
            <a:solidFill>
              <a:srgbClr val="F0F0F0"/>
            </a:solidFill>
            <a:ln w="19050">
              <a:solidFill>
                <a:srgbClr val="1A5786"/>
              </a:solidFill>
              <a:miter lim="800000"/>
              <a:headEnd/>
              <a:tailEnd/>
            </a:ln>
            <a:effectLst/>
          </xdr:spPr>
          <xdr:txBody>
            <a:bodyPr wrap="square" lIns="0" tIns="0" rIns="0" bIns="0" anchor="ctr" anchorCtr="0"/>
            <a:lstStyle/>
            <a:p>
              <a:pPr algn="ctr">
                <a:lnSpc>
                  <a:spcPct val="95000"/>
                </a:lnSpc>
                <a:spcAft>
                  <a:spcPts val="800"/>
                </a:spcAft>
              </a:pPr>
              <a:r>
                <a:rPr lang="pt-PT" sz="1100" b="1">
                  <a:solidFill>
                    <a:srgbClr val="646464"/>
                  </a:solidFill>
                  <a:effectLst/>
                  <a:latin typeface="EYInterstate Light" panose="02000506000000020004" pitchFamily="2" charset="0"/>
                  <a:ea typeface="Calibri" panose="020F0502020204030204" pitchFamily="34" charset="0"/>
                  <a:cs typeface="Arial" panose="020B0604020202020204" pitchFamily="34" charset="0"/>
                </a:rPr>
                <a:t>Potenciais investidores/ </a:t>
              </a:r>
              <a:endParaRPr lang="pt-PT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Arial" panose="020B0604020202020204" pitchFamily="34" charset="0"/>
              </a:endParaRPr>
            </a:p>
            <a:p>
              <a:pPr algn="ctr">
                <a:lnSpc>
                  <a:spcPct val="95000"/>
                </a:lnSpc>
                <a:spcAft>
                  <a:spcPts val="800"/>
                </a:spcAft>
              </a:pPr>
              <a:r>
                <a:rPr lang="pt-PT" sz="1100" b="1">
                  <a:solidFill>
                    <a:srgbClr val="646464"/>
                  </a:solidFill>
                  <a:effectLst/>
                  <a:latin typeface="EYInterstate Light" panose="02000506000000020004" pitchFamily="2" charset="0"/>
                  <a:ea typeface="Calibri" panose="020F0502020204030204" pitchFamily="34" charset="0"/>
                  <a:cs typeface="Arial" panose="020B0604020202020204" pitchFamily="34" charset="0"/>
                </a:rPr>
                <a:t>Parceiros</a:t>
              </a:r>
              <a:endParaRPr lang="pt-PT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Arial" panose="020B0604020202020204" pitchFamily="34" charset="0"/>
              </a:endParaRPr>
            </a:p>
          </xdr:txBody>
        </xdr:sp>
      </xdr:grpSp>
      <xdr:grpSp>
        <xdr:nvGrpSpPr>
          <xdr:cNvPr id="81" name="Group 80">
            <a:extLst>
              <a:ext uri="{FF2B5EF4-FFF2-40B4-BE49-F238E27FC236}">
                <a16:creationId xmlns:a16="http://schemas.microsoft.com/office/drawing/2014/main" id="{7AB8E798-7678-FB8E-5C03-E1FD81F621D2}"/>
              </a:ext>
            </a:extLst>
          </xdr:cNvPr>
          <xdr:cNvGrpSpPr/>
        </xdr:nvGrpSpPr>
        <xdr:grpSpPr>
          <a:xfrm>
            <a:off x="4264840" y="778873"/>
            <a:ext cx="434340" cy="431866"/>
            <a:chOff x="-2360" y="-135527"/>
            <a:chExt cx="434340" cy="431866"/>
          </a:xfrm>
        </xdr:grpSpPr>
        <xdr:sp macro="" textlink="">
          <xdr:nvSpPr>
            <xdr:cNvPr id="85" name="Oval 84">
              <a:extLst>
                <a:ext uri="{FF2B5EF4-FFF2-40B4-BE49-F238E27FC236}">
                  <a16:creationId xmlns:a16="http://schemas.microsoft.com/office/drawing/2014/main" id="{3C94447A-DC58-1358-7171-D00A32615DDE}"/>
                </a:ext>
              </a:extLst>
            </xdr:cNvPr>
            <xdr:cNvSpPr/>
          </xdr:nvSpPr>
          <xdr:spPr>
            <a:xfrm>
              <a:off x="-2360" y="-135527"/>
              <a:ext cx="431980" cy="431866"/>
            </a:xfrm>
            <a:prstGeom prst="ellipse">
              <a:avLst/>
            </a:prstGeom>
            <a:solidFill>
              <a:srgbClr val="80808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/>
            <a:p>
              <a:pPr>
                <a:lnSpc>
                  <a:spcPct val="107000"/>
                </a:lnSpc>
                <a:spcAft>
                  <a:spcPts val="800"/>
                </a:spcAft>
              </a:pPr>
              <a:r>
                <a:rPr lang="pt-PT" sz="1400" kern="1200">
                  <a:solidFill>
                    <a:srgbClr val="FFFFFF"/>
                  </a:solidFill>
                  <a:effectLst/>
                  <a:latin typeface="EYInterstate Light" panose="02000506000000020004" pitchFamily="2" charset="0"/>
                  <a:ea typeface="Calibri" panose="020F0502020204030204" pitchFamily="34" charset="0"/>
                  <a:cs typeface="Arial" panose="020B0604020202020204" pitchFamily="34" charset="0"/>
                </a:rPr>
                <a:t> </a:t>
              </a:r>
              <a:endParaRPr lang="pt-PT" sz="1100">
                <a:effectLst/>
                <a:ea typeface="Calibri" panose="020F050202020403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86" name="Text Box 475">
              <a:extLst>
                <a:ext uri="{FF2B5EF4-FFF2-40B4-BE49-F238E27FC236}">
                  <a16:creationId xmlns:a16="http://schemas.microsoft.com/office/drawing/2014/main" id="{96279394-F2B7-630A-1A2B-3B0038A18A01}"/>
                </a:ext>
              </a:extLst>
            </xdr:cNvPr>
            <xdr:cNvSpPr txBox="1"/>
          </xdr:nvSpPr>
          <xdr:spPr>
            <a:xfrm>
              <a:off x="12880" y="-59327"/>
              <a:ext cx="419100" cy="355600"/>
            </a:xfrm>
            <a:prstGeom prst="rect">
              <a:avLst/>
            </a:prstGeom>
            <a:noFill/>
            <a:ln w="6350">
              <a:noFill/>
            </a:ln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>
                <a:lnSpc>
                  <a:spcPct val="107000"/>
                </a:lnSpc>
                <a:spcAft>
                  <a:spcPts val="800"/>
                </a:spcAft>
              </a:pPr>
              <a:r>
                <a:rPr lang="pt-PT" sz="1100">
                  <a:solidFill>
                    <a:srgbClr val="FFFFFF"/>
                  </a:solidFill>
                  <a:effectLst/>
                  <a:latin typeface="EYInterstate Light" panose="02000506000000020004" pitchFamily="2" charset="0"/>
                  <a:ea typeface="Calibri" panose="020F0502020204030204" pitchFamily="34" charset="0"/>
                  <a:cs typeface="Arial" panose="020B0604020202020204" pitchFamily="34" charset="0"/>
                </a:rPr>
                <a:t>4.1</a:t>
              </a:r>
              <a:endParaRPr lang="pt-PT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Arial" panose="020B0604020202020204" pitchFamily="34" charset="0"/>
              </a:endParaRPr>
            </a:p>
          </xdr:txBody>
        </xdr:sp>
      </xdr:grpSp>
      <xdr:grpSp>
        <xdr:nvGrpSpPr>
          <xdr:cNvPr id="82" name="Group 81">
            <a:extLst>
              <a:ext uri="{FF2B5EF4-FFF2-40B4-BE49-F238E27FC236}">
                <a16:creationId xmlns:a16="http://schemas.microsoft.com/office/drawing/2014/main" id="{430A4394-A156-CAF2-F769-0C5D48C39318}"/>
              </a:ext>
            </a:extLst>
          </xdr:cNvPr>
          <xdr:cNvGrpSpPr/>
        </xdr:nvGrpSpPr>
        <xdr:grpSpPr>
          <a:xfrm>
            <a:off x="2607733" y="1210734"/>
            <a:ext cx="434340" cy="431866"/>
            <a:chOff x="0" y="0"/>
            <a:chExt cx="434340" cy="431866"/>
          </a:xfrm>
        </xdr:grpSpPr>
        <xdr:sp macro="" textlink="">
          <xdr:nvSpPr>
            <xdr:cNvPr id="83" name="Oval 82">
              <a:extLst>
                <a:ext uri="{FF2B5EF4-FFF2-40B4-BE49-F238E27FC236}">
                  <a16:creationId xmlns:a16="http://schemas.microsoft.com/office/drawing/2014/main" id="{264AD897-9599-D511-D258-B3FEAB5AD896}"/>
                </a:ext>
              </a:extLst>
            </xdr:cNvPr>
            <xdr:cNvSpPr/>
          </xdr:nvSpPr>
          <xdr:spPr>
            <a:xfrm>
              <a:off x="0" y="0"/>
              <a:ext cx="431980" cy="431866"/>
            </a:xfrm>
            <a:prstGeom prst="ellipse">
              <a:avLst/>
            </a:prstGeom>
            <a:solidFill>
              <a:srgbClr val="80808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/>
            <a:p>
              <a:pPr>
                <a:lnSpc>
                  <a:spcPct val="107000"/>
                </a:lnSpc>
                <a:spcAft>
                  <a:spcPts val="800"/>
                </a:spcAft>
              </a:pPr>
              <a:r>
                <a:rPr lang="pt-PT" sz="1400" kern="1200">
                  <a:solidFill>
                    <a:srgbClr val="FFFFFF"/>
                  </a:solidFill>
                  <a:effectLst/>
                  <a:latin typeface="EYInterstate Light" panose="02000506000000020004" pitchFamily="2" charset="0"/>
                  <a:ea typeface="Calibri" panose="020F0502020204030204" pitchFamily="34" charset="0"/>
                  <a:cs typeface="Arial" panose="020B0604020202020204" pitchFamily="34" charset="0"/>
                </a:rPr>
                <a:t> </a:t>
              </a:r>
              <a:endParaRPr lang="pt-PT" sz="1100">
                <a:effectLst/>
                <a:ea typeface="Calibri" panose="020F050202020403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84" name="Text Box 467">
              <a:extLst>
                <a:ext uri="{FF2B5EF4-FFF2-40B4-BE49-F238E27FC236}">
                  <a16:creationId xmlns:a16="http://schemas.microsoft.com/office/drawing/2014/main" id="{09304093-0A10-32DF-CD8B-4DE3F4DF76E0}"/>
                </a:ext>
              </a:extLst>
            </xdr:cNvPr>
            <xdr:cNvSpPr txBox="1"/>
          </xdr:nvSpPr>
          <xdr:spPr>
            <a:xfrm>
              <a:off x="15240" y="76200"/>
              <a:ext cx="419100" cy="355600"/>
            </a:xfrm>
            <a:prstGeom prst="rect">
              <a:avLst/>
            </a:prstGeom>
            <a:noFill/>
            <a:ln w="6350">
              <a:noFill/>
            </a:ln>
          </xdr:spPr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>
                <a:lnSpc>
                  <a:spcPct val="107000"/>
                </a:lnSpc>
                <a:spcAft>
                  <a:spcPts val="800"/>
                </a:spcAft>
              </a:pPr>
              <a:r>
                <a:rPr lang="pt-PT" sz="1100">
                  <a:solidFill>
                    <a:srgbClr val="FFFFFF"/>
                  </a:solidFill>
                  <a:effectLst/>
                  <a:latin typeface="EYInterstate Light" panose="02000506000000020004" pitchFamily="2" charset="0"/>
                  <a:ea typeface="Calibri" panose="020F0502020204030204" pitchFamily="34" charset="0"/>
                  <a:cs typeface="Arial" panose="020B0604020202020204" pitchFamily="34" charset="0"/>
                </a:rPr>
                <a:t>4.2</a:t>
              </a:r>
              <a:endParaRPr lang="pt-PT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Arial" panose="020B0604020202020204" pitchFamily="34" charset="0"/>
              </a:endParaRPr>
            </a:p>
          </xdr:txBody>
        </xdr:sp>
      </xdr:grp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1</xdr:rowOff>
    </xdr:from>
    <xdr:to>
      <xdr:col>9</xdr:col>
      <xdr:colOff>587828</xdr:colOff>
      <xdr:row>31</xdr:row>
      <xdr:rowOff>76202</xdr:rowOff>
    </xdr:to>
    <xdr:grpSp>
      <xdr:nvGrpSpPr>
        <xdr:cNvPr id="74" name="Group 73">
          <a:extLst>
            <a:ext uri="{FF2B5EF4-FFF2-40B4-BE49-F238E27FC236}">
              <a16:creationId xmlns:a16="http://schemas.microsoft.com/office/drawing/2014/main" id="{BC6FEB09-0990-ABC3-8BA1-D97B9DD33EAB}"/>
            </a:ext>
          </a:extLst>
        </xdr:cNvPr>
        <xdr:cNvGrpSpPr/>
      </xdr:nvGrpSpPr>
      <xdr:grpSpPr>
        <a:xfrm>
          <a:off x="204107" y="1061358"/>
          <a:ext cx="6792685" cy="4498523"/>
          <a:chOff x="-34290" y="0"/>
          <a:chExt cx="6511290" cy="4053840"/>
        </a:xfrm>
      </xdr:grpSpPr>
      <xdr:sp macro="" textlink="">
        <xdr:nvSpPr>
          <xdr:cNvPr id="75" name="Textfeld 12">
            <a:extLst>
              <a:ext uri="{FF2B5EF4-FFF2-40B4-BE49-F238E27FC236}">
                <a16:creationId xmlns:a16="http://schemas.microsoft.com/office/drawing/2014/main" id="{996A5EBB-5C51-330F-0756-A6D27A0F6EEC}"/>
              </a:ext>
            </a:extLst>
          </xdr:cNvPr>
          <xdr:cNvSpPr txBox="1"/>
        </xdr:nvSpPr>
        <xdr:spPr bwMode="gray">
          <a:xfrm>
            <a:off x="403860" y="834327"/>
            <a:ext cx="2100460" cy="697293"/>
          </a:xfrm>
          <a:prstGeom prst="roundRect">
            <a:avLst/>
          </a:prstGeom>
          <a:solidFill>
            <a:srgbClr val="F0F0F0"/>
          </a:solidFill>
          <a:ln w="28575">
            <a:solidFill>
              <a:srgbClr val="26436C"/>
            </a:solidFill>
            <a:miter lim="800000"/>
            <a:headEnd/>
            <a:tailEnd/>
          </a:ln>
          <a:effectLst/>
        </xdr:spPr>
        <xdr:txBody>
          <a:bodyPr wrap="square" lIns="0" tIns="0" rIns="0" bIns="0" anchor="ctr" anchorCtr="0"/>
          <a:lstStyle/>
          <a:p>
            <a:pPr algn="ctr">
              <a:lnSpc>
                <a:spcPct val="107000"/>
              </a:lnSpc>
              <a:spcAft>
                <a:spcPts val="800"/>
              </a:spcAft>
              <a:tabLst>
                <a:tab pos="656590" algn="l"/>
                <a:tab pos="1313180" algn="l"/>
              </a:tabLst>
            </a:pPr>
            <a:r>
              <a:rPr lang="pt-PT" sz="1400">
                <a:solidFill>
                  <a:srgbClr val="000000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MIREMPET</a:t>
            </a:r>
            <a:endParaRPr lang="pt-PT" sz="110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 algn="ctr">
              <a:lnSpc>
                <a:spcPct val="107000"/>
              </a:lnSpc>
              <a:spcAft>
                <a:spcPts val="800"/>
              </a:spcAft>
              <a:tabLst>
                <a:tab pos="656590" algn="l"/>
                <a:tab pos="1313180" algn="l"/>
              </a:tabLst>
            </a:pPr>
            <a:r>
              <a:rPr lang="pt-PT" sz="1100">
                <a:solidFill>
                  <a:srgbClr val="000000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(Ministério dos Recursos Minerais, Petróleo e Gás)</a:t>
            </a:r>
            <a:endParaRPr lang="pt-PT" sz="110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76" name="Textfeld 13">
            <a:extLst>
              <a:ext uri="{FF2B5EF4-FFF2-40B4-BE49-F238E27FC236}">
                <a16:creationId xmlns:a16="http://schemas.microsoft.com/office/drawing/2014/main" id="{9DC87951-F041-977D-323C-7E3BD04F7052}"/>
              </a:ext>
            </a:extLst>
          </xdr:cNvPr>
          <xdr:cNvSpPr txBox="1"/>
        </xdr:nvSpPr>
        <xdr:spPr bwMode="gray">
          <a:xfrm>
            <a:off x="4556759" y="2895003"/>
            <a:ext cx="1920241" cy="602577"/>
          </a:xfrm>
          <a:prstGeom prst="rect">
            <a:avLst/>
          </a:prstGeom>
          <a:noFill/>
          <a:ln w="28575">
            <a:solidFill>
              <a:srgbClr val="1A5786"/>
            </a:solidFill>
            <a:miter lim="800000"/>
            <a:headEnd/>
            <a:tailEnd/>
          </a:ln>
          <a:effectLst/>
        </xdr:spPr>
        <xdr:txBody>
          <a:bodyPr wrap="square" lIns="72000" tIns="0" rIns="72000" bIns="0" anchor="ctr"/>
          <a:lstStyle/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pt-PT" sz="1100">
                <a:solidFill>
                  <a:srgbClr val="646464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SODIAM E.P (Sociedade de Comercialização de Diamantes de Angola)</a:t>
            </a:r>
            <a:endParaRPr lang="pt-PT" sz="110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77" name="Textfeld 14">
            <a:extLst>
              <a:ext uri="{FF2B5EF4-FFF2-40B4-BE49-F238E27FC236}">
                <a16:creationId xmlns:a16="http://schemas.microsoft.com/office/drawing/2014/main" id="{899FCA80-BD6C-2C7C-EC1F-D2B3D0158147}"/>
              </a:ext>
            </a:extLst>
          </xdr:cNvPr>
          <xdr:cNvSpPr txBox="1"/>
        </xdr:nvSpPr>
        <xdr:spPr bwMode="gray">
          <a:xfrm>
            <a:off x="1457522" y="2901153"/>
            <a:ext cx="1601551" cy="1152687"/>
          </a:xfrm>
          <a:prstGeom prst="rect">
            <a:avLst/>
          </a:prstGeom>
          <a:noFill/>
          <a:ln w="28575">
            <a:solidFill>
              <a:srgbClr val="1A5786"/>
            </a:solidFill>
            <a:miter lim="800000"/>
            <a:headEnd/>
            <a:tailEnd/>
          </a:ln>
          <a:effectLst/>
        </xdr:spPr>
        <xdr:txBody>
          <a:bodyPr wrap="square" lIns="72000" tIns="0" rIns="72000" bIns="0" anchor="ctr"/>
          <a:lstStyle/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pt-PT" sz="1100">
                <a:solidFill>
                  <a:srgbClr val="646464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ENDIAMA E.P (Empresa Nacional de Prospecção, Exploração, Lapidação e Comercialização de Diamantes de Angola)</a:t>
            </a:r>
            <a:endParaRPr lang="pt-PT" sz="110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78" name="Textfeld 15">
            <a:extLst>
              <a:ext uri="{FF2B5EF4-FFF2-40B4-BE49-F238E27FC236}">
                <a16:creationId xmlns:a16="http://schemas.microsoft.com/office/drawing/2014/main" id="{72D6B508-E100-D8A8-289A-E31E84088B41}"/>
              </a:ext>
            </a:extLst>
          </xdr:cNvPr>
          <xdr:cNvSpPr txBox="1"/>
        </xdr:nvSpPr>
        <xdr:spPr bwMode="gray">
          <a:xfrm>
            <a:off x="4655820" y="3664703"/>
            <a:ext cx="1435799" cy="316747"/>
          </a:xfrm>
          <a:prstGeom prst="rect">
            <a:avLst/>
          </a:prstGeom>
          <a:noFill/>
          <a:ln w="28575">
            <a:solidFill>
              <a:srgbClr val="1A5786"/>
            </a:solidFill>
            <a:miter lim="800000"/>
            <a:headEnd/>
            <a:tailEnd/>
          </a:ln>
          <a:effectLst/>
        </xdr:spPr>
        <xdr:txBody>
          <a:bodyPr wrap="square" lIns="0" tIns="0" rIns="0" bIns="0" anchor="ctr" anchorCtr="0"/>
          <a:lstStyle/>
          <a:p>
            <a:pPr algn="ctr">
              <a:lnSpc>
                <a:spcPct val="95000"/>
              </a:lnSpc>
              <a:spcAft>
                <a:spcPts val="800"/>
              </a:spcAft>
            </a:pPr>
            <a:r>
              <a:rPr lang="en-US" sz="1100" b="1">
                <a:solidFill>
                  <a:srgbClr val="646464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Bolsa de Diamantes</a:t>
            </a:r>
            <a:endParaRPr lang="pt-PT" sz="110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79" name="Textfeld 19">
            <a:extLst>
              <a:ext uri="{FF2B5EF4-FFF2-40B4-BE49-F238E27FC236}">
                <a16:creationId xmlns:a16="http://schemas.microsoft.com/office/drawing/2014/main" id="{3A46AAA1-CFCA-DB0E-F6A1-A215B300972A}"/>
              </a:ext>
            </a:extLst>
          </xdr:cNvPr>
          <xdr:cNvSpPr txBox="1"/>
        </xdr:nvSpPr>
        <xdr:spPr bwMode="gray">
          <a:xfrm>
            <a:off x="-34290" y="2895628"/>
            <a:ext cx="1408020" cy="476881"/>
          </a:xfrm>
          <a:prstGeom prst="rect">
            <a:avLst/>
          </a:prstGeom>
          <a:noFill/>
          <a:ln w="28575">
            <a:solidFill>
              <a:srgbClr val="1A5786"/>
            </a:solidFill>
            <a:miter lim="800000"/>
            <a:headEnd/>
            <a:tailEnd/>
          </a:ln>
          <a:effectLst/>
        </xdr:spPr>
        <xdr:txBody>
          <a:bodyPr wrap="square" lIns="0" tIns="0" rIns="0" bIns="0" anchor="ctr" anchorCtr="0"/>
          <a:lstStyle/>
          <a:p>
            <a:pPr algn="ctr">
              <a:lnSpc>
                <a:spcPct val="95000"/>
              </a:lnSpc>
              <a:spcAft>
                <a:spcPts val="800"/>
              </a:spcAft>
            </a:pPr>
            <a:r>
              <a:rPr lang="pt-PT" sz="1100" b="1">
                <a:solidFill>
                  <a:srgbClr val="646464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Instituto Geológico de Angola</a:t>
            </a:r>
            <a:endParaRPr lang="pt-PT" sz="110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80" name="Textfeld 12">
            <a:extLst>
              <a:ext uri="{FF2B5EF4-FFF2-40B4-BE49-F238E27FC236}">
                <a16:creationId xmlns:a16="http://schemas.microsoft.com/office/drawing/2014/main" id="{ED7DDF69-C3EB-1CA2-7A28-67CECD8FB54E}"/>
              </a:ext>
            </a:extLst>
          </xdr:cNvPr>
          <xdr:cNvSpPr txBox="1"/>
        </xdr:nvSpPr>
        <xdr:spPr bwMode="gray">
          <a:xfrm>
            <a:off x="3520440" y="834327"/>
            <a:ext cx="2100459" cy="697293"/>
          </a:xfrm>
          <a:prstGeom prst="roundRect">
            <a:avLst/>
          </a:prstGeom>
          <a:solidFill>
            <a:srgbClr val="F0F0F0"/>
          </a:solidFill>
          <a:ln w="28575">
            <a:solidFill>
              <a:srgbClr val="26436C"/>
            </a:solidFill>
            <a:miter lim="800000"/>
            <a:headEnd/>
            <a:tailEnd/>
          </a:ln>
          <a:effectLst/>
        </xdr:spPr>
        <xdr:txBody>
          <a:bodyPr wrap="square" lIns="0" tIns="0" rIns="0" bIns="0" anchor="ctr" anchorCtr="0"/>
          <a:lstStyle/>
          <a:p>
            <a:pPr algn="ctr">
              <a:lnSpc>
                <a:spcPct val="107000"/>
              </a:lnSpc>
              <a:spcAft>
                <a:spcPts val="800"/>
              </a:spcAft>
              <a:tabLst>
                <a:tab pos="656590" algn="l"/>
                <a:tab pos="1313180" algn="l"/>
              </a:tabLst>
            </a:pPr>
            <a:r>
              <a:rPr lang="pt-PT" sz="1400">
                <a:solidFill>
                  <a:srgbClr val="000000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MINFIN</a:t>
            </a:r>
            <a:endParaRPr lang="pt-PT" sz="110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  <a:p>
            <a:pPr algn="ctr">
              <a:lnSpc>
                <a:spcPct val="107000"/>
              </a:lnSpc>
              <a:spcAft>
                <a:spcPts val="800"/>
              </a:spcAft>
              <a:tabLst>
                <a:tab pos="656590" algn="l"/>
                <a:tab pos="1313180" algn="l"/>
              </a:tabLst>
            </a:pPr>
            <a:r>
              <a:rPr lang="pt-PT" sz="1100">
                <a:solidFill>
                  <a:srgbClr val="000000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(Ministério das Finanças)</a:t>
            </a:r>
            <a:endParaRPr lang="pt-PT" sz="110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81" name="Textfeld 14">
            <a:extLst>
              <a:ext uri="{FF2B5EF4-FFF2-40B4-BE49-F238E27FC236}">
                <a16:creationId xmlns:a16="http://schemas.microsoft.com/office/drawing/2014/main" id="{619D920B-EBDB-71A9-EE7E-1F10AD8AD4EA}"/>
              </a:ext>
            </a:extLst>
          </xdr:cNvPr>
          <xdr:cNvSpPr txBox="1"/>
        </xdr:nvSpPr>
        <xdr:spPr bwMode="gray">
          <a:xfrm>
            <a:off x="3146765" y="2902035"/>
            <a:ext cx="1303201" cy="729327"/>
          </a:xfrm>
          <a:prstGeom prst="rect">
            <a:avLst/>
          </a:prstGeom>
          <a:noFill/>
          <a:ln w="28575">
            <a:solidFill>
              <a:srgbClr val="1A5786"/>
            </a:solidFill>
            <a:miter lim="800000"/>
            <a:headEnd/>
            <a:tailEnd/>
          </a:ln>
          <a:effectLst/>
        </xdr:spPr>
        <xdr:txBody>
          <a:bodyPr wrap="square" lIns="72000" tIns="0" rIns="72000" bIns="0" anchor="ctr"/>
          <a:lstStyle/>
          <a:p>
            <a:pPr algn="ctr">
              <a:lnSpc>
                <a:spcPct val="107000"/>
              </a:lnSpc>
              <a:spcAft>
                <a:spcPts val="800"/>
              </a:spcAft>
              <a:tabLst>
                <a:tab pos="656590" algn="l"/>
                <a:tab pos="1313180" algn="l"/>
              </a:tabLst>
            </a:pPr>
            <a:r>
              <a:rPr lang="pt-PT" sz="1100">
                <a:solidFill>
                  <a:srgbClr val="646464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ANRM (Agência Nacional dos Recursos Minerais)</a:t>
            </a:r>
            <a:endParaRPr lang="pt-PT" sz="110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pic>
        <xdr:nvPicPr>
          <xdr:cNvPr id="82" name="Picture 81">
            <a:extLst>
              <a:ext uri="{FF2B5EF4-FFF2-40B4-BE49-F238E27FC236}">
                <a16:creationId xmlns:a16="http://schemas.microsoft.com/office/drawing/2014/main" id="{3B9127F6-43B2-6167-B2D4-32CC8D1ED04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483870" y="457200"/>
            <a:ext cx="1940560" cy="348615"/>
          </a:xfrm>
          <a:prstGeom prst="rect">
            <a:avLst/>
          </a:prstGeom>
        </xdr:spPr>
      </xdr:pic>
      <xdr:pic>
        <xdr:nvPicPr>
          <xdr:cNvPr id="83" name="Picture 82">
            <a:extLst>
              <a:ext uri="{FF2B5EF4-FFF2-40B4-BE49-F238E27FC236}">
                <a16:creationId xmlns:a16="http://schemas.microsoft.com/office/drawing/2014/main" id="{D225B882-C1F0-E863-28C8-44D1AE38D1F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3638550" y="449580"/>
            <a:ext cx="1788795" cy="348615"/>
          </a:xfrm>
          <a:prstGeom prst="rect">
            <a:avLst/>
          </a:prstGeom>
        </xdr:spPr>
      </xdr:pic>
      <xdr:pic>
        <xdr:nvPicPr>
          <xdr:cNvPr id="84" name="Picture 83">
            <a:extLst>
              <a:ext uri="{FF2B5EF4-FFF2-40B4-BE49-F238E27FC236}">
                <a16:creationId xmlns:a16="http://schemas.microsoft.com/office/drawing/2014/main" id="{2DD2A34B-630F-5044-7150-B892DC11F6B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2345252" y="2591427"/>
            <a:ext cx="700405" cy="296164"/>
          </a:xfrm>
          <a:prstGeom prst="rect">
            <a:avLst/>
          </a:prstGeom>
        </xdr:spPr>
      </xdr:pic>
      <xdr:pic>
        <xdr:nvPicPr>
          <xdr:cNvPr id="85" name="Picture 84">
            <a:extLst>
              <a:ext uri="{FF2B5EF4-FFF2-40B4-BE49-F238E27FC236}">
                <a16:creationId xmlns:a16="http://schemas.microsoft.com/office/drawing/2014/main" id="{518034C9-997E-0888-AC15-F080FB585A4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5733203" y="2677778"/>
            <a:ext cx="710565" cy="179705"/>
          </a:xfrm>
          <a:prstGeom prst="rect">
            <a:avLst/>
          </a:prstGeom>
        </xdr:spPr>
      </xdr:pic>
      <xdr:sp macro="" textlink="">
        <xdr:nvSpPr>
          <xdr:cNvPr id="86" name="Textfeld 15">
            <a:extLst>
              <a:ext uri="{FF2B5EF4-FFF2-40B4-BE49-F238E27FC236}">
                <a16:creationId xmlns:a16="http://schemas.microsoft.com/office/drawing/2014/main" id="{C2883243-0164-9613-305D-B69969F0B8C6}"/>
              </a:ext>
            </a:extLst>
          </xdr:cNvPr>
          <xdr:cNvSpPr txBox="1"/>
        </xdr:nvSpPr>
        <xdr:spPr bwMode="gray">
          <a:xfrm>
            <a:off x="-34290" y="1900618"/>
            <a:ext cx="1767840" cy="446199"/>
          </a:xfrm>
          <a:prstGeom prst="rect">
            <a:avLst/>
          </a:prstGeom>
          <a:noFill/>
          <a:ln w="28575">
            <a:solidFill>
              <a:srgbClr val="1A5786"/>
            </a:solidFill>
            <a:miter lim="800000"/>
            <a:headEnd/>
            <a:tailEnd/>
          </a:ln>
          <a:effectLst/>
        </xdr:spPr>
        <xdr:txBody>
          <a:bodyPr wrap="square" lIns="0" tIns="0" rIns="0" bIns="0" anchor="ctr" anchorCtr="0"/>
          <a:lstStyle/>
          <a:p>
            <a:pPr algn="ctr">
              <a:lnSpc>
                <a:spcPct val="95000"/>
              </a:lnSpc>
              <a:spcAft>
                <a:spcPts val="800"/>
              </a:spcAft>
            </a:pPr>
            <a:r>
              <a:rPr lang="pt-PT" sz="1100" b="1">
                <a:solidFill>
                  <a:srgbClr val="646464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Comissão Nacional do Processo Kimberley</a:t>
            </a:r>
            <a:endParaRPr lang="pt-PT" sz="110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cxnSp macro="">
        <xdr:nvCxnSpPr>
          <xdr:cNvPr id="87" name="Gewinkelte Verbindung 23">
            <a:extLst>
              <a:ext uri="{FF2B5EF4-FFF2-40B4-BE49-F238E27FC236}">
                <a16:creationId xmlns:a16="http://schemas.microsoft.com/office/drawing/2014/main" id="{34C9E16B-6B36-A674-0A20-26E8155AE458}"/>
              </a:ext>
            </a:extLst>
          </xdr:cNvPr>
          <xdr:cNvCxnSpPr>
            <a:cxnSpLocks/>
            <a:stCxn id="86" idx="0"/>
          </xdr:cNvCxnSpPr>
        </xdr:nvCxnSpPr>
        <xdr:spPr bwMode="gray">
          <a:xfrm rot="5400000" flipH="1" flipV="1">
            <a:off x="1085951" y="1491545"/>
            <a:ext cx="172753" cy="645394"/>
          </a:xfrm>
          <a:prstGeom prst="bentConnector2">
            <a:avLst/>
          </a:prstGeom>
          <a:noFill/>
          <a:ln w="12700" cap="flat" cmpd="sng" algn="ctr">
            <a:solidFill>
              <a:srgbClr val="808080"/>
            </a:solidFill>
            <a:prstDash val="solid"/>
          </a:ln>
          <a:effectLst/>
        </xdr:spPr>
      </xdr:cxnSp>
      <xdr:cxnSp macro="">
        <xdr:nvCxnSpPr>
          <xdr:cNvPr id="88" name="Gewinkelte Verbindung 23">
            <a:extLst>
              <a:ext uri="{FF2B5EF4-FFF2-40B4-BE49-F238E27FC236}">
                <a16:creationId xmlns:a16="http://schemas.microsoft.com/office/drawing/2014/main" id="{1A71A0E4-A15C-7D3C-C162-9112A8EFC480}"/>
              </a:ext>
            </a:extLst>
          </xdr:cNvPr>
          <xdr:cNvCxnSpPr>
            <a:cxnSpLocks/>
            <a:stCxn id="80" idx="2"/>
            <a:endCxn id="75" idx="2"/>
          </xdr:cNvCxnSpPr>
        </xdr:nvCxnSpPr>
        <xdr:spPr bwMode="gray">
          <a:xfrm rot="5400000">
            <a:off x="3013344" y="-26670"/>
            <a:ext cx="11076" cy="3116580"/>
          </a:xfrm>
          <a:prstGeom prst="bentConnector3">
            <a:avLst>
              <a:gd name="adj1" fmla="val 1800000"/>
            </a:avLst>
          </a:prstGeom>
          <a:noFill/>
          <a:ln w="12700" cap="flat" cmpd="sng" algn="ctr">
            <a:solidFill>
              <a:srgbClr val="808080"/>
            </a:solidFill>
            <a:prstDash val="solid"/>
          </a:ln>
          <a:effectLst/>
        </xdr:spPr>
      </xdr:cxnSp>
      <xdr:cxnSp macro="">
        <xdr:nvCxnSpPr>
          <xdr:cNvPr id="89" name="Gewinkelte Verbindung 23">
            <a:extLst>
              <a:ext uri="{FF2B5EF4-FFF2-40B4-BE49-F238E27FC236}">
                <a16:creationId xmlns:a16="http://schemas.microsoft.com/office/drawing/2014/main" id="{9C3C9846-F4EC-8BE9-3C8F-82DD4712E36D}"/>
              </a:ext>
            </a:extLst>
          </xdr:cNvPr>
          <xdr:cNvCxnSpPr>
            <a:cxnSpLocks/>
            <a:stCxn id="76" idx="0"/>
            <a:endCxn id="79" idx="0"/>
          </xdr:cNvCxnSpPr>
        </xdr:nvCxnSpPr>
        <xdr:spPr bwMode="gray">
          <a:xfrm rot="16200000" flipH="1" flipV="1">
            <a:off x="3092987" y="471735"/>
            <a:ext cx="625" cy="4847159"/>
          </a:xfrm>
          <a:prstGeom prst="bentConnector3">
            <a:avLst>
              <a:gd name="adj1" fmla="val -69079498"/>
            </a:avLst>
          </a:prstGeom>
          <a:noFill/>
          <a:ln w="12700" cap="flat" cmpd="sng" algn="ctr">
            <a:solidFill>
              <a:srgbClr val="808080"/>
            </a:solidFill>
            <a:prstDash val="solid"/>
          </a:ln>
          <a:effectLst/>
        </xdr:spPr>
      </xdr:cxnSp>
      <xdr:cxnSp macro="">
        <xdr:nvCxnSpPr>
          <xdr:cNvPr id="90" name="Straight Connector 89">
            <a:extLst>
              <a:ext uri="{FF2B5EF4-FFF2-40B4-BE49-F238E27FC236}">
                <a16:creationId xmlns:a16="http://schemas.microsoft.com/office/drawing/2014/main" id="{9D722C09-237E-6868-0AB8-EC53107DD6CC}"/>
              </a:ext>
            </a:extLst>
          </xdr:cNvPr>
          <xdr:cNvCxnSpPr>
            <a:cxnSpLocks/>
          </xdr:cNvCxnSpPr>
        </xdr:nvCxnSpPr>
        <xdr:spPr>
          <a:xfrm flipH="1">
            <a:off x="3032141" y="1719372"/>
            <a:ext cx="5184" cy="746159"/>
          </a:xfrm>
          <a:prstGeom prst="line">
            <a:avLst/>
          </a:prstGeom>
          <a:ln w="12700">
            <a:solidFill>
              <a:srgbClr val="80808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Straight Connector 90">
            <a:extLst>
              <a:ext uri="{FF2B5EF4-FFF2-40B4-BE49-F238E27FC236}">
                <a16:creationId xmlns:a16="http://schemas.microsoft.com/office/drawing/2014/main" id="{76CFAE7B-F2E4-509C-7178-B90C41F0EBED}"/>
              </a:ext>
            </a:extLst>
          </xdr:cNvPr>
          <xdr:cNvCxnSpPr>
            <a:cxnSpLocks/>
          </xdr:cNvCxnSpPr>
        </xdr:nvCxnSpPr>
        <xdr:spPr>
          <a:xfrm>
            <a:off x="2212865" y="2465531"/>
            <a:ext cx="2847" cy="421231"/>
          </a:xfrm>
          <a:prstGeom prst="line">
            <a:avLst/>
          </a:prstGeom>
          <a:ln w="12700">
            <a:solidFill>
              <a:srgbClr val="80808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" name="Straight Connector 91">
            <a:extLst>
              <a:ext uri="{FF2B5EF4-FFF2-40B4-BE49-F238E27FC236}">
                <a16:creationId xmlns:a16="http://schemas.microsoft.com/office/drawing/2014/main" id="{5E916697-5EBC-5776-76AE-A941642B4988}"/>
              </a:ext>
            </a:extLst>
          </xdr:cNvPr>
          <xdr:cNvCxnSpPr>
            <a:cxnSpLocks/>
          </xdr:cNvCxnSpPr>
        </xdr:nvCxnSpPr>
        <xdr:spPr>
          <a:xfrm>
            <a:off x="3788995" y="2465531"/>
            <a:ext cx="1660" cy="421895"/>
          </a:xfrm>
          <a:prstGeom prst="line">
            <a:avLst/>
          </a:prstGeom>
          <a:ln w="12700">
            <a:solidFill>
              <a:srgbClr val="80808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" name="Straight Connector 92">
            <a:extLst>
              <a:ext uri="{FF2B5EF4-FFF2-40B4-BE49-F238E27FC236}">
                <a16:creationId xmlns:a16="http://schemas.microsoft.com/office/drawing/2014/main" id="{6AE75226-AB16-95F3-2BBA-5E220171EBDC}"/>
              </a:ext>
            </a:extLst>
          </xdr:cNvPr>
          <xdr:cNvCxnSpPr>
            <a:cxnSpLocks/>
            <a:stCxn id="78" idx="0"/>
          </xdr:cNvCxnSpPr>
        </xdr:nvCxnSpPr>
        <xdr:spPr>
          <a:xfrm flipV="1">
            <a:off x="5373719" y="3504936"/>
            <a:ext cx="1" cy="159767"/>
          </a:xfrm>
          <a:prstGeom prst="line">
            <a:avLst/>
          </a:prstGeom>
          <a:ln w="12700">
            <a:solidFill>
              <a:srgbClr val="80808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Gewinkelte Verbindung 23">
            <a:extLst>
              <a:ext uri="{FF2B5EF4-FFF2-40B4-BE49-F238E27FC236}">
                <a16:creationId xmlns:a16="http://schemas.microsoft.com/office/drawing/2014/main" id="{FF5C9FD9-485B-80E6-F650-E7E47478AD0F}"/>
              </a:ext>
            </a:extLst>
          </xdr:cNvPr>
          <xdr:cNvCxnSpPr>
            <a:cxnSpLocks/>
            <a:stCxn id="83" idx="0"/>
            <a:endCxn id="82" idx="0"/>
          </xdr:cNvCxnSpPr>
        </xdr:nvCxnSpPr>
        <xdr:spPr bwMode="gray">
          <a:xfrm rot="16200000" flipH="1" flipV="1">
            <a:off x="2989739" y="-1086010"/>
            <a:ext cx="7620" cy="3078797"/>
          </a:xfrm>
          <a:prstGeom prst="bentConnector3">
            <a:avLst>
              <a:gd name="adj1" fmla="val -87215"/>
            </a:avLst>
          </a:prstGeom>
          <a:noFill/>
          <a:ln w="12700" cap="flat" cmpd="sng" algn="ctr">
            <a:solidFill>
              <a:srgbClr val="808080"/>
            </a:solidFill>
            <a:prstDash val="solid"/>
          </a:ln>
          <a:effectLst/>
        </xdr:spPr>
      </xdr:cxnSp>
      <xdr:cxnSp macro="">
        <xdr:nvCxnSpPr>
          <xdr:cNvPr id="95" name="Straight Connector 94">
            <a:extLst>
              <a:ext uri="{FF2B5EF4-FFF2-40B4-BE49-F238E27FC236}">
                <a16:creationId xmlns:a16="http://schemas.microsoft.com/office/drawing/2014/main" id="{F9C4B34C-8B83-0498-E402-62F4C092A532}"/>
              </a:ext>
            </a:extLst>
          </xdr:cNvPr>
          <xdr:cNvCxnSpPr>
            <a:cxnSpLocks/>
          </xdr:cNvCxnSpPr>
        </xdr:nvCxnSpPr>
        <xdr:spPr>
          <a:xfrm>
            <a:off x="3013711" y="335280"/>
            <a:ext cx="0" cy="106680"/>
          </a:xfrm>
          <a:prstGeom prst="line">
            <a:avLst/>
          </a:prstGeom>
          <a:ln w="12700">
            <a:solidFill>
              <a:srgbClr val="80808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6" name="Textfeld 12">
            <a:extLst>
              <a:ext uri="{FF2B5EF4-FFF2-40B4-BE49-F238E27FC236}">
                <a16:creationId xmlns:a16="http://schemas.microsoft.com/office/drawing/2014/main" id="{0C93BBC4-7990-089A-2741-1B871F75888D}"/>
              </a:ext>
            </a:extLst>
          </xdr:cNvPr>
          <xdr:cNvSpPr txBox="1"/>
        </xdr:nvSpPr>
        <xdr:spPr bwMode="gray">
          <a:xfrm>
            <a:off x="1642110" y="0"/>
            <a:ext cx="2807856" cy="313011"/>
          </a:xfrm>
          <a:prstGeom prst="roundRect">
            <a:avLst/>
          </a:prstGeom>
          <a:solidFill>
            <a:srgbClr val="1A5786"/>
          </a:solidFill>
          <a:ln w="12700">
            <a:noFill/>
            <a:miter lim="800000"/>
            <a:headEnd/>
            <a:tailEnd/>
          </a:ln>
          <a:effectLst/>
        </xdr:spPr>
        <xdr:txBody>
          <a:bodyPr wrap="square" lIns="0" tIns="0" rIns="0" bIns="0" anchor="ctr" anchorCtr="0"/>
          <a:lstStyle/>
          <a:p>
            <a:pPr algn="ctr">
              <a:lnSpc>
                <a:spcPct val="107000"/>
              </a:lnSpc>
              <a:spcAft>
                <a:spcPts val="800"/>
              </a:spcAft>
              <a:tabLst>
                <a:tab pos="656590" algn="l"/>
                <a:tab pos="1313180" algn="l"/>
              </a:tabLst>
            </a:pPr>
            <a:r>
              <a:rPr lang="pt-PT" sz="1100">
                <a:solidFill>
                  <a:srgbClr val="FFFFFF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Titular do Poder Executivo</a:t>
            </a:r>
            <a:endParaRPr lang="pt-PT" sz="110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pic>
        <xdr:nvPicPr>
          <xdr:cNvPr id="97" name="Picture 96">
            <a:extLst>
              <a:ext uri="{FF2B5EF4-FFF2-40B4-BE49-F238E27FC236}">
                <a16:creationId xmlns:a16="http://schemas.microsoft.com/office/drawing/2014/main" id="{55170FB0-5DB6-CAB1-6698-4DBB19A8817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1038860" y="2525341"/>
            <a:ext cx="405130" cy="361421"/>
          </a:xfrm>
          <a:prstGeom prst="rect">
            <a:avLst/>
          </a:prstGeom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5</xdr:row>
      <xdr:rowOff>76200</xdr:rowOff>
    </xdr:from>
    <xdr:to>
      <xdr:col>6</xdr:col>
      <xdr:colOff>1197430</xdr:colOff>
      <xdr:row>17</xdr:row>
      <xdr:rowOff>155876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B9C790-A160-4DAC-B602-8C740F930B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131</xdr:row>
      <xdr:rowOff>0</xdr:rowOff>
    </xdr:from>
    <xdr:to>
      <xdr:col>3</xdr:col>
      <xdr:colOff>784118</xdr:colOff>
      <xdr:row>139</xdr:row>
      <xdr:rowOff>11389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8AD3711-8BAB-479B-8DFE-C7D8233DC3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5</xdr:col>
      <xdr:colOff>300990</xdr:colOff>
      <xdr:row>11</xdr:row>
      <xdr:rowOff>161290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92E3358-888B-315C-7E8E-34CD4960B3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48640"/>
          <a:ext cx="6336030" cy="10756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532311</xdr:colOff>
      <xdr:row>35</xdr:row>
      <xdr:rowOff>149134</xdr:rowOff>
    </xdr:from>
    <xdr:to>
      <xdr:col>5</xdr:col>
      <xdr:colOff>551996</xdr:colOff>
      <xdr:row>49</xdr:row>
      <xdr:rowOff>25037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D49DD06-EA93-5D24-57E6-0FDD2C39FA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11</xdr:col>
      <xdr:colOff>144780</xdr:colOff>
      <xdr:row>16</xdr:row>
      <xdr:rowOff>168910</xdr:rowOff>
    </xdr:to>
    <xdr:grpSp>
      <xdr:nvGrpSpPr>
        <xdr:cNvPr id="83" name="Group 82">
          <a:extLst>
            <a:ext uri="{FF2B5EF4-FFF2-40B4-BE49-F238E27FC236}">
              <a16:creationId xmlns:a16="http://schemas.microsoft.com/office/drawing/2014/main" id="{D2207C81-CB09-E683-C5D6-38DF2CDD0845}"/>
            </a:ext>
          </a:extLst>
        </xdr:cNvPr>
        <xdr:cNvGrpSpPr/>
      </xdr:nvGrpSpPr>
      <xdr:grpSpPr>
        <a:xfrm>
          <a:off x="201706" y="1434353"/>
          <a:ext cx="6192781" cy="1603263"/>
          <a:chOff x="0" y="-76200"/>
          <a:chExt cx="5184369" cy="1631950"/>
        </a:xfrm>
      </xdr:grpSpPr>
      <xdr:sp macro="" textlink="">
        <xdr:nvSpPr>
          <xdr:cNvPr id="84" name="Rectangle: Rounded Corners 83">
            <a:extLst>
              <a:ext uri="{FF2B5EF4-FFF2-40B4-BE49-F238E27FC236}">
                <a16:creationId xmlns:a16="http://schemas.microsoft.com/office/drawing/2014/main" id="{057197F2-8A00-8A27-266D-B62B7E6C84F8}"/>
              </a:ext>
            </a:extLst>
          </xdr:cNvPr>
          <xdr:cNvSpPr/>
        </xdr:nvSpPr>
        <xdr:spPr>
          <a:xfrm>
            <a:off x="2690049" y="-76200"/>
            <a:ext cx="2494320" cy="1631950"/>
          </a:xfrm>
          <a:prstGeom prst="roundRect">
            <a:avLst/>
          </a:prstGeom>
          <a:solidFill>
            <a:schemeClr val="bg1">
              <a:lumMod val="75000"/>
              <a:alpha val="2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pt-PT" sz="1100" b="1" u="sng">
                <a:solidFill>
                  <a:srgbClr val="000000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Plano de Acção</a:t>
            </a:r>
            <a:endParaRPr lang="pt-PT" sz="1100">
              <a:effectLst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grpSp>
        <xdr:nvGrpSpPr>
          <xdr:cNvPr id="85" name="Group 84">
            <a:extLst>
              <a:ext uri="{FF2B5EF4-FFF2-40B4-BE49-F238E27FC236}">
                <a16:creationId xmlns:a16="http://schemas.microsoft.com/office/drawing/2014/main" id="{851CEC99-3028-43B9-08E5-4ADD8D25EDAE}"/>
              </a:ext>
            </a:extLst>
          </xdr:cNvPr>
          <xdr:cNvGrpSpPr/>
        </xdr:nvGrpSpPr>
        <xdr:grpSpPr>
          <a:xfrm>
            <a:off x="0" y="474134"/>
            <a:ext cx="5140569" cy="387350"/>
            <a:chOff x="0" y="0"/>
            <a:chExt cx="5140569" cy="387350"/>
          </a:xfrm>
        </xdr:grpSpPr>
        <xdr:sp macro="" textlink="">
          <xdr:nvSpPr>
            <xdr:cNvPr id="101" name="Arrow: Right 100">
              <a:extLst>
                <a:ext uri="{FF2B5EF4-FFF2-40B4-BE49-F238E27FC236}">
                  <a16:creationId xmlns:a16="http://schemas.microsoft.com/office/drawing/2014/main" id="{2FFC6CB5-0B55-54BD-6A0F-1627D306E2F4}"/>
                </a:ext>
              </a:extLst>
            </xdr:cNvPr>
            <xdr:cNvSpPr/>
          </xdr:nvSpPr>
          <xdr:spPr>
            <a:xfrm>
              <a:off x="0" y="117231"/>
              <a:ext cx="5140569" cy="175846"/>
            </a:xfrm>
            <a:prstGeom prst="rightArrow">
              <a:avLst/>
            </a:prstGeom>
            <a:solidFill>
              <a:srgbClr val="1A5786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pt-PT"/>
            </a:p>
          </xdr:txBody>
        </xdr:sp>
        <xdr:cxnSp macro="">
          <xdr:nvCxnSpPr>
            <xdr:cNvPr id="102" name="Straight Connector 101">
              <a:extLst>
                <a:ext uri="{FF2B5EF4-FFF2-40B4-BE49-F238E27FC236}">
                  <a16:creationId xmlns:a16="http://schemas.microsoft.com/office/drawing/2014/main" id="{6886ACBE-3B66-4272-93D9-A98D1806FB14}"/>
                </a:ext>
              </a:extLst>
            </xdr:cNvPr>
            <xdr:cNvCxnSpPr/>
          </xdr:nvCxnSpPr>
          <xdr:spPr>
            <a:xfrm flipH="1">
              <a:off x="0" y="0"/>
              <a:ext cx="3175" cy="387350"/>
            </a:xfrm>
            <a:prstGeom prst="line">
              <a:avLst/>
            </a:prstGeom>
            <a:ln>
              <a:solidFill>
                <a:srgbClr val="1A578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3" name="Straight Connector 102">
              <a:extLst>
                <a:ext uri="{FF2B5EF4-FFF2-40B4-BE49-F238E27FC236}">
                  <a16:creationId xmlns:a16="http://schemas.microsoft.com/office/drawing/2014/main" id="{EA50B6DE-8EAF-5F3F-657A-0D929E4A91C1}"/>
                </a:ext>
              </a:extLst>
            </xdr:cNvPr>
            <xdr:cNvCxnSpPr/>
          </xdr:nvCxnSpPr>
          <xdr:spPr>
            <a:xfrm flipH="1">
              <a:off x="668215" y="0"/>
              <a:ext cx="3175" cy="387350"/>
            </a:xfrm>
            <a:prstGeom prst="line">
              <a:avLst/>
            </a:prstGeom>
            <a:ln>
              <a:solidFill>
                <a:srgbClr val="1A578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4" name="Straight Connector 103">
              <a:extLst>
                <a:ext uri="{FF2B5EF4-FFF2-40B4-BE49-F238E27FC236}">
                  <a16:creationId xmlns:a16="http://schemas.microsoft.com/office/drawing/2014/main" id="{5B95B3D7-30C3-AEB2-F1DC-1984567A2513}"/>
                </a:ext>
              </a:extLst>
            </xdr:cNvPr>
            <xdr:cNvCxnSpPr/>
          </xdr:nvCxnSpPr>
          <xdr:spPr>
            <a:xfrm flipH="1">
              <a:off x="1348154" y="0"/>
              <a:ext cx="3175" cy="387350"/>
            </a:xfrm>
            <a:prstGeom prst="line">
              <a:avLst/>
            </a:prstGeom>
            <a:ln>
              <a:solidFill>
                <a:srgbClr val="1A578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5" name="Straight Connector 104">
              <a:extLst>
                <a:ext uri="{FF2B5EF4-FFF2-40B4-BE49-F238E27FC236}">
                  <a16:creationId xmlns:a16="http://schemas.microsoft.com/office/drawing/2014/main" id="{2D37F53B-45CB-08D6-48CF-05E4DBD3A576}"/>
                </a:ext>
              </a:extLst>
            </xdr:cNvPr>
            <xdr:cNvCxnSpPr/>
          </xdr:nvCxnSpPr>
          <xdr:spPr>
            <a:xfrm flipH="1">
              <a:off x="2022231" y="0"/>
              <a:ext cx="3175" cy="387350"/>
            </a:xfrm>
            <a:prstGeom prst="line">
              <a:avLst/>
            </a:prstGeom>
            <a:ln>
              <a:solidFill>
                <a:srgbClr val="1A578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6" name="Straight Connector 105">
              <a:extLst>
                <a:ext uri="{FF2B5EF4-FFF2-40B4-BE49-F238E27FC236}">
                  <a16:creationId xmlns:a16="http://schemas.microsoft.com/office/drawing/2014/main" id="{34C747C6-B798-CC5A-3C2E-0F5A71EAF943}"/>
                </a:ext>
              </a:extLst>
            </xdr:cNvPr>
            <xdr:cNvCxnSpPr/>
          </xdr:nvCxnSpPr>
          <xdr:spPr>
            <a:xfrm flipH="1">
              <a:off x="2702169" y="0"/>
              <a:ext cx="3175" cy="387350"/>
            </a:xfrm>
            <a:prstGeom prst="line">
              <a:avLst/>
            </a:prstGeom>
            <a:ln>
              <a:solidFill>
                <a:srgbClr val="1A578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7" name="Straight Connector 106">
              <a:extLst>
                <a:ext uri="{FF2B5EF4-FFF2-40B4-BE49-F238E27FC236}">
                  <a16:creationId xmlns:a16="http://schemas.microsoft.com/office/drawing/2014/main" id="{6A7658CB-0075-1650-710D-40DE93BA2B48}"/>
                </a:ext>
              </a:extLst>
            </xdr:cNvPr>
            <xdr:cNvCxnSpPr/>
          </xdr:nvCxnSpPr>
          <xdr:spPr>
            <a:xfrm flipH="1">
              <a:off x="3376246" y="0"/>
              <a:ext cx="3175" cy="387350"/>
            </a:xfrm>
            <a:prstGeom prst="line">
              <a:avLst/>
            </a:prstGeom>
            <a:ln>
              <a:solidFill>
                <a:srgbClr val="1A578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8" name="Straight Connector 107">
              <a:extLst>
                <a:ext uri="{FF2B5EF4-FFF2-40B4-BE49-F238E27FC236}">
                  <a16:creationId xmlns:a16="http://schemas.microsoft.com/office/drawing/2014/main" id="{7D7C8281-CC58-3490-9585-DD93F65F993B}"/>
                </a:ext>
              </a:extLst>
            </xdr:cNvPr>
            <xdr:cNvCxnSpPr/>
          </xdr:nvCxnSpPr>
          <xdr:spPr>
            <a:xfrm flipH="1">
              <a:off x="4056184" y="0"/>
              <a:ext cx="3175" cy="387350"/>
            </a:xfrm>
            <a:prstGeom prst="line">
              <a:avLst/>
            </a:prstGeom>
            <a:ln>
              <a:solidFill>
                <a:srgbClr val="1A578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09" name="Straight Connector 108">
              <a:extLst>
                <a:ext uri="{FF2B5EF4-FFF2-40B4-BE49-F238E27FC236}">
                  <a16:creationId xmlns:a16="http://schemas.microsoft.com/office/drawing/2014/main" id="{83A44D0E-BC15-44EB-901D-FC4617E9BE94}"/>
                </a:ext>
              </a:extLst>
            </xdr:cNvPr>
            <xdr:cNvCxnSpPr/>
          </xdr:nvCxnSpPr>
          <xdr:spPr>
            <a:xfrm flipH="1">
              <a:off x="4730261" y="0"/>
              <a:ext cx="3175" cy="387350"/>
            </a:xfrm>
            <a:prstGeom prst="line">
              <a:avLst/>
            </a:prstGeom>
            <a:ln>
              <a:solidFill>
                <a:srgbClr val="1A578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86" name="Group 85">
            <a:extLst>
              <a:ext uri="{FF2B5EF4-FFF2-40B4-BE49-F238E27FC236}">
                <a16:creationId xmlns:a16="http://schemas.microsoft.com/office/drawing/2014/main" id="{14915336-C9C3-4D42-B7F4-019684E1D842}"/>
              </a:ext>
            </a:extLst>
          </xdr:cNvPr>
          <xdr:cNvGrpSpPr/>
        </xdr:nvGrpSpPr>
        <xdr:grpSpPr>
          <a:xfrm>
            <a:off x="101600" y="277234"/>
            <a:ext cx="4618447" cy="584250"/>
            <a:chOff x="0" y="-10633"/>
            <a:chExt cx="4618447" cy="584250"/>
          </a:xfrm>
        </xdr:grpSpPr>
        <xdr:sp macro="" textlink="">
          <xdr:nvSpPr>
            <xdr:cNvPr id="94" name="Text Box 2">
              <a:extLst>
                <a:ext uri="{FF2B5EF4-FFF2-40B4-BE49-F238E27FC236}">
                  <a16:creationId xmlns:a16="http://schemas.microsoft.com/office/drawing/2014/main" id="{7EF74BA7-61E1-AC98-E6B2-E00DCE86635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0" y="0"/>
              <a:ext cx="524510" cy="270510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>
                <a:lnSpc>
                  <a:spcPct val="107000"/>
                </a:lnSpc>
                <a:spcAft>
                  <a:spcPts val="800"/>
                </a:spcAft>
              </a:pPr>
              <a:r>
                <a:rPr lang="pt-PT" sz="1000" b="1">
                  <a:effectLst/>
                  <a:latin typeface="EYInterstate Light" panose="02000506000000020004" pitchFamily="2" charset="0"/>
                  <a:ea typeface="Calibri" panose="020F0502020204030204" pitchFamily="34" charset="0"/>
                  <a:cs typeface="Arial" panose="020B0604020202020204" pitchFamily="34" charset="0"/>
                </a:rPr>
                <a:t>2020</a:t>
              </a:r>
              <a:endParaRPr lang="pt-PT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95" name="Text Box 2">
              <a:extLst>
                <a:ext uri="{FF2B5EF4-FFF2-40B4-BE49-F238E27FC236}">
                  <a16:creationId xmlns:a16="http://schemas.microsoft.com/office/drawing/2014/main" id="{6F3D69C1-A0E5-F0AD-3731-63FCC92EA8C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03154" y="-10633"/>
              <a:ext cx="524510" cy="270510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>
                <a:lnSpc>
                  <a:spcPct val="107000"/>
                </a:lnSpc>
                <a:spcAft>
                  <a:spcPts val="800"/>
                </a:spcAft>
              </a:pPr>
              <a:r>
                <a:rPr lang="pt-PT" sz="1000" b="1">
                  <a:effectLst/>
                  <a:latin typeface="EYInterstate Light" panose="02000506000000020004" pitchFamily="2" charset="0"/>
                  <a:ea typeface="Calibri" panose="020F0502020204030204" pitchFamily="34" charset="0"/>
                  <a:cs typeface="Arial" panose="020B0604020202020204" pitchFamily="34" charset="0"/>
                </a:rPr>
                <a:t>2021</a:t>
              </a:r>
              <a:endParaRPr lang="pt-PT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96" name="Text Box 2">
              <a:extLst>
                <a:ext uri="{FF2B5EF4-FFF2-40B4-BE49-F238E27FC236}">
                  <a16:creationId xmlns:a16="http://schemas.microsoft.com/office/drawing/2014/main" id="{40536BE1-4756-D547-3E8B-96B242221B7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380063" y="-10633"/>
              <a:ext cx="524510" cy="270510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>
                <a:lnSpc>
                  <a:spcPct val="107000"/>
                </a:lnSpc>
                <a:spcAft>
                  <a:spcPts val="800"/>
                </a:spcAft>
              </a:pPr>
              <a:r>
                <a:rPr lang="pt-PT" sz="1000" b="1">
                  <a:effectLst/>
                  <a:latin typeface="EYInterstate Light" panose="02000506000000020004" pitchFamily="2" charset="0"/>
                  <a:ea typeface="Calibri" panose="020F0502020204030204" pitchFamily="34" charset="0"/>
                  <a:cs typeface="Arial" panose="020B0604020202020204" pitchFamily="34" charset="0"/>
                </a:rPr>
                <a:t>2022 </a:t>
              </a:r>
              <a:endParaRPr lang="pt-PT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97" name="Text Box 2">
              <a:extLst>
                <a:ext uri="{FF2B5EF4-FFF2-40B4-BE49-F238E27FC236}">
                  <a16:creationId xmlns:a16="http://schemas.microsoft.com/office/drawing/2014/main" id="{BD4D2735-D4FD-44C9-CD68-CF34BE53235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064168" y="0"/>
              <a:ext cx="524510" cy="270510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>
                <a:lnSpc>
                  <a:spcPct val="107000"/>
                </a:lnSpc>
                <a:spcAft>
                  <a:spcPts val="800"/>
                </a:spcAft>
              </a:pPr>
              <a:r>
                <a:rPr lang="pt-PT" sz="1000" b="1">
                  <a:effectLst/>
                  <a:latin typeface="EYInterstate Light" panose="02000506000000020004" pitchFamily="2" charset="0"/>
                  <a:ea typeface="Calibri" panose="020F0502020204030204" pitchFamily="34" charset="0"/>
                  <a:cs typeface="Arial" panose="020B0604020202020204" pitchFamily="34" charset="0"/>
                </a:rPr>
                <a:t>2023 </a:t>
              </a:r>
              <a:endParaRPr lang="pt-PT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98" name="Text Box 2">
              <a:extLst>
                <a:ext uri="{FF2B5EF4-FFF2-40B4-BE49-F238E27FC236}">
                  <a16:creationId xmlns:a16="http://schemas.microsoft.com/office/drawing/2014/main" id="{C05B2DCE-DFC2-3AF9-7DAD-4F74E161D76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717740" y="-1"/>
              <a:ext cx="524510" cy="31641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>
                <a:lnSpc>
                  <a:spcPct val="107000"/>
                </a:lnSpc>
                <a:spcAft>
                  <a:spcPts val="800"/>
                </a:spcAft>
              </a:pPr>
              <a:r>
                <a:rPr lang="pt-PT" sz="1000" b="1">
                  <a:effectLst/>
                  <a:latin typeface="EYInterstate Light" panose="02000506000000020004" pitchFamily="2" charset="0"/>
                  <a:ea typeface="Calibri" panose="020F0502020204030204" pitchFamily="34" charset="0"/>
                  <a:cs typeface="Arial" panose="020B0604020202020204" pitchFamily="34" charset="0"/>
                </a:rPr>
                <a:t>2024</a:t>
              </a:r>
              <a:endParaRPr lang="pt-PT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99" name="Text Box 2">
              <a:extLst>
                <a:ext uri="{FF2B5EF4-FFF2-40B4-BE49-F238E27FC236}">
                  <a16:creationId xmlns:a16="http://schemas.microsoft.com/office/drawing/2014/main" id="{4D16EEA3-32C5-DD9D-CCF8-32E7EE767CAA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412157" y="0"/>
              <a:ext cx="524510" cy="46527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>
                <a:lnSpc>
                  <a:spcPct val="107000"/>
                </a:lnSpc>
                <a:spcAft>
                  <a:spcPts val="800"/>
                </a:spcAft>
              </a:pPr>
              <a:r>
                <a:rPr lang="pt-PT" sz="1000" b="1">
                  <a:effectLst/>
                  <a:latin typeface="EYInterstate Light" panose="02000506000000020004" pitchFamily="2" charset="0"/>
                  <a:ea typeface="Calibri" panose="020F0502020204030204" pitchFamily="34" charset="0"/>
                  <a:cs typeface="Arial" panose="020B0604020202020204" pitchFamily="34" charset="0"/>
                </a:rPr>
                <a:t>2025</a:t>
              </a:r>
              <a:endParaRPr lang="pt-PT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100" name="Text Box 2">
              <a:extLst>
                <a:ext uri="{FF2B5EF4-FFF2-40B4-BE49-F238E27FC236}">
                  <a16:creationId xmlns:a16="http://schemas.microsoft.com/office/drawing/2014/main" id="{00F3F6BB-51B8-7C85-C009-38A34F4C1324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093937" y="-10633"/>
              <a:ext cx="524510" cy="58425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>
                <a:lnSpc>
                  <a:spcPct val="107000"/>
                </a:lnSpc>
                <a:spcAft>
                  <a:spcPts val="800"/>
                </a:spcAft>
              </a:pPr>
              <a:r>
                <a:rPr lang="pt-PT" sz="1000" b="1">
                  <a:effectLst/>
                  <a:latin typeface="EYInterstate Light" panose="02000506000000020004" pitchFamily="2" charset="0"/>
                  <a:ea typeface="Calibri" panose="020F0502020204030204" pitchFamily="34" charset="0"/>
                  <a:cs typeface="Arial" panose="020B0604020202020204" pitchFamily="34" charset="0"/>
                </a:rPr>
                <a:t>2026</a:t>
              </a:r>
              <a:endParaRPr lang="pt-PT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87" name="Text Box 2">
            <a:extLst>
              <a:ext uri="{FF2B5EF4-FFF2-40B4-BE49-F238E27FC236}">
                <a16:creationId xmlns:a16="http://schemas.microsoft.com/office/drawing/2014/main" id="{F34D7A90-E6DA-6BCF-D3E5-ECB72F7D547D}"/>
              </a:ext>
            </a:extLst>
          </xdr:cNvPr>
          <xdr:cNvSpPr txBox="1">
            <a:spLocks noChangeArrowheads="1"/>
          </xdr:cNvSpPr>
        </xdr:nvSpPr>
        <xdr:spPr bwMode="auto">
          <a:xfrm>
            <a:off x="2690284" y="838200"/>
            <a:ext cx="753302" cy="7175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marL="0" indent="0">
              <a:lnSpc>
                <a:spcPct val="107000"/>
              </a:lnSpc>
              <a:spcAft>
                <a:spcPts val="800"/>
              </a:spcAft>
            </a:pPr>
            <a:r>
              <a:rPr lang="pt-PT" sz="600"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2º Relatório ITIE  (ano fiscal 2022) </a:t>
            </a:r>
            <a:r>
              <a:rPr lang="pt-PT" sz="600">
                <a:solidFill>
                  <a:schemeClr val="accent1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Divulgação unilateral da informação por entidade</a:t>
            </a:r>
          </a:p>
        </xdr:txBody>
      </xdr:sp>
      <xdr:sp macro="" textlink="">
        <xdr:nvSpPr>
          <xdr:cNvPr id="88" name="Text Box 2">
            <a:extLst>
              <a:ext uri="{FF2B5EF4-FFF2-40B4-BE49-F238E27FC236}">
                <a16:creationId xmlns:a16="http://schemas.microsoft.com/office/drawing/2014/main" id="{DB134F29-8199-7A67-8374-396B6A0D8568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44334" y="833967"/>
            <a:ext cx="757584" cy="670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pt-PT" sz="600"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3º Relatório ITIE (ano fiscal 2023) </a:t>
            </a:r>
            <a:r>
              <a:rPr lang="pt-PT" sz="600">
                <a:solidFill>
                  <a:srgbClr val="4472C4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Divulgação unilateral da informação por entidade</a:t>
            </a:r>
            <a:endParaRPr lang="pt-PT" sz="110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89" name="Text Box 2">
            <a:extLst>
              <a:ext uri="{FF2B5EF4-FFF2-40B4-BE49-F238E27FC236}">
                <a16:creationId xmlns:a16="http://schemas.microsoft.com/office/drawing/2014/main" id="{88E81C69-FA54-9C24-5D83-5F0CAF3A580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98134" y="846666"/>
            <a:ext cx="685837" cy="49318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marL="0" indent="0">
              <a:lnSpc>
                <a:spcPct val="107000"/>
              </a:lnSpc>
              <a:spcAft>
                <a:spcPts val="800"/>
              </a:spcAft>
            </a:pPr>
            <a:r>
              <a:rPr lang="pt-PT" sz="600"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1º Relatório ITIE (ano fiscal 2021) </a:t>
            </a:r>
            <a:r>
              <a:rPr lang="pt-PT" sz="600">
                <a:solidFill>
                  <a:srgbClr val="FF0000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Sem detalhes por entidade</a:t>
            </a:r>
          </a:p>
        </xdr:txBody>
      </xdr:sp>
      <xdr:sp macro="" textlink="">
        <xdr:nvSpPr>
          <xdr:cNvPr id="90" name="Text Box 2">
            <a:extLst>
              <a:ext uri="{FF2B5EF4-FFF2-40B4-BE49-F238E27FC236}">
                <a16:creationId xmlns:a16="http://schemas.microsoft.com/office/drawing/2014/main" id="{7DCE88A1-BB2F-17A3-3960-F7146F251DC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29267" y="855134"/>
            <a:ext cx="749300" cy="3111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pt-PT" sz="600"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Angola torna-se Membro da ITIE</a:t>
            </a:r>
            <a:endParaRPr lang="pt-PT" sz="110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1" name="Text Box 2">
            <a:extLst>
              <a:ext uri="{FF2B5EF4-FFF2-40B4-BE49-F238E27FC236}">
                <a16:creationId xmlns:a16="http://schemas.microsoft.com/office/drawing/2014/main" id="{D83471F2-661D-D26B-8690-3C0376DD3D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94267" y="855134"/>
            <a:ext cx="787400" cy="3048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pt-PT" sz="600"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Nomeação do CNC ITIE</a:t>
            </a:r>
            <a:endParaRPr lang="pt-PT" sz="110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2" name="Text Box 2">
            <a:extLst>
              <a:ext uri="{FF2B5EF4-FFF2-40B4-BE49-F238E27FC236}">
                <a16:creationId xmlns:a16="http://schemas.microsoft.com/office/drawing/2014/main" id="{D6F4EE1E-D2AB-E106-3531-14E08D977483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867" y="855134"/>
            <a:ext cx="654050" cy="29400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pt-PT" sz="600"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Constituição CNC ITIE</a:t>
            </a:r>
            <a:endParaRPr lang="pt-PT" sz="110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3" name="Text Box 2">
            <a:extLst>
              <a:ext uri="{FF2B5EF4-FFF2-40B4-BE49-F238E27FC236}">
                <a16:creationId xmlns:a16="http://schemas.microsoft.com/office/drawing/2014/main" id="{8A12BF5B-0335-364B-1A6C-D90F1DF9A43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38573" y="812800"/>
            <a:ext cx="753328" cy="6350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pt-PT" sz="600"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4º Relatório ITIE (ano fiscal 2024) </a:t>
            </a:r>
            <a:r>
              <a:rPr lang="pt-PT" sz="600">
                <a:solidFill>
                  <a:srgbClr val="00B050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Divulgação do relatório com reconciliação</a:t>
            </a:r>
            <a:endParaRPr lang="pt-PT" sz="110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</xdr:col>
      <xdr:colOff>0</xdr:colOff>
      <xdr:row>24</xdr:row>
      <xdr:rowOff>0</xdr:rowOff>
    </xdr:from>
    <xdr:to>
      <xdr:col>8</xdr:col>
      <xdr:colOff>451485</xdr:colOff>
      <xdr:row>32</xdr:row>
      <xdr:rowOff>86723</xdr:rowOff>
    </xdr:to>
    <xdr:grpSp>
      <xdr:nvGrpSpPr>
        <xdr:cNvPr id="166" name="Group 165">
          <a:extLst>
            <a:ext uri="{FF2B5EF4-FFF2-40B4-BE49-F238E27FC236}">
              <a16:creationId xmlns:a16="http://schemas.microsoft.com/office/drawing/2014/main" id="{5CC73A4E-0444-9C59-BF5E-0BCC5139FD74}"/>
            </a:ext>
          </a:extLst>
        </xdr:cNvPr>
        <xdr:cNvGrpSpPr/>
      </xdr:nvGrpSpPr>
      <xdr:grpSpPr>
        <a:xfrm>
          <a:off x="201706" y="4303059"/>
          <a:ext cx="4684133" cy="1517901"/>
          <a:chOff x="1263588" y="-76200"/>
          <a:chExt cx="3919927" cy="1567695"/>
        </a:xfrm>
      </xdr:grpSpPr>
      <xdr:sp macro="" textlink="">
        <xdr:nvSpPr>
          <xdr:cNvPr id="167" name="Rectangle: Rounded Corners 166">
            <a:extLst>
              <a:ext uri="{FF2B5EF4-FFF2-40B4-BE49-F238E27FC236}">
                <a16:creationId xmlns:a16="http://schemas.microsoft.com/office/drawing/2014/main" id="{216F2C19-7F1A-31D4-3B7A-18DB26F5A7A8}"/>
              </a:ext>
            </a:extLst>
          </xdr:cNvPr>
          <xdr:cNvSpPr/>
        </xdr:nvSpPr>
        <xdr:spPr>
          <a:xfrm>
            <a:off x="1962779" y="-76200"/>
            <a:ext cx="3220736" cy="1567180"/>
          </a:xfrm>
          <a:prstGeom prst="roundRect">
            <a:avLst>
              <a:gd name="adj" fmla="val 7263"/>
            </a:avLst>
          </a:prstGeom>
          <a:solidFill>
            <a:schemeClr val="bg1">
              <a:lumMod val="75000"/>
              <a:alpha val="2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lnSpc>
                <a:spcPct val="107000"/>
              </a:lnSpc>
              <a:spcAft>
                <a:spcPts val="800"/>
              </a:spcAft>
            </a:pPr>
            <a:r>
              <a:rPr lang="pt-PT" sz="1100" b="1" u="sng">
                <a:solidFill>
                  <a:srgbClr val="000000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Plano de Acção</a:t>
            </a:r>
            <a:endParaRPr lang="pt-PT" sz="1100">
              <a:effectLst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grpSp>
        <xdr:nvGrpSpPr>
          <xdr:cNvPr id="168" name="Group 167">
            <a:extLst>
              <a:ext uri="{FF2B5EF4-FFF2-40B4-BE49-F238E27FC236}">
                <a16:creationId xmlns:a16="http://schemas.microsoft.com/office/drawing/2014/main" id="{B063D96D-BDC1-AA44-E485-358AC5519CFE}"/>
              </a:ext>
            </a:extLst>
          </xdr:cNvPr>
          <xdr:cNvGrpSpPr/>
        </xdr:nvGrpSpPr>
        <xdr:grpSpPr>
          <a:xfrm>
            <a:off x="1263588" y="474134"/>
            <a:ext cx="3876660" cy="387350"/>
            <a:chOff x="1263588" y="0"/>
            <a:chExt cx="3876660" cy="387350"/>
          </a:xfrm>
        </xdr:grpSpPr>
        <xdr:sp macro="" textlink="">
          <xdr:nvSpPr>
            <xdr:cNvPr id="174" name="Arrow: Right 173">
              <a:extLst>
                <a:ext uri="{FF2B5EF4-FFF2-40B4-BE49-F238E27FC236}">
                  <a16:creationId xmlns:a16="http://schemas.microsoft.com/office/drawing/2014/main" id="{C6429547-A7E3-B17C-9A76-F37A0BCBA6B1}"/>
                </a:ext>
              </a:extLst>
            </xdr:cNvPr>
            <xdr:cNvSpPr/>
          </xdr:nvSpPr>
          <xdr:spPr>
            <a:xfrm>
              <a:off x="1263588" y="117231"/>
              <a:ext cx="3876660" cy="175846"/>
            </a:xfrm>
            <a:prstGeom prst="rightArrow">
              <a:avLst/>
            </a:prstGeom>
            <a:solidFill>
              <a:srgbClr val="1A5786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pt-PT"/>
            </a:p>
          </xdr:txBody>
        </xdr:sp>
        <xdr:cxnSp macro="">
          <xdr:nvCxnSpPr>
            <xdr:cNvPr id="175" name="Straight Connector 174">
              <a:extLst>
                <a:ext uri="{FF2B5EF4-FFF2-40B4-BE49-F238E27FC236}">
                  <a16:creationId xmlns:a16="http://schemas.microsoft.com/office/drawing/2014/main" id="{AC663083-94F8-D21B-2C52-8EAA2DA45850}"/>
                </a:ext>
              </a:extLst>
            </xdr:cNvPr>
            <xdr:cNvCxnSpPr/>
          </xdr:nvCxnSpPr>
          <xdr:spPr>
            <a:xfrm flipH="1">
              <a:off x="2022231" y="0"/>
              <a:ext cx="3175" cy="387350"/>
            </a:xfrm>
            <a:prstGeom prst="line">
              <a:avLst/>
            </a:prstGeom>
            <a:ln>
              <a:solidFill>
                <a:srgbClr val="1A578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6" name="Straight Connector 175">
              <a:extLst>
                <a:ext uri="{FF2B5EF4-FFF2-40B4-BE49-F238E27FC236}">
                  <a16:creationId xmlns:a16="http://schemas.microsoft.com/office/drawing/2014/main" id="{EE97905F-AC86-89D4-4AF6-566FA3FED5BF}"/>
                </a:ext>
              </a:extLst>
            </xdr:cNvPr>
            <xdr:cNvCxnSpPr/>
          </xdr:nvCxnSpPr>
          <xdr:spPr>
            <a:xfrm flipH="1">
              <a:off x="2702169" y="0"/>
              <a:ext cx="3175" cy="387350"/>
            </a:xfrm>
            <a:prstGeom prst="line">
              <a:avLst/>
            </a:prstGeom>
            <a:ln>
              <a:solidFill>
                <a:srgbClr val="1A578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7" name="Straight Connector 176">
              <a:extLst>
                <a:ext uri="{FF2B5EF4-FFF2-40B4-BE49-F238E27FC236}">
                  <a16:creationId xmlns:a16="http://schemas.microsoft.com/office/drawing/2014/main" id="{9B28E572-21BB-F27D-C643-0F08D04DBA97}"/>
                </a:ext>
              </a:extLst>
            </xdr:cNvPr>
            <xdr:cNvCxnSpPr/>
          </xdr:nvCxnSpPr>
          <xdr:spPr>
            <a:xfrm flipH="1">
              <a:off x="3376246" y="0"/>
              <a:ext cx="3175" cy="387350"/>
            </a:xfrm>
            <a:prstGeom prst="line">
              <a:avLst/>
            </a:prstGeom>
            <a:ln>
              <a:solidFill>
                <a:srgbClr val="1A578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8" name="Straight Connector 177">
              <a:extLst>
                <a:ext uri="{FF2B5EF4-FFF2-40B4-BE49-F238E27FC236}">
                  <a16:creationId xmlns:a16="http://schemas.microsoft.com/office/drawing/2014/main" id="{ECC0B12B-CB49-074C-D398-EA47A138BF90}"/>
                </a:ext>
              </a:extLst>
            </xdr:cNvPr>
            <xdr:cNvCxnSpPr/>
          </xdr:nvCxnSpPr>
          <xdr:spPr>
            <a:xfrm flipH="1">
              <a:off x="4056184" y="0"/>
              <a:ext cx="3175" cy="387350"/>
            </a:xfrm>
            <a:prstGeom prst="line">
              <a:avLst/>
            </a:prstGeom>
            <a:ln>
              <a:solidFill>
                <a:srgbClr val="1A578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9" name="Straight Connector 178">
              <a:extLst>
                <a:ext uri="{FF2B5EF4-FFF2-40B4-BE49-F238E27FC236}">
                  <a16:creationId xmlns:a16="http://schemas.microsoft.com/office/drawing/2014/main" id="{5FBB9238-E11D-307B-5BC9-8E02E2BD7665}"/>
                </a:ext>
              </a:extLst>
            </xdr:cNvPr>
            <xdr:cNvCxnSpPr/>
          </xdr:nvCxnSpPr>
          <xdr:spPr>
            <a:xfrm flipH="1">
              <a:off x="4730261" y="0"/>
              <a:ext cx="3175" cy="387350"/>
            </a:xfrm>
            <a:prstGeom prst="line">
              <a:avLst/>
            </a:prstGeom>
            <a:ln>
              <a:solidFill>
                <a:srgbClr val="1A5786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169" name="Group 168">
            <a:extLst>
              <a:ext uri="{FF2B5EF4-FFF2-40B4-BE49-F238E27FC236}">
                <a16:creationId xmlns:a16="http://schemas.microsoft.com/office/drawing/2014/main" id="{32A32CC0-3EC6-F40B-5220-7B2AD56F773A}"/>
              </a:ext>
            </a:extLst>
          </xdr:cNvPr>
          <xdr:cNvGrpSpPr/>
        </xdr:nvGrpSpPr>
        <xdr:grpSpPr>
          <a:xfrm>
            <a:off x="2149616" y="331844"/>
            <a:ext cx="1218949" cy="584250"/>
            <a:chOff x="2048016" y="43977"/>
            <a:chExt cx="1218949" cy="584250"/>
          </a:xfrm>
        </xdr:grpSpPr>
        <xdr:sp macro="" textlink="">
          <xdr:nvSpPr>
            <xdr:cNvPr id="172" name="Text Box 2">
              <a:extLst>
                <a:ext uri="{FF2B5EF4-FFF2-40B4-BE49-F238E27FC236}">
                  <a16:creationId xmlns:a16="http://schemas.microsoft.com/office/drawing/2014/main" id="{B85EA894-7559-59CE-419E-7377FF5BF0D3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048016" y="58765"/>
              <a:ext cx="524510" cy="465272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>
                <a:lnSpc>
                  <a:spcPct val="107000"/>
                </a:lnSpc>
                <a:spcAft>
                  <a:spcPts val="800"/>
                </a:spcAft>
              </a:pPr>
              <a:r>
                <a:rPr lang="pt-PT" sz="1000" b="1">
                  <a:effectLst/>
                  <a:latin typeface="EYInterstate Light" panose="02000506000000020004" pitchFamily="2" charset="0"/>
                  <a:ea typeface="Calibri" panose="020F0502020204030204" pitchFamily="34" charset="0"/>
                  <a:cs typeface="Arial" panose="020B0604020202020204" pitchFamily="34" charset="0"/>
                </a:rPr>
                <a:t>2023</a:t>
              </a:r>
              <a:endParaRPr lang="pt-PT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173" name="Text Box 2">
              <a:extLst>
                <a:ext uri="{FF2B5EF4-FFF2-40B4-BE49-F238E27FC236}">
                  <a16:creationId xmlns:a16="http://schemas.microsoft.com/office/drawing/2014/main" id="{C5A45C4B-951A-BFCE-38FF-55C611FD38BB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742455" y="43977"/>
              <a:ext cx="524510" cy="584250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>
                <a:lnSpc>
                  <a:spcPct val="107000"/>
                </a:lnSpc>
                <a:spcAft>
                  <a:spcPts val="800"/>
                </a:spcAft>
              </a:pPr>
              <a:r>
                <a:rPr lang="pt-PT" sz="1000" b="1">
                  <a:effectLst/>
                  <a:latin typeface="EYInterstate Light" panose="02000506000000020004" pitchFamily="2" charset="0"/>
                  <a:ea typeface="Calibri" panose="020F0502020204030204" pitchFamily="34" charset="0"/>
                  <a:cs typeface="Arial" panose="020B0604020202020204" pitchFamily="34" charset="0"/>
                </a:rPr>
                <a:t>2024</a:t>
              </a:r>
              <a:endParaRPr lang="pt-PT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170" name="Text Box 2">
            <a:extLst>
              <a:ext uri="{FF2B5EF4-FFF2-40B4-BE49-F238E27FC236}">
                <a16:creationId xmlns:a16="http://schemas.microsoft.com/office/drawing/2014/main" id="{C7CC809F-6AE7-DF6A-EB23-7918F25AF6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62485" y="820512"/>
            <a:ext cx="713413" cy="670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pt-PT" sz="600"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1º Relatório ITIE (ano fiscal 2021) </a:t>
            </a:r>
            <a:r>
              <a:rPr lang="pt-PT" sz="600">
                <a:solidFill>
                  <a:srgbClr val="4472C4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Divulgação com foco em dados não financeiros</a:t>
            </a:r>
            <a:endParaRPr lang="pt-PT" sz="110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71" name="Text Box 2">
            <a:extLst>
              <a:ext uri="{FF2B5EF4-FFF2-40B4-BE49-F238E27FC236}">
                <a16:creationId xmlns:a16="http://schemas.microsoft.com/office/drawing/2014/main" id="{39C85C46-9056-3115-85A0-FA410E32AD2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21774" y="792018"/>
            <a:ext cx="701519" cy="69947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pt-PT" sz="600"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2º Relatório ITIE (ano fiscal 2022) </a:t>
            </a:r>
            <a:r>
              <a:rPr lang="pt-PT" sz="600">
                <a:solidFill>
                  <a:srgbClr val="00B050"/>
                </a:solidFill>
                <a:effectLst/>
                <a:latin typeface="EYInterstate Light" panose="02000506000000020004" pitchFamily="2" charset="0"/>
                <a:ea typeface="Calibri" panose="020F0502020204030204" pitchFamily="34" charset="0"/>
                <a:cs typeface="Arial" panose="020B0604020202020204" pitchFamily="34" charset="0"/>
              </a:rPr>
              <a:t>Divulgação unilateral da informação por entidade</a:t>
            </a:r>
            <a:endParaRPr lang="pt-PT" sz="110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5</xdr:col>
      <xdr:colOff>296092</xdr:colOff>
      <xdr:row>26</xdr:row>
      <xdr:rowOff>21771</xdr:rowOff>
    </xdr:from>
    <xdr:to>
      <xdr:col>6</xdr:col>
      <xdr:colOff>317682</xdr:colOff>
      <xdr:row>29</xdr:row>
      <xdr:rowOff>50800</xdr:rowOff>
    </xdr:to>
    <xdr:sp macro="" textlink="">
      <xdr:nvSpPr>
        <xdr:cNvPr id="180" name="Text Box 527">
          <a:extLst>
            <a:ext uri="{FF2B5EF4-FFF2-40B4-BE49-F238E27FC236}">
              <a16:creationId xmlns:a16="http://schemas.microsoft.com/office/drawing/2014/main" id="{0D137C11-7967-F799-07A0-8D0F6318B8A0}"/>
            </a:ext>
          </a:extLst>
        </xdr:cNvPr>
        <xdr:cNvSpPr txBox="1">
          <a:spLocks noChangeArrowheads="1"/>
        </xdr:cNvSpPr>
      </xdr:nvSpPr>
      <xdr:spPr bwMode="auto">
        <a:xfrm>
          <a:off x="3344092" y="3907971"/>
          <a:ext cx="631190" cy="584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pt-PT" sz="1000" b="1">
              <a:effectLst/>
              <a:latin typeface="EYInterstate Light" panose="02000506000000020004" pitchFamily="2" charset="0"/>
              <a:ea typeface="Calibri" panose="020F0502020204030204" pitchFamily="34" charset="0"/>
              <a:cs typeface="Arial" panose="020B0604020202020204" pitchFamily="34" charset="0"/>
            </a:rPr>
            <a:t>2025</a:t>
          </a:r>
          <a:endParaRPr lang="pt-PT" sz="1100">
            <a:effectLst/>
            <a:latin typeface="Calibri" panose="020F0502020204030204" pitchFamily="34" charset="0"/>
            <a:ea typeface="Calibri" panose="020F0502020204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481512</xdr:colOff>
      <xdr:row>26</xdr:row>
      <xdr:rowOff>21771</xdr:rowOff>
    </xdr:from>
    <xdr:to>
      <xdr:col>7</xdr:col>
      <xdr:colOff>503102</xdr:colOff>
      <xdr:row>29</xdr:row>
      <xdr:rowOff>50800</xdr:rowOff>
    </xdr:to>
    <xdr:sp macro="" textlink="">
      <xdr:nvSpPr>
        <xdr:cNvPr id="181" name="Text Box 551">
          <a:extLst>
            <a:ext uri="{FF2B5EF4-FFF2-40B4-BE49-F238E27FC236}">
              <a16:creationId xmlns:a16="http://schemas.microsoft.com/office/drawing/2014/main" id="{98A118AB-93BF-5D1C-0F92-334D0FFCD1F9}"/>
            </a:ext>
          </a:extLst>
        </xdr:cNvPr>
        <xdr:cNvSpPr txBox="1">
          <a:spLocks noChangeArrowheads="1"/>
        </xdr:cNvSpPr>
      </xdr:nvSpPr>
      <xdr:spPr bwMode="auto">
        <a:xfrm>
          <a:off x="4139112" y="3907971"/>
          <a:ext cx="631190" cy="584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pt-PT" sz="1000" b="1">
              <a:effectLst/>
              <a:latin typeface="EYInterstate Light" panose="02000506000000020004" pitchFamily="2" charset="0"/>
              <a:ea typeface="Calibri" panose="020F0502020204030204" pitchFamily="34" charset="0"/>
              <a:cs typeface="Arial" panose="020B0604020202020204" pitchFamily="34" charset="0"/>
            </a:rPr>
            <a:t>2026</a:t>
          </a:r>
          <a:endParaRPr lang="pt-PT" sz="1100">
            <a:effectLst/>
            <a:latin typeface="Calibri" panose="020F0502020204030204" pitchFamily="34" charset="0"/>
            <a:ea typeface="Calibri" panose="020F0502020204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174172</xdr:colOff>
      <xdr:row>28</xdr:row>
      <xdr:rowOff>103777</xdr:rowOff>
    </xdr:from>
    <xdr:to>
      <xdr:col>6</xdr:col>
      <xdr:colOff>463097</xdr:colOff>
      <xdr:row>32</xdr:row>
      <xdr:rowOff>55063</xdr:rowOff>
    </xdr:to>
    <xdr:sp macro="" textlink="">
      <xdr:nvSpPr>
        <xdr:cNvPr id="182" name="Text Box 528">
          <a:extLst>
            <a:ext uri="{FF2B5EF4-FFF2-40B4-BE49-F238E27FC236}">
              <a16:creationId xmlns:a16="http://schemas.microsoft.com/office/drawing/2014/main" id="{B5943A8C-B51C-8676-52BB-FF5ED48740A7}"/>
            </a:ext>
          </a:extLst>
        </xdr:cNvPr>
        <xdr:cNvSpPr txBox="1">
          <a:spLocks noChangeArrowheads="1"/>
        </xdr:cNvSpPr>
      </xdr:nvSpPr>
      <xdr:spPr bwMode="auto">
        <a:xfrm>
          <a:off x="3222172" y="4360091"/>
          <a:ext cx="898525" cy="691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pt-PT" sz="600">
              <a:effectLst/>
              <a:latin typeface="EYInterstate Light" panose="02000506000000020004" pitchFamily="2" charset="0"/>
              <a:ea typeface="Calibri" panose="020F0502020204030204" pitchFamily="34" charset="0"/>
              <a:cs typeface="Arial" panose="020B0604020202020204" pitchFamily="34" charset="0"/>
            </a:rPr>
            <a:t>3º Relatório ITIE (ano fiscal 2023) </a:t>
          </a:r>
          <a:r>
            <a:rPr lang="pt-PT" sz="600">
              <a:solidFill>
                <a:srgbClr val="00B050"/>
              </a:solidFill>
              <a:effectLst/>
              <a:latin typeface="EYInterstate Light" panose="02000506000000020004" pitchFamily="2" charset="0"/>
              <a:ea typeface="Calibri" panose="020F0502020204030204" pitchFamily="34" charset="0"/>
              <a:cs typeface="Arial" panose="020B0604020202020204" pitchFamily="34" charset="0"/>
            </a:rPr>
            <a:t>Divulgação unilateral da informação por entidade</a:t>
          </a:r>
          <a:endParaRPr lang="pt-PT" sz="1100">
            <a:effectLst/>
            <a:latin typeface="Calibri" panose="020F0502020204030204" pitchFamily="34" charset="0"/>
            <a:ea typeface="Calibri" panose="020F0502020204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364672</xdr:colOff>
      <xdr:row>28</xdr:row>
      <xdr:rowOff>96157</xdr:rowOff>
    </xdr:from>
    <xdr:to>
      <xdr:col>8</xdr:col>
      <xdr:colOff>43997</xdr:colOff>
      <xdr:row>32</xdr:row>
      <xdr:rowOff>47443</xdr:rowOff>
    </xdr:to>
    <xdr:sp macro="" textlink="">
      <xdr:nvSpPr>
        <xdr:cNvPr id="183" name="Text Box 552">
          <a:extLst>
            <a:ext uri="{FF2B5EF4-FFF2-40B4-BE49-F238E27FC236}">
              <a16:creationId xmlns:a16="http://schemas.microsoft.com/office/drawing/2014/main" id="{B11921EC-F71A-A3EB-6D4E-9338BC3A968D}"/>
            </a:ext>
          </a:extLst>
        </xdr:cNvPr>
        <xdr:cNvSpPr txBox="1">
          <a:spLocks noChangeArrowheads="1"/>
        </xdr:cNvSpPr>
      </xdr:nvSpPr>
      <xdr:spPr bwMode="auto">
        <a:xfrm>
          <a:off x="4022272" y="4352471"/>
          <a:ext cx="898525" cy="6915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pt-PT" sz="600">
              <a:effectLst/>
              <a:latin typeface="EYInterstate Light" panose="02000506000000020004" pitchFamily="2" charset="0"/>
              <a:ea typeface="Calibri" panose="020F0502020204030204" pitchFamily="34" charset="0"/>
              <a:cs typeface="Arial" panose="020B0604020202020204" pitchFamily="34" charset="0"/>
            </a:rPr>
            <a:t>4º Relatório ITIE (ano fiscal 2024) </a:t>
          </a:r>
          <a:r>
            <a:rPr lang="pt-PT" sz="600">
              <a:solidFill>
                <a:srgbClr val="00B050"/>
              </a:solidFill>
              <a:effectLst/>
              <a:latin typeface="EYInterstate Light" panose="02000506000000020004" pitchFamily="2" charset="0"/>
              <a:ea typeface="Calibri" panose="020F0502020204030204" pitchFamily="34" charset="0"/>
              <a:cs typeface="Arial" panose="020B0604020202020204" pitchFamily="34" charset="0"/>
            </a:rPr>
            <a:t>Divulgação do Relatório com Reconciliação</a:t>
          </a:r>
          <a:endParaRPr lang="pt-PT" sz="1100">
            <a:effectLst/>
            <a:latin typeface="Calibri" panose="020F0502020204030204" pitchFamily="34" charset="0"/>
            <a:ea typeface="Calibri" panose="020F050202020403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5</xdr:col>
      <xdr:colOff>2890</xdr:colOff>
      <xdr:row>22</xdr:row>
      <xdr:rowOff>97971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8CBB0B7-5B11-4BD8-84D2-BA2DCB2E44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163285</xdr:colOff>
      <xdr:row>46</xdr:row>
      <xdr:rowOff>185056</xdr:rowOff>
    </xdr:from>
    <xdr:to>
      <xdr:col>3</xdr:col>
      <xdr:colOff>653142</xdr:colOff>
      <xdr:row>60</xdr:row>
      <xdr:rowOff>43542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67F0FDB-2249-4FD3-B1EF-E893541268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229689</xdr:colOff>
      <xdr:row>5</xdr:row>
      <xdr:rowOff>152399</xdr:rowOff>
    </xdr:from>
    <xdr:to>
      <xdr:col>1</xdr:col>
      <xdr:colOff>947058</xdr:colOff>
      <xdr:row>7</xdr:row>
      <xdr:rowOff>174171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D0758EB-ACD0-BEA9-C247-BDBA4B7DD8B0}"/>
            </a:ext>
          </a:extLst>
        </xdr:cNvPr>
        <xdr:cNvSpPr/>
      </xdr:nvSpPr>
      <xdr:spPr>
        <a:xfrm>
          <a:off x="229689" y="1099456"/>
          <a:ext cx="989512" cy="41365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PT" sz="1100">
              <a:solidFill>
                <a:sysClr val="windowText" lastClr="000000"/>
              </a:solidFill>
            </a:rPr>
            <a:t>Milhões AKZ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30480</xdr:rowOff>
    </xdr:from>
    <xdr:to>
      <xdr:col>4</xdr:col>
      <xdr:colOff>60960</xdr:colOff>
      <xdr:row>36</xdr:row>
      <xdr:rowOff>38660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FC655F9-E9F1-4EB9-BDC0-26B2B64439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87</xdr:row>
      <xdr:rowOff>0</xdr:rowOff>
    </xdr:from>
    <xdr:to>
      <xdr:col>4</xdr:col>
      <xdr:colOff>795794</xdr:colOff>
      <xdr:row>103</xdr:row>
      <xdr:rowOff>2498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949A327-A36E-435A-8E6A-0DE0801EC5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19</xdr:row>
      <xdr:rowOff>0</xdr:rowOff>
    </xdr:from>
    <xdr:to>
      <xdr:col>4</xdr:col>
      <xdr:colOff>587487</xdr:colOff>
      <xdr:row>32</xdr:row>
      <xdr:rowOff>24032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A9BD65-636E-4D4C-AD68-CAEEEC0122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</xdr:row>
      <xdr:rowOff>1</xdr:rowOff>
    </xdr:from>
    <xdr:to>
      <xdr:col>6</xdr:col>
      <xdr:colOff>213360</xdr:colOff>
      <xdr:row>21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532E788-5122-4373-83DF-F0E498E403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604520</xdr:colOff>
      <xdr:row>25</xdr:row>
      <xdr:rowOff>7620</xdr:rowOff>
    </xdr:from>
    <xdr:to>
      <xdr:col>6</xdr:col>
      <xdr:colOff>91440</xdr:colOff>
      <xdr:row>39</xdr:row>
      <xdr:rowOff>172720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id="{F3986822-A9DF-4711-8C38-94E3FBE388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58</xdr:row>
      <xdr:rowOff>0</xdr:rowOff>
    </xdr:from>
    <xdr:to>
      <xdr:col>5</xdr:col>
      <xdr:colOff>40640</xdr:colOff>
      <xdr:row>73</xdr:row>
      <xdr:rowOff>40341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7755346-A1B3-4423-BB67-E3CF4E143B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76</xdr:row>
      <xdr:rowOff>0</xdr:rowOff>
    </xdr:from>
    <xdr:to>
      <xdr:col>5</xdr:col>
      <xdr:colOff>142240</xdr:colOff>
      <xdr:row>91</xdr:row>
      <xdr:rowOff>7218</xdr:rowOff>
    </xdr:to>
    <xdr:graphicFrame macro="">
      <xdr:nvGraphicFramePr>
        <xdr:cNvPr id="7" name="Chart 5">
          <a:extLst>
            <a:ext uri="{FF2B5EF4-FFF2-40B4-BE49-F238E27FC236}">
              <a16:creationId xmlns:a16="http://schemas.microsoft.com/office/drawing/2014/main" id="{18545766-8D92-4735-AD5D-F51B3FDC18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5</xdr:col>
      <xdr:colOff>373439</xdr:colOff>
      <xdr:row>106</xdr:row>
      <xdr:rowOff>175829</xdr:rowOff>
    </xdr:to>
    <xdr:graphicFrame macro="">
      <xdr:nvGraphicFramePr>
        <xdr:cNvPr id="9" name="Chart 2">
          <a:extLst>
            <a:ext uri="{FF2B5EF4-FFF2-40B4-BE49-F238E27FC236}">
              <a16:creationId xmlns:a16="http://schemas.microsoft.com/office/drawing/2014/main" id="{B775DA92-7D1F-484E-B1BF-449CEB1832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110</xdr:row>
      <xdr:rowOff>0</xdr:rowOff>
    </xdr:from>
    <xdr:to>
      <xdr:col>3</xdr:col>
      <xdr:colOff>1066800</xdr:colOff>
      <xdr:row>124</xdr:row>
      <xdr:rowOff>30492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7570C05D-E735-4850-84E7-47E8962459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130</xdr:row>
      <xdr:rowOff>0</xdr:rowOff>
    </xdr:from>
    <xdr:to>
      <xdr:col>7</xdr:col>
      <xdr:colOff>662940</xdr:colOff>
      <xdr:row>146</xdr:row>
      <xdr:rowOff>167640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2750A616-B61F-453D-B12F-AA2E01D75B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190502</xdr:colOff>
      <xdr:row>141</xdr:row>
      <xdr:rowOff>59873</xdr:rowOff>
    </xdr:from>
    <xdr:to>
      <xdr:col>1</xdr:col>
      <xdr:colOff>266702</xdr:colOff>
      <xdr:row>145</xdr:row>
      <xdr:rowOff>59873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0EFC23E-3831-E5C6-DF68-A15F5B3FDDB3}"/>
            </a:ext>
          </a:extLst>
        </xdr:cNvPr>
        <xdr:cNvSpPr txBox="1"/>
      </xdr:nvSpPr>
      <xdr:spPr>
        <a:xfrm rot="16200000">
          <a:off x="-43540" y="28683858"/>
          <a:ext cx="740228" cy="2721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900">
              <a:latin typeface="EYInterstate Light" panose="02000506000000020004" pitchFamily="2" charset="0"/>
            </a:rPr>
            <a:t>Mil BOE</a:t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8</xdr:col>
      <xdr:colOff>152400</xdr:colOff>
      <xdr:row>59</xdr:row>
      <xdr:rowOff>106680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9173041-B927-43A8-B5F5-64B981A471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69</xdr:row>
      <xdr:rowOff>2</xdr:rowOff>
    </xdr:from>
    <xdr:to>
      <xdr:col>7</xdr:col>
      <xdr:colOff>87086</xdr:colOff>
      <xdr:row>85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659E93-629B-4988-AB10-60ECF3BA88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elas%20e%20gr&#225;fico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X892JQ\AppData\Local\Temp\CanvasEvidence\3af13430e92b48d09e30a9f334584651\Read%20Only%20-%202023%20ITIE%20Report_Dados%20Cap.4_vs15.11~tmp0509270855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X892JQ\AppData\Local\Temp\CanvasEvidence\fe17d7a8b79c4011806bb82741399f58\Read%20Only%20-%202023%20ITIE%20Report_Dados%20Cap.5_vs28.11~tmp0509271192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X892JQ\AppData\Local\Temp\CanvasEvidence\54dfd0a45b89495abd07e88fc8f6523b\Read%20Only%20-%202023%20ITIE%20Listagem%20licen&#231;as%20ANPG%20v8.12~tmp0512331569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s e gráfico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Receitas"/>
      <sheetName val="2.Taxa de câmbio"/>
      <sheetName val="3.Receitas governamentais"/>
      <sheetName val="4.Receitas OG"/>
      <sheetName val="5.Evolução Receitas OG"/>
      <sheetName val="6.Receitas ANPG"/>
      <sheetName val="7.Pagamento de dívida"/>
      <sheetName val="8. Receitas ORM"/>
      <sheetName val="9.Receitas de Empresas Estatais"/>
      <sheetName val="Receitas - MinFin"/>
    </sheetNames>
    <sheetDataSet>
      <sheetData sheetId="0"/>
      <sheetData sheetId="1"/>
      <sheetData sheetId="2">
        <row r="13">
          <cell r="D13">
            <v>2019</v>
          </cell>
        </row>
      </sheetData>
      <sheetData sheetId="3">
        <row r="120">
          <cell r="C120" t="str">
            <v>Peso s/ receita petrolífera</v>
          </cell>
        </row>
      </sheetData>
      <sheetData sheetId="4">
        <row r="24">
          <cell r="G24" t="str">
            <v>Taxa câmbio média</v>
          </cell>
        </row>
      </sheetData>
      <sheetData sheetId="5"/>
      <sheetData sheetId="6"/>
      <sheetData sheetId="7">
        <row r="12">
          <cell r="C12">
            <v>2019</v>
          </cell>
          <cell r="D12">
            <v>2020</v>
          </cell>
          <cell r="E12">
            <v>2021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Taxa de câmbio"/>
      <sheetName val="1.Mercado Petrolífero"/>
      <sheetName val="2.Setor Real PIB"/>
      <sheetName val="3.Inflação"/>
      <sheetName val="4.Balança Comercial"/>
      <sheetName val="4.1_PBC-Dados Chave do setor"/>
      <sheetName val="4.2_Balança Comercial"/>
      <sheetName val="4.3_Exportação OG"/>
      <sheetName val="4.3.1 Export e Prod de Gás"/>
      <sheetName val="4.4_Prod Bruta petroleo"/>
      <sheetName val="4.6_Direitos da Concessionária"/>
      <sheetName val="4.6_Exportação ORM"/>
      <sheetName val="4.7_Produção ORM"/>
      <sheetName val="5.5 Despesas Ambientais e s -OG"/>
      <sheetName val="5.5 Projetos Sociais - ANPG"/>
      <sheetName val="5.6 Dados de emprego"/>
      <sheetName val="PG 41-46 Preço Médio"/>
    </sheetNames>
    <sheetDataSet>
      <sheetData sheetId="0">
        <row r="5">
          <cell r="P5" t="str">
            <v>Taxa de câmbio média anual USD/AKZ</v>
          </cell>
        </row>
      </sheetData>
      <sheetData sheetId="1">
        <row r="25">
          <cell r="N25" t="str">
            <v>Preço Barril Média Anual USD</v>
          </cell>
        </row>
      </sheetData>
      <sheetData sheetId="2">
        <row r="26">
          <cell r="B26">
            <v>2011</v>
          </cell>
          <cell r="C26">
            <v>2012</v>
          </cell>
          <cell r="D26">
            <v>2013</v>
          </cell>
          <cell r="E26">
            <v>2014</v>
          </cell>
          <cell r="F26">
            <v>2015</v>
          </cell>
          <cell r="G26">
            <v>2016</v>
          </cell>
          <cell r="H26">
            <v>2017</v>
          </cell>
          <cell r="I26">
            <v>2018</v>
          </cell>
          <cell r="J26">
            <v>2019</v>
          </cell>
          <cell r="K26">
            <v>2020</v>
          </cell>
          <cell r="L26">
            <v>2021</v>
          </cell>
        </row>
      </sheetData>
      <sheetData sheetId="3">
        <row r="36">
          <cell r="B36" t="str">
            <v>Taxa de Inflação Acumulada</v>
          </cell>
        </row>
      </sheetData>
      <sheetData sheetId="4">
        <row r="12">
          <cell r="B12">
            <v>2015</v>
          </cell>
          <cell r="C12">
            <v>2016</v>
          </cell>
          <cell r="D12">
            <v>2017</v>
          </cell>
          <cell r="E12">
            <v>2018</v>
          </cell>
          <cell r="F12">
            <v>2019</v>
          </cell>
          <cell r="G12">
            <v>2020</v>
          </cell>
          <cell r="H12" t="str">
            <v>2020 - AKZ</v>
          </cell>
          <cell r="I12">
            <v>2021</v>
          </cell>
        </row>
        <row r="13">
          <cell r="A13" t="str">
            <v>Exportação</v>
          </cell>
          <cell r="B13">
            <v>35129.365117539979</v>
          </cell>
          <cell r="C13">
            <v>27909.069887919999</v>
          </cell>
          <cell r="D13">
            <v>30601.806802249987</v>
          </cell>
          <cell r="E13">
            <v>41067.127391639973</v>
          </cell>
          <cell r="F13">
            <v>35469.549742179981</v>
          </cell>
          <cell r="G13">
            <v>20232.438278899986</v>
          </cell>
          <cell r="H13">
            <v>11661306.794399889</v>
          </cell>
          <cell r="I13">
            <v>33040.335613539966</v>
          </cell>
        </row>
        <row r="14">
          <cell r="A14" t="str">
            <v>Importação</v>
          </cell>
          <cell r="B14">
            <v>23075.427423949972</v>
          </cell>
          <cell r="C14">
            <v>14939.512057219996</v>
          </cell>
          <cell r="D14">
            <v>16134.362155389981</v>
          </cell>
          <cell r="E14">
            <v>16553.044859149963</v>
          </cell>
          <cell r="F14">
            <v>14163.163755419968</v>
          </cell>
          <cell r="G14">
            <v>9340.2663664099782</v>
          </cell>
          <cell r="H14">
            <v>5383419.9387481483</v>
          </cell>
          <cell r="I14">
            <v>11478.841661439968</v>
          </cell>
        </row>
      </sheetData>
      <sheetData sheetId="5"/>
      <sheetData sheetId="6"/>
      <sheetData sheetId="7"/>
      <sheetData sheetId="8">
        <row r="77">
          <cell r="C77">
            <v>2021</v>
          </cell>
          <cell r="D77">
            <v>2020</v>
          </cell>
        </row>
        <row r="78">
          <cell r="B78" t="str">
            <v>LNG</v>
          </cell>
          <cell r="C78">
            <v>34892</v>
          </cell>
          <cell r="D78">
            <v>42762</v>
          </cell>
        </row>
        <row r="79">
          <cell r="B79" t="str">
            <v>Condensados</v>
          </cell>
          <cell r="C79">
            <v>2282</v>
          </cell>
          <cell r="D79">
            <v>2355</v>
          </cell>
        </row>
        <row r="80">
          <cell r="B80" t="str">
            <v>Butano</v>
          </cell>
          <cell r="C80">
            <v>2825</v>
          </cell>
          <cell r="D80">
            <v>3344</v>
          </cell>
        </row>
        <row r="81">
          <cell r="B81" t="str">
            <v>Propano</v>
          </cell>
          <cell r="C81">
            <v>3988</v>
          </cell>
          <cell r="D81">
            <v>4987</v>
          </cell>
        </row>
      </sheetData>
      <sheetData sheetId="9">
        <row r="26">
          <cell r="S26" t="str">
            <v>2021 (Barris)</v>
          </cell>
        </row>
        <row r="27">
          <cell r="R27"/>
        </row>
        <row r="28">
          <cell r="R28" t="str">
            <v>Onshore</v>
          </cell>
        </row>
        <row r="29">
          <cell r="R29" t="str">
            <v>Cabinda Sul</v>
          </cell>
        </row>
        <row r="30">
          <cell r="R30" t="str">
            <v>Associação FS</v>
          </cell>
        </row>
        <row r="31">
          <cell r="R31" t="str">
            <v>Associação FST</v>
          </cell>
        </row>
        <row r="32">
          <cell r="R32" t="str">
            <v>Offshore</v>
          </cell>
        </row>
        <row r="33">
          <cell r="R33" t="str">
            <v>Bloco 0</v>
          </cell>
        </row>
        <row r="34">
          <cell r="R34" t="str">
            <v>Bloco 2/05</v>
          </cell>
        </row>
        <row r="35">
          <cell r="R35" t="str">
            <v>Bloco 3/05</v>
          </cell>
        </row>
        <row r="36">
          <cell r="R36" t="str">
            <v>Bloco 4/05</v>
          </cell>
        </row>
        <row r="37">
          <cell r="R37" t="str">
            <v>Bloco 14</v>
          </cell>
        </row>
        <row r="38">
          <cell r="R38" t="str">
            <v>Bloco 14 K</v>
          </cell>
        </row>
        <row r="39">
          <cell r="R39" t="str">
            <v>Bloco 15</v>
          </cell>
        </row>
        <row r="40">
          <cell r="R40" t="str">
            <v>Bloco 15/06</v>
          </cell>
        </row>
        <row r="41">
          <cell r="R41" t="str">
            <v>Bloco 17</v>
          </cell>
        </row>
        <row r="42">
          <cell r="R42" t="str">
            <v>Bloco 18</v>
          </cell>
        </row>
        <row r="43">
          <cell r="R43" t="str">
            <v>Bloco 31</v>
          </cell>
        </row>
        <row r="44">
          <cell r="R44" t="str">
            <v>Bloco 32</v>
          </cell>
        </row>
        <row r="45">
          <cell r="R45" t="str">
            <v>Total</v>
          </cell>
        </row>
      </sheetData>
      <sheetData sheetId="10"/>
      <sheetData sheetId="11"/>
      <sheetData sheetId="12"/>
      <sheetData sheetId="13">
        <row r="18">
          <cell r="M18" t="str">
            <v>Áreas de Intervenção</v>
          </cell>
        </row>
      </sheetData>
      <sheetData sheetId="14"/>
      <sheetData sheetId="15">
        <row r="39">
          <cell r="H39" t="str">
            <v>Nacionais</v>
          </cell>
        </row>
      </sheetData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EY - B Sonangol"/>
      <sheetName val="EY - Evolução de licenças"/>
      <sheetName val="EY - Análise de Ativos '21"/>
      <sheetName val="Lista Assinados Após '21"/>
      <sheetName val="Lista Ativos '21 (datas)"/>
      <sheetName val="Lista Ativos '21"/>
      <sheetName val="PBEY Mapa concessões"/>
      <sheetName val="Lista alterações 20-21"/>
      <sheetName val="EY Alterações participativas"/>
      <sheetName val="PBC DNEG"/>
      <sheetName val="PBC Blocos Petroliferos"/>
      <sheetName val="PBC Blocos Petroliferos_6_12"/>
      <sheetName val="PBC Mapa Concessões 07_2021"/>
      <sheetName val="PBC Mapa Concessões 01_2023"/>
    </sheetNames>
    <sheetDataSet>
      <sheetData sheetId="0"/>
      <sheetData sheetId="1"/>
      <sheetData sheetId="2">
        <row r="49">
          <cell r="B49" t="str">
            <v>Blocos</v>
          </cell>
        </row>
      </sheetData>
      <sheetData sheetId="3">
        <row r="27">
          <cell r="O27" t="str">
            <v>Exploração</v>
          </cell>
        </row>
      </sheetData>
      <sheetData sheetId="4"/>
      <sheetData sheetId="5"/>
      <sheetData sheetId="6">
        <row r="16">
          <cell r="B16">
            <v>27</v>
          </cell>
          <cell r="C16" t="str">
            <v>CPP</v>
          </cell>
          <cell r="D16" t="str">
            <v>Exploração</v>
          </cell>
          <cell r="E16" t="str">
            <v xml:space="preserve">DP n.º 104/21, de 26 de Abril </v>
          </cell>
          <cell r="F16" t="str">
            <v>Sonangol P&amp;P 100%</v>
          </cell>
          <cell r="G16" t="str">
            <v>-</v>
          </cell>
          <cell r="H16">
            <v>2021</v>
          </cell>
          <cell r="I16">
            <v>44369</v>
          </cell>
          <cell r="J16">
            <v>44378</v>
          </cell>
          <cell r="K16">
            <v>5</v>
          </cell>
          <cell r="L16">
            <v>46204</v>
          </cell>
          <cell r="M16" t="str">
            <v>Exploração</v>
          </cell>
        </row>
        <row r="17">
          <cell r="B17">
            <v>28</v>
          </cell>
          <cell r="C17" t="str">
            <v>CPP</v>
          </cell>
          <cell r="D17" t="str">
            <v>Exploração</v>
          </cell>
          <cell r="E17" t="str">
            <v>DP n.º 112/21, de 29 de Abril</v>
          </cell>
          <cell r="F17" t="str">
            <v>Eni 60%</v>
          </cell>
          <cell r="G17" t="str">
            <v>Sonangol P&amp;P 20%</v>
          </cell>
          <cell r="H17">
            <v>2021</v>
          </cell>
          <cell r="I17">
            <v>44369</v>
          </cell>
          <cell r="J17">
            <v>44378</v>
          </cell>
          <cell r="K17"/>
          <cell r="L17">
            <v>46204</v>
          </cell>
          <cell r="M17" t="str">
            <v>Exploração</v>
          </cell>
        </row>
        <row r="18">
          <cell r="B18"/>
          <cell r="C18"/>
          <cell r="D18"/>
          <cell r="E18"/>
          <cell r="F18"/>
          <cell r="G18" t="str">
            <v xml:space="preserve">Tiptop Energy Limited 20% </v>
          </cell>
          <cell r="H18"/>
          <cell r="I18"/>
          <cell r="J18"/>
          <cell r="K18"/>
          <cell r="L18"/>
          <cell r="M18"/>
        </row>
        <row r="19">
          <cell r="B19">
            <v>29</v>
          </cell>
          <cell r="C19" t="str">
            <v>CPP</v>
          </cell>
          <cell r="D19" t="str">
            <v>Exploração</v>
          </cell>
          <cell r="E19" t="str">
            <v>DP n.º 113/21, de 29 de Abril</v>
          </cell>
          <cell r="F19" t="str">
            <v>Total Energies 42,80%</v>
          </cell>
          <cell r="G19" t="str">
            <v>Equinor Angola Block 29 AS 22,80%</v>
          </cell>
          <cell r="H19">
            <v>2021</v>
          </cell>
          <cell r="I19">
            <v>44407</v>
          </cell>
          <cell r="J19">
            <v>44409</v>
          </cell>
          <cell r="K19"/>
          <cell r="L19">
            <v>46235</v>
          </cell>
          <cell r="M19" t="str">
            <v>Exploração</v>
          </cell>
        </row>
        <row r="20">
          <cell r="B20"/>
          <cell r="C20"/>
          <cell r="D20"/>
          <cell r="E20"/>
          <cell r="F20"/>
          <cell r="G20" t="str">
            <v>Sonangol P&amp;P 20,00%</v>
          </cell>
          <cell r="H20"/>
          <cell r="I20"/>
          <cell r="J20"/>
          <cell r="K20"/>
          <cell r="L20"/>
          <cell r="M20"/>
        </row>
        <row r="21">
          <cell r="B21"/>
          <cell r="C21"/>
          <cell r="D21"/>
          <cell r="E21"/>
          <cell r="F21"/>
          <cell r="G21" t="str">
            <v>BP Exploration Angola (kwanza Benguela) LTD 8,80%</v>
          </cell>
          <cell r="H21"/>
          <cell r="I21"/>
          <cell r="J21"/>
          <cell r="K21"/>
          <cell r="L21"/>
          <cell r="M21"/>
        </row>
        <row r="22">
          <cell r="B22"/>
          <cell r="C22"/>
          <cell r="D22"/>
          <cell r="E22"/>
          <cell r="F22"/>
          <cell r="G22" t="str">
            <v>Petronas Angola E&amp;P LTD 5,60%</v>
          </cell>
          <cell r="H22"/>
          <cell r="I22"/>
          <cell r="J22"/>
          <cell r="K22"/>
          <cell r="L22"/>
          <cell r="M22"/>
        </row>
        <row r="23">
          <cell r="B23" t="str">
            <v>FS</v>
          </cell>
          <cell r="C23" t="str">
            <v>Associação</v>
          </cell>
          <cell r="D23" t="str">
            <v>Produção</v>
          </cell>
          <cell r="E23" t="str">
            <v xml:space="preserve">DL n.º 46/822, de 31/12/1965 </v>
          </cell>
          <cell r="F23" t="str">
            <v>SOMOIL 15%</v>
          </cell>
          <cell r="G23" t="str">
            <v>Sonangol E.P. 80%</v>
          </cell>
          <cell r="H23">
            <v>1966</v>
          </cell>
          <cell r="I23">
            <v>24253</v>
          </cell>
          <cell r="J23">
            <v>24253</v>
          </cell>
          <cell r="K23" t="str">
            <v>Sem fase</v>
          </cell>
          <cell r="L23" t="str">
            <v>-</v>
          </cell>
          <cell r="M23" t="str">
            <v>Produção</v>
          </cell>
        </row>
        <row r="24">
          <cell r="B24"/>
          <cell r="C24"/>
          <cell r="D24"/>
          <cell r="E24"/>
          <cell r="F24"/>
          <cell r="G24" t="str">
            <v>Sonangol P&amp;P 5%</v>
          </cell>
          <cell r="H24"/>
          <cell r="I24"/>
          <cell r="J24"/>
          <cell r="K24"/>
          <cell r="L24"/>
          <cell r="M24"/>
        </row>
        <row r="25">
          <cell r="B25" t="str">
            <v>FST</v>
          </cell>
          <cell r="C25" t="str">
            <v>Associação</v>
          </cell>
          <cell r="D25" t="str">
            <v>Produção</v>
          </cell>
          <cell r="E25" t="str">
            <v>Dec. Lei n.º 48.847 ,de 23 /01/1969</v>
          </cell>
          <cell r="F25" t="str">
            <v>SOMOIL 31,33%</v>
          </cell>
          <cell r="G25" t="str">
            <v>Sonangol E.P. 63,67%%</v>
          </cell>
          <cell r="H25">
            <v>1966</v>
          </cell>
          <cell r="I25">
            <v>24253</v>
          </cell>
          <cell r="J25">
            <v>24253</v>
          </cell>
          <cell r="K25" t="str">
            <v>Sem fase</v>
          </cell>
          <cell r="L25" t="str">
            <v>-</v>
          </cell>
          <cell r="M25" t="str">
            <v>Produção</v>
          </cell>
        </row>
        <row r="26">
          <cell r="B26"/>
          <cell r="C26"/>
          <cell r="D26"/>
          <cell r="E26"/>
          <cell r="F26"/>
          <cell r="G26" t="str">
            <v>Sonangol P&amp;P 5%</v>
          </cell>
          <cell r="H26"/>
          <cell r="I26"/>
          <cell r="J26"/>
          <cell r="K26"/>
          <cell r="L26"/>
          <cell r="M26"/>
        </row>
        <row r="27">
          <cell r="B27" t="str">
            <v>CABINDA NORTE</v>
          </cell>
          <cell r="C27" t="str">
            <v>CPP</v>
          </cell>
          <cell r="D27" t="str">
            <v>Exploração</v>
          </cell>
          <cell r="E27" t="str">
            <v xml:space="preserve">Decreto n.º 46/R/92 de 9 de Setembro </v>
          </cell>
          <cell r="F27" t="str">
            <v>Eni Angola S.P.A  48%</v>
          </cell>
          <cell r="G27" t="str">
            <v>Sonangol P&amp;P 20%</v>
          </cell>
          <cell r="H27">
            <v>1992</v>
          </cell>
          <cell r="I27">
            <v>33857</v>
          </cell>
          <cell r="J27">
            <v>33878</v>
          </cell>
          <cell r="K27" t="str">
            <v xml:space="preserve">3 anos </v>
          </cell>
          <cell r="L27">
            <v>34973</v>
          </cell>
          <cell r="M27" t="str">
            <v>Exploração</v>
          </cell>
        </row>
        <row r="28">
          <cell r="B28"/>
          <cell r="C28"/>
          <cell r="D28"/>
          <cell r="E28"/>
          <cell r="F28"/>
          <cell r="G28" t="str">
            <v>WM-DC Resources Limited 22%</v>
          </cell>
          <cell r="H28"/>
          <cell r="I28"/>
          <cell r="J28"/>
          <cell r="K28"/>
          <cell r="L28"/>
          <cell r="M28"/>
        </row>
        <row r="29">
          <cell r="B29"/>
          <cell r="C29"/>
          <cell r="D29"/>
          <cell r="E29"/>
          <cell r="F29"/>
          <cell r="G29" t="str">
            <v>Acrep S.A 10%</v>
          </cell>
          <cell r="H29"/>
          <cell r="I29"/>
          <cell r="J29"/>
          <cell r="K29"/>
          <cell r="L29"/>
          <cell r="M29"/>
        </row>
        <row r="30">
          <cell r="B30" t="str">
            <v>CABINDA CENTRO</v>
          </cell>
          <cell r="C30" t="str">
            <v>CPP</v>
          </cell>
          <cell r="D30" t="str">
            <v>Exploração</v>
          </cell>
          <cell r="E30" t="str">
            <v>DP n.º 72/15 de 20 de Março</v>
          </cell>
          <cell r="F30" t="str">
            <v>Eni 42,50%</v>
          </cell>
          <cell r="G30" t="str">
            <v>ExxonMobil 32,50%</v>
          </cell>
          <cell r="H30">
            <v>2000</v>
          </cell>
          <cell r="I30">
            <v>36836</v>
          </cell>
          <cell r="J30">
            <v>36861</v>
          </cell>
          <cell r="K30" t="str">
            <v>5 anos</v>
          </cell>
          <cell r="L30">
            <v>38687</v>
          </cell>
          <cell r="M30" t="str">
            <v>Exploração</v>
          </cell>
        </row>
        <row r="31">
          <cell r="B31"/>
          <cell r="C31"/>
          <cell r="D31"/>
          <cell r="E31"/>
          <cell r="F31"/>
          <cell r="G31" t="str">
            <v>Sonangol P&amp;P 25%</v>
          </cell>
          <cell r="H31"/>
          <cell r="I31"/>
          <cell r="J31"/>
          <cell r="K31"/>
          <cell r="L31"/>
          <cell r="M31"/>
        </row>
        <row r="32">
          <cell r="B32" t="str">
            <v>CABINDA SUL</v>
          </cell>
          <cell r="C32" t="str">
            <v>CPP</v>
          </cell>
          <cell r="D32" t="str">
            <v>Produção</v>
          </cell>
          <cell r="E32" t="str">
            <v xml:space="preserve">Decreto-Lei n.º 6/99, de 25 de Fevereiro </v>
          </cell>
          <cell r="F32" t="str">
            <v>Pluspetrol 55%</v>
          </cell>
          <cell r="G32" t="str">
            <v>Sonangol P&amp;P 25%</v>
          </cell>
          <cell r="H32">
            <v>1999</v>
          </cell>
          <cell r="I32">
            <v>36272</v>
          </cell>
          <cell r="J32">
            <v>36281</v>
          </cell>
          <cell r="K32" t="str">
            <v>4 Anos</v>
          </cell>
          <cell r="L32">
            <v>37742</v>
          </cell>
          <cell r="M32" t="str">
            <v>Produção</v>
          </cell>
        </row>
        <row r="33">
          <cell r="B33"/>
          <cell r="C33"/>
          <cell r="D33"/>
          <cell r="E33"/>
          <cell r="F33"/>
          <cell r="G33" t="str">
            <v>Force Petroleum 20%</v>
          </cell>
          <cell r="H33"/>
          <cell r="I33"/>
          <cell r="J33"/>
          <cell r="K33"/>
          <cell r="L33"/>
          <cell r="M33"/>
        </row>
        <row r="34">
          <cell r="B34" t="str">
            <v>1/14</v>
          </cell>
          <cell r="C34" t="str">
            <v>CPP</v>
          </cell>
          <cell r="D34" t="str">
            <v>Exploração</v>
          </cell>
          <cell r="E34" t="str">
            <v>DP n.º 153/14, de 12 de Junho</v>
          </cell>
          <cell r="F34" t="str">
            <v>Eni 35%</v>
          </cell>
          <cell r="G34" t="str">
            <v>Equinor Angola 30%</v>
          </cell>
          <cell r="H34">
            <v>2000</v>
          </cell>
          <cell r="I34">
            <v>36836</v>
          </cell>
          <cell r="J34">
            <v>44166</v>
          </cell>
          <cell r="K34" t="str">
            <v>5 anos</v>
          </cell>
          <cell r="L34"/>
          <cell r="M34" t="str">
            <v>Exploração</v>
          </cell>
        </row>
        <row r="35">
          <cell r="B35"/>
          <cell r="C35"/>
          <cell r="D35"/>
          <cell r="E35"/>
          <cell r="F35"/>
          <cell r="G35" t="str">
            <v>Sonangol P&amp;P 25%</v>
          </cell>
          <cell r="H35"/>
          <cell r="I35"/>
          <cell r="J35"/>
          <cell r="K35"/>
          <cell r="L35"/>
          <cell r="M35"/>
        </row>
        <row r="36">
          <cell r="B36"/>
          <cell r="C36"/>
          <cell r="D36"/>
          <cell r="E36"/>
          <cell r="F36"/>
          <cell r="G36" t="str">
            <v>Acrep S.A 10%</v>
          </cell>
          <cell r="H36"/>
          <cell r="I36"/>
          <cell r="J36"/>
          <cell r="K36"/>
          <cell r="L36"/>
          <cell r="M36"/>
        </row>
        <row r="37">
          <cell r="B37" t="str">
            <v>5/06</v>
          </cell>
          <cell r="C37" t="str">
            <v>CPP</v>
          </cell>
          <cell r="D37" t="str">
            <v>Exploração</v>
          </cell>
          <cell r="E37" t="str">
            <v xml:space="preserve">Decreto n.º 81/06 de 1 de Novembro </v>
          </cell>
          <cell r="F37" t="str">
            <v>Sonangol 100%</v>
          </cell>
          <cell r="G37" t="str">
            <v>Sem parceiro</v>
          </cell>
          <cell r="H37">
            <v>2006</v>
          </cell>
          <cell r="I37">
            <v>39022</v>
          </cell>
          <cell r="J37">
            <v>39052</v>
          </cell>
          <cell r="K37" t="str">
            <v xml:space="preserve">4 anos </v>
          </cell>
          <cell r="L37">
            <v>40513</v>
          </cell>
          <cell r="M37" t="str">
            <v>Exploração</v>
          </cell>
        </row>
        <row r="38">
          <cell r="B38" t="str">
            <v>0</v>
          </cell>
          <cell r="C38" t="str">
            <v>Associação</v>
          </cell>
          <cell r="D38" t="str">
            <v>Produção</v>
          </cell>
          <cell r="E38" t="str">
            <v>Decreto n.º 29/86, de 30/12/</v>
          </cell>
          <cell r="F38" t="str">
            <v>Chevron 39,20%</v>
          </cell>
          <cell r="G38" t="str">
            <v>Sonangol E.P. 41%</v>
          </cell>
          <cell r="H38">
            <v>2021</v>
          </cell>
          <cell r="I38">
            <v>44535</v>
          </cell>
          <cell r="J38">
            <v>44562</v>
          </cell>
          <cell r="K38" t="str">
            <v>Sem fase</v>
          </cell>
          <cell r="L38" t="str">
            <v>-</v>
          </cell>
          <cell r="M38" t="str">
            <v>Produção</v>
          </cell>
        </row>
        <row r="39">
          <cell r="B39"/>
          <cell r="C39"/>
          <cell r="D39"/>
          <cell r="E39"/>
          <cell r="F39"/>
          <cell r="G39" t="str">
            <v xml:space="preserve">TotalEnergies 10% </v>
          </cell>
          <cell r="H39"/>
          <cell r="I39"/>
          <cell r="J39"/>
          <cell r="K39"/>
          <cell r="L39"/>
          <cell r="M39"/>
        </row>
        <row r="40">
          <cell r="B40"/>
          <cell r="C40"/>
          <cell r="D40"/>
          <cell r="E40"/>
          <cell r="F40"/>
          <cell r="G40" t="str">
            <v>Eni 9,80%</v>
          </cell>
          <cell r="H40"/>
          <cell r="I40"/>
          <cell r="J40"/>
          <cell r="K40"/>
          <cell r="L40"/>
          <cell r="M40"/>
        </row>
        <row r="41">
          <cell r="B41" t="str">
            <v>2/05</v>
          </cell>
          <cell r="C41" t="str">
            <v>CPP</v>
          </cell>
          <cell r="D41" t="str">
            <v>Produção</v>
          </cell>
          <cell r="E41" t="str">
            <v>Decreto n.º 69/05 de 26 de Setembro</v>
          </cell>
          <cell r="F41" t="str">
            <v>SOMOIL 30%</v>
          </cell>
          <cell r="G41" t="str">
            <v>Falcon Oil 20%</v>
          </cell>
          <cell r="H41">
            <v>2005</v>
          </cell>
          <cell r="I41">
            <v>38629</v>
          </cell>
          <cell r="J41">
            <v>38657</v>
          </cell>
          <cell r="K41" t="str">
            <v xml:space="preserve">3 anos </v>
          </cell>
          <cell r="L41">
            <v>39753</v>
          </cell>
          <cell r="M41" t="str">
            <v>Produção</v>
          </cell>
        </row>
        <row r="42">
          <cell r="B42"/>
          <cell r="C42"/>
          <cell r="D42"/>
          <cell r="E42"/>
          <cell r="F42"/>
          <cell r="G42" t="str">
            <v>Prodoil 12.5%</v>
          </cell>
          <cell r="H42"/>
          <cell r="I42"/>
          <cell r="J42"/>
          <cell r="K42"/>
          <cell r="L42"/>
          <cell r="M42"/>
        </row>
        <row r="43">
          <cell r="B43"/>
          <cell r="C43"/>
          <cell r="D43"/>
          <cell r="E43"/>
          <cell r="F43"/>
          <cell r="G43" t="str">
            <v>ACREP 12.5%</v>
          </cell>
          <cell r="H43"/>
          <cell r="I43"/>
          <cell r="J43"/>
          <cell r="K43"/>
          <cell r="L43"/>
          <cell r="M43"/>
        </row>
        <row r="44">
          <cell r="B44"/>
          <cell r="C44"/>
          <cell r="D44"/>
          <cell r="E44"/>
          <cell r="F44"/>
          <cell r="G44" t="str">
            <v>Kotoil 12,5%</v>
          </cell>
          <cell r="H44"/>
          <cell r="I44"/>
          <cell r="J44"/>
          <cell r="K44"/>
          <cell r="L44"/>
          <cell r="M44"/>
        </row>
        <row r="45">
          <cell r="B45"/>
          <cell r="C45"/>
          <cell r="D45"/>
          <cell r="E45"/>
          <cell r="F45"/>
          <cell r="G45" t="str">
            <v>Ploliedro 12,5%</v>
          </cell>
          <cell r="H45"/>
          <cell r="I45"/>
          <cell r="J45"/>
          <cell r="K45"/>
          <cell r="L45"/>
          <cell r="M45"/>
        </row>
        <row r="46">
          <cell r="B46" t="str">
            <v>3/05</v>
          </cell>
          <cell r="C46" t="str">
            <v>CPP</v>
          </cell>
          <cell r="D46" t="str">
            <v>Produção</v>
          </cell>
          <cell r="E46" t="str">
            <v>Decreto n.º 73/05, de 28 de Setembro</v>
          </cell>
          <cell r="F46" t="str">
            <v>Sonangol P&amp;P 50%</v>
          </cell>
          <cell r="G46" t="str">
            <v>Maurel &amp; Prom Angola 20%</v>
          </cell>
          <cell r="H46">
            <v>2005</v>
          </cell>
          <cell r="I46">
            <v>38629</v>
          </cell>
          <cell r="J46">
            <v>38623</v>
          </cell>
          <cell r="K46"/>
          <cell r="L46" t="str">
            <v>Sem decsrição</v>
          </cell>
          <cell r="M46" t="str">
            <v>Produção</v>
          </cell>
        </row>
        <row r="47">
          <cell r="B47"/>
          <cell r="C47"/>
          <cell r="D47"/>
          <cell r="E47"/>
          <cell r="F47"/>
          <cell r="G47" t="str">
            <v>Eni 12%</v>
          </cell>
          <cell r="H47"/>
          <cell r="I47"/>
          <cell r="J47"/>
          <cell r="K47"/>
          <cell r="L47"/>
          <cell r="M47"/>
        </row>
        <row r="48">
          <cell r="B48"/>
          <cell r="C48"/>
          <cell r="D48"/>
          <cell r="E48"/>
          <cell r="F48"/>
          <cell r="G48" t="str">
            <v>SOMOIL 10%</v>
          </cell>
          <cell r="H48"/>
          <cell r="I48"/>
          <cell r="J48"/>
          <cell r="K48"/>
          <cell r="L48"/>
          <cell r="M48"/>
        </row>
        <row r="49">
          <cell r="B49"/>
          <cell r="C49"/>
          <cell r="D49"/>
          <cell r="E49"/>
          <cell r="F49"/>
          <cell r="G49" t="str">
            <v>NIS-NAFTGAS 4%</v>
          </cell>
          <cell r="H49"/>
          <cell r="I49"/>
          <cell r="J49"/>
          <cell r="K49"/>
          <cell r="L49"/>
          <cell r="M49"/>
        </row>
        <row r="50">
          <cell r="B50"/>
          <cell r="C50"/>
          <cell r="D50"/>
          <cell r="E50"/>
          <cell r="F50"/>
          <cell r="G50" t="str">
            <v>INA 4%</v>
          </cell>
          <cell r="H50"/>
          <cell r="I50"/>
          <cell r="J50"/>
          <cell r="K50"/>
          <cell r="L50"/>
          <cell r="M50"/>
        </row>
        <row r="51">
          <cell r="B51" t="str">
            <v>3/05A</v>
          </cell>
          <cell r="C51" t="str">
            <v>CPP</v>
          </cell>
          <cell r="D51" t="str">
            <v>Produção</v>
          </cell>
          <cell r="E51" t="str">
            <v>Decreto n.º 71/05 de 28 de Setembro</v>
          </cell>
          <cell r="F51" t="str">
            <v>Sonangol P&amp;P 25%</v>
          </cell>
          <cell r="G51" t="str">
            <v>China Sonangol 25%</v>
          </cell>
          <cell r="H51">
            <v>2005</v>
          </cell>
          <cell r="I51">
            <v>38629</v>
          </cell>
          <cell r="J51">
            <v>38657</v>
          </cell>
          <cell r="K51"/>
          <cell r="L51">
            <v>39753</v>
          </cell>
          <cell r="M51" t="str">
            <v>Produção</v>
          </cell>
        </row>
        <row r="52">
          <cell r="B52"/>
          <cell r="C52"/>
          <cell r="D52"/>
          <cell r="E52"/>
          <cell r="F52"/>
          <cell r="G52" t="str">
            <v>Maurel &amp; Prom Angola 20%</v>
          </cell>
          <cell r="H52"/>
          <cell r="I52"/>
          <cell r="J52"/>
          <cell r="K52"/>
          <cell r="L52"/>
          <cell r="M52"/>
        </row>
        <row r="53">
          <cell r="B53"/>
          <cell r="C53"/>
          <cell r="D53"/>
          <cell r="E53"/>
          <cell r="F53"/>
          <cell r="G53" t="str">
            <v>Eni 12%</v>
          </cell>
          <cell r="H53"/>
          <cell r="I53"/>
          <cell r="J53"/>
          <cell r="K53"/>
          <cell r="L53"/>
          <cell r="M53"/>
        </row>
        <row r="54">
          <cell r="B54"/>
          <cell r="C54"/>
          <cell r="D54"/>
          <cell r="E54"/>
          <cell r="F54"/>
          <cell r="G54" t="str">
            <v>SOMOIL 10%</v>
          </cell>
          <cell r="H54"/>
          <cell r="I54"/>
          <cell r="J54"/>
          <cell r="K54"/>
          <cell r="L54"/>
          <cell r="M54"/>
        </row>
        <row r="55">
          <cell r="B55"/>
          <cell r="C55"/>
          <cell r="D55"/>
          <cell r="E55"/>
          <cell r="F55"/>
          <cell r="G55" t="str">
            <v>NIS-NAFTGAS 4%</v>
          </cell>
          <cell r="H55"/>
          <cell r="I55"/>
          <cell r="J55"/>
          <cell r="K55"/>
          <cell r="L55"/>
          <cell r="M55"/>
        </row>
        <row r="56">
          <cell r="B56"/>
          <cell r="C56"/>
          <cell r="D56"/>
          <cell r="E56"/>
          <cell r="F56"/>
          <cell r="G56" t="str">
            <v>INA 4%</v>
          </cell>
          <cell r="H56"/>
          <cell r="I56"/>
          <cell r="J56"/>
          <cell r="K56"/>
          <cell r="L56"/>
          <cell r="M56"/>
        </row>
        <row r="57">
          <cell r="B57" t="str">
            <v>4/05</v>
          </cell>
          <cell r="C57" t="str">
            <v>CPP</v>
          </cell>
          <cell r="D57" t="str">
            <v>Produção</v>
          </cell>
          <cell r="E57" t="str">
            <v>Decreto n.º 70/05 de 26 de Setembro</v>
          </cell>
          <cell r="F57" t="str">
            <v>Sonangol P&amp;P 50%</v>
          </cell>
          <cell r="G57" t="str">
            <v>SOMOIL 18,75%</v>
          </cell>
          <cell r="H57">
            <v>2005</v>
          </cell>
          <cell r="I57">
            <v>38629</v>
          </cell>
          <cell r="J57">
            <v>38657</v>
          </cell>
          <cell r="K57"/>
          <cell r="L57">
            <v>39753</v>
          </cell>
          <cell r="M57" t="str">
            <v>Produção</v>
          </cell>
        </row>
        <row r="58">
          <cell r="B58"/>
          <cell r="C58"/>
          <cell r="D58"/>
          <cell r="E58"/>
          <cell r="F58"/>
          <cell r="G58" t="str">
            <v xml:space="preserve">Acrep S.A 18,75 % </v>
          </cell>
          <cell r="H58"/>
          <cell r="I58"/>
          <cell r="J58"/>
          <cell r="K58"/>
          <cell r="L58"/>
          <cell r="M58"/>
        </row>
        <row r="59">
          <cell r="B59"/>
          <cell r="C59"/>
          <cell r="D59"/>
          <cell r="E59"/>
          <cell r="F59"/>
          <cell r="G59" t="str">
            <v>Prodoil 12,50%</v>
          </cell>
          <cell r="H59"/>
          <cell r="I59"/>
          <cell r="J59"/>
          <cell r="K59"/>
          <cell r="L59"/>
          <cell r="M59"/>
        </row>
        <row r="60">
          <cell r="B60" t="str">
            <v>14</v>
          </cell>
          <cell r="C60" t="str">
            <v>CPP</v>
          </cell>
          <cell r="D60" t="str">
            <v>Produção</v>
          </cell>
          <cell r="E60" t="str">
            <v>DL n.º 19/94 de 18 de Novembro</v>
          </cell>
          <cell r="F60" t="str">
            <v>Chevron 31%</v>
          </cell>
          <cell r="G60" t="str">
            <v>Sonangol P&amp;P 20%</v>
          </cell>
          <cell r="H60">
            <v>1995</v>
          </cell>
          <cell r="I60">
            <v>34753</v>
          </cell>
          <cell r="J60">
            <v>38412</v>
          </cell>
          <cell r="K60" t="str">
            <v xml:space="preserve">4 anos </v>
          </cell>
          <cell r="L60">
            <v>39873</v>
          </cell>
          <cell r="M60" t="str">
            <v>Produção</v>
          </cell>
        </row>
        <row r="61">
          <cell r="B61"/>
          <cell r="C61"/>
          <cell r="D61"/>
          <cell r="E61"/>
          <cell r="F61"/>
          <cell r="G61" t="str">
            <v>Eni 20%</v>
          </cell>
          <cell r="H61"/>
          <cell r="I61"/>
          <cell r="J61"/>
          <cell r="K61"/>
          <cell r="L61"/>
          <cell r="M61"/>
        </row>
        <row r="62">
          <cell r="B62"/>
          <cell r="C62"/>
          <cell r="D62"/>
          <cell r="E62"/>
          <cell r="F62"/>
          <cell r="G62" t="str">
            <v>TotalEnergies Angola 20%</v>
          </cell>
          <cell r="H62"/>
          <cell r="I62"/>
          <cell r="J62"/>
          <cell r="K62"/>
          <cell r="L62"/>
          <cell r="M62"/>
        </row>
        <row r="63">
          <cell r="B63"/>
          <cell r="C63"/>
          <cell r="D63"/>
          <cell r="E63"/>
          <cell r="F63"/>
          <cell r="G63" t="str">
            <v>Galp 09%</v>
          </cell>
          <cell r="H63"/>
          <cell r="I63"/>
          <cell r="J63"/>
          <cell r="K63"/>
          <cell r="L63"/>
          <cell r="M63"/>
        </row>
        <row r="64">
          <cell r="B64" t="str">
            <v>15</v>
          </cell>
          <cell r="C64" t="str">
            <v>CPP</v>
          </cell>
          <cell r="D64" t="str">
            <v>Produção</v>
          </cell>
          <cell r="E64" t="str">
            <v>Decreto - Lei n.º 14/94, de 08 de Julho</v>
          </cell>
          <cell r="F64" t="str">
            <v>Esso 36%</v>
          </cell>
          <cell r="G64" t="str">
            <v>BP 24%</v>
          </cell>
          <cell r="H64">
            <v>1994</v>
          </cell>
          <cell r="I64">
            <v>34569</v>
          </cell>
          <cell r="J64">
            <v>34578</v>
          </cell>
          <cell r="K64" t="str">
            <v xml:space="preserve">4 anos </v>
          </cell>
          <cell r="L64">
            <v>36039</v>
          </cell>
          <cell r="M64" t="str">
            <v>Produção</v>
          </cell>
        </row>
        <row r="65">
          <cell r="B65"/>
          <cell r="C65"/>
          <cell r="D65"/>
          <cell r="E65"/>
          <cell r="F65"/>
          <cell r="G65" t="str">
            <v>Eni 18%</v>
          </cell>
          <cell r="H65"/>
          <cell r="I65"/>
          <cell r="J65"/>
          <cell r="K65"/>
          <cell r="L65"/>
          <cell r="M65"/>
        </row>
        <row r="66">
          <cell r="B66"/>
          <cell r="C66"/>
          <cell r="D66"/>
          <cell r="E66"/>
          <cell r="F66"/>
          <cell r="G66" t="str">
            <v>Equinor Angola 12%</v>
          </cell>
          <cell r="H66"/>
          <cell r="I66"/>
          <cell r="J66"/>
          <cell r="K66"/>
          <cell r="L66"/>
          <cell r="M66"/>
        </row>
        <row r="67">
          <cell r="B67"/>
          <cell r="C67"/>
          <cell r="D67"/>
          <cell r="E67"/>
          <cell r="F67"/>
          <cell r="G67" t="str">
            <v>Sonangol P&amp;P 10%</v>
          </cell>
          <cell r="H67"/>
          <cell r="I67"/>
          <cell r="J67"/>
          <cell r="K67"/>
          <cell r="L67"/>
          <cell r="M67"/>
        </row>
        <row r="68">
          <cell r="B68" t="str">
            <v>15/06</v>
          </cell>
          <cell r="C68" t="str">
            <v>CPP</v>
          </cell>
          <cell r="D68" t="str">
            <v>Produção</v>
          </cell>
          <cell r="E68" t="str">
            <v>DP n.º 84/06 de 1 de Novembro</v>
          </cell>
          <cell r="F68" t="str">
            <v>Eni 36,84%</v>
          </cell>
          <cell r="G68" t="str">
            <v>Sonangol 36,84%</v>
          </cell>
          <cell r="H68">
            <v>2006</v>
          </cell>
          <cell r="I68">
            <v>39024</v>
          </cell>
          <cell r="J68">
            <v>39052</v>
          </cell>
          <cell r="K68" t="str">
            <v>5 anos</v>
          </cell>
          <cell r="L68">
            <v>40878</v>
          </cell>
          <cell r="M68" t="str">
            <v>Produção</v>
          </cell>
        </row>
        <row r="69">
          <cell r="B69"/>
          <cell r="C69"/>
          <cell r="D69"/>
          <cell r="E69"/>
          <cell r="F69"/>
          <cell r="G69" t="str">
            <v>SSI 26,32%</v>
          </cell>
          <cell r="H69"/>
          <cell r="I69"/>
          <cell r="J69"/>
          <cell r="K69"/>
          <cell r="L69"/>
          <cell r="M69"/>
        </row>
        <row r="70">
          <cell r="B70" t="str">
            <v>17</v>
          </cell>
          <cell r="C70" t="str">
            <v>CPP</v>
          </cell>
          <cell r="D70" t="str">
            <v>Produção</v>
          </cell>
          <cell r="E70" t="str">
            <v>Decreto n.º 51/92 de 16 de Setembro, alterado pelo Decreto n. 127/20, de 31 de Março</v>
          </cell>
          <cell r="F70" t="str">
            <v>TotalEnergies E&amp;P Angola 33%</v>
          </cell>
          <cell r="G70" t="str">
            <v>Esso 19%</v>
          </cell>
          <cell r="H70">
            <v>1992</v>
          </cell>
          <cell r="I70">
            <v>33953</v>
          </cell>
          <cell r="J70">
            <v>33970</v>
          </cell>
          <cell r="K70" t="str">
            <v xml:space="preserve">4 anos </v>
          </cell>
          <cell r="L70">
            <v>35431</v>
          </cell>
          <cell r="M70" t="str">
            <v>Produção</v>
          </cell>
        </row>
        <row r="71">
          <cell r="B71"/>
          <cell r="C71"/>
          <cell r="D71"/>
          <cell r="E71"/>
          <cell r="F71"/>
          <cell r="G71" t="str">
            <v>BP Explo. Angola LDT (Bloco 17)  15,84%</v>
          </cell>
          <cell r="H71"/>
          <cell r="I71"/>
          <cell r="J71"/>
          <cell r="K71"/>
          <cell r="L71"/>
          <cell r="M71"/>
        </row>
        <row r="72">
          <cell r="B72"/>
          <cell r="C72"/>
          <cell r="D72"/>
          <cell r="E72"/>
          <cell r="F72"/>
          <cell r="G72" t="str">
            <v>Equinor Angola 12,16%</v>
          </cell>
          <cell r="H72"/>
          <cell r="I72"/>
          <cell r="J72"/>
          <cell r="K72"/>
          <cell r="L72"/>
          <cell r="M72"/>
        </row>
        <row r="73">
          <cell r="B73"/>
          <cell r="C73"/>
          <cell r="D73"/>
          <cell r="E73"/>
          <cell r="F73"/>
          <cell r="G73" t="str">
            <v>Equinor Angola AS 10,00%</v>
          </cell>
          <cell r="H73"/>
          <cell r="I73"/>
          <cell r="J73"/>
          <cell r="K73"/>
          <cell r="L73"/>
          <cell r="M73"/>
        </row>
        <row r="74">
          <cell r="B74"/>
          <cell r="C74"/>
          <cell r="D74"/>
          <cell r="E74"/>
          <cell r="F74"/>
          <cell r="G74" t="str">
            <v>TotalEnergies M BRIDE 5%</v>
          </cell>
          <cell r="H74"/>
          <cell r="I74"/>
          <cell r="J74"/>
          <cell r="K74"/>
          <cell r="L74"/>
          <cell r="M74"/>
        </row>
        <row r="75">
          <cell r="B75"/>
          <cell r="C75"/>
          <cell r="D75"/>
          <cell r="E75"/>
          <cell r="F75"/>
          <cell r="G75" t="str">
            <v>Sonangol P&amp;P 5%</v>
          </cell>
          <cell r="H75"/>
          <cell r="I75"/>
          <cell r="J75"/>
          <cell r="K75"/>
          <cell r="L75"/>
          <cell r="M75"/>
        </row>
        <row r="76">
          <cell r="B76" t="str">
            <v>17/06</v>
          </cell>
          <cell r="C76" t="str">
            <v>CPP</v>
          </cell>
          <cell r="D76" t="str">
            <v>Exploração</v>
          </cell>
          <cell r="E76" t="str">
            <v>Decreto Executivo n.º 87/06 de 1 de Novembro</v>
          </cell>
          <cell r="F76" t="str">
            <v xml:space="preserve">TotalEnergies E&amp;P Angola 30% </v>
          </cell>
          <cell r="G76" t="str">
            <v>Sonangol P&amp;P 20%</v>
          </cell>
          <cell r="H76">
            <v>2006</v>
          </cell>
          <cell r="I76">
            <v>39024</v>
          </cell>
          <cell r="J76">
            <v>39052</v>
          </cell>
          <cell r="K76" t="str">
            <v>5 anos</v>
          </cell>
          <cell r="L76">
            <v>40878</v>
          </cell>
          <cell r="M76" t="str">
            <v>Exploração</v>
          </cell>
        </row>
        <row r="77">
          <cell r="B77"/>
          <cell r="C77"/>
          <cell r="D77"/>
          <cell r="E77"/>
          <cell r="F77"/>
          <cell r="G77" t="str">
            <v>SSI 27,50%</v>
          </cell>
          <cell r="H77"/>
          <cell r="I77"/>
          <cell r="J77"/>
          <cell r="K77"/>
          <cell r="L77"/>
          <cell r="M77"/>
        </row>
        <row r="78">
          <cell r="B78"/>
          <cell r="C78"/>
          <cell r="D78"/>
          <cell r="E78"/>
          <cell r="F78"/>
          <cell r="G78" t="str">
            <v>SOMOIL 10%</v>
          </cell>
          <cell r="H78"/>
          <cell r="I78"/>
          <cell r="J78"/>
          <cell r="K78"/>
          <cell r="L78"/>
          <cell r="M78"/>
        </row>
        <row r="79">
          <cell r="B79"/>
          <cell r="C79"/>
          <cell r="D79"/>
          <cell r="E79"/>
          <cell r="F79"/>
          <cell r="G79" t="str">
            <v>Falcon Oil 5 %</v>
          </cell>
          <cell r="H79"/>
          <cell r="I79"/>
          <cell r="J79"/>
          <cell r="K79"/>
          <cell r="L79"/>
          <cell r="M79"/>
        </row>
        <row r="80">
          <cell r="B80"/>
          <cell r="C80"/>
          <cell r="D80"/>
          <cell r="E80"/>
          <cell r="F80"/>
          <cell r="G80" t="str">
            <v>ACREP Bloco 17/06 S.A 5%</v>
          </cell>
          <cell r="H80"/>
          <cell r="I80"/>
          <cell r="J80"/>
          <cell r="K80"/>
          <cell r="L80"/>
          <cell r="M80"/>
        </row>
        <row r="81">
          <cell r="B81"/>
          <cell r="C81"/>
          <cell r="D81"/>
          <cell r="E81"/>
          <cell r="F81"/>
          <cell r="G81" t="str">
            <v>Partex Angola Corp. 2,5%</v>
          </cell>
          <cell r="H81"/>
          <cell r="I81"/>
          <cell r="J81"/>
          <cell r="K81"/>
          <cell r="L81"/>
          <cell r="M81"/>
        </row>
        <row r="82">
          <cell r="B82" t="str">
            <v>18</v>
          </cell>
          <cell r="C82" t="str">
            <v>CPP</v>
          </cell>
          <cell r="D82" t="str">
            <v>Produção</v>
          </cell>
          <cell r="E82" t="str">
            <v>DL n.º 7/96 de 9 de Agosto</v>
          </cell>
          <cell r="F82" t="str">
            <v>BP Angola (Block 18) B.V 36,34%</v>
          </cell>
          <cell r="G82" t="str">
            <v>SSI 37,72%</v>
          </cell>
          <cell r="H82">
            <v>1996</v>
          </cell>
          <cell r="I82">
            <v>35335</v>
          </cell>
          <cell r="J82">
            <v>35339</v>
          </cell>
          <cell r="K82" t="str">
            <v>4 Anos</v>
          </cell>
          <cell r="L82">
            <v>36800</v>
          </cell>
          <cell r="M82" t="str">
            <v>Produção</v>
          </cell>
        </row>
        <row r="83">
          <cell r="B83"/>
          <cell r="C83"/>
          <cell r="D83"/>
          <cell r="E83"/>
          <cell r="F83"/>
          <cell r="G83" t="str">
            <v>Sonangol P&amp;P 16,28%</v>
          </cell>
          <cell r="H83"/>
          <cell r="I83"/>
          <cell r="J83"/>
          <cell r="K83"/>
          <cell r="L83"/>
          <cell r="M83"/>
        </row>
        <row r="84">
          <cell r="B84"/>
          <cell r="C84"/>
          <cell r="D84"/>
          <cell r="E84"/>
          <cell r="F84"/>
          <cell r="G84" t="str">
            <v>BP Exploration Beta Limited 9,66%</v>
          </cell>
          <cell r="H84"/>
          <cell r="I84"/>
          <cell r="J84"/>
          <cell r="K84"/>
          <cell r="L84"/>
          <cell r="M84"/>
        </row>
        <row r="85">
          <cell r="B85" t="str">
            <v>20/11</v>
          </cell>
          <cell r="C85" t="str">
            <v>CPP</v>
          </cell>
          <cell r="D85" t="str">
            <v>Exploração</v>
          </cell>
          <cell r="E85" t="str">
            <v>DP n.º 303/11 de 15 de Dezembro</v>
          </cell>
          <cell r="F85" t="str">
            <v>TotalEnergies E&amp;P Angola 50%</v>
          </cell>
          <cell r="G85" t="str">
            <v>BP EXPL. (Kuanza Benguela) LTD 30%</v>
          </cell>
          <cell r="H85">
            <v>2011</v>
          </cell>
          <cell r="I85">
            <v>40897</v>
          </cell>
          <cell r="J85">
            <v>40909</v>
          </cell>
          <cell r="K85" t="str">
            <v>5 anos</v>
          </cell>
          <cell r="L85">
            <v>42370</v>
          </cell>
          <cell r="M85" t="str">
            <v>Exploração</v>
          </cell>
        </row>
        <row r="86">
          <cell r="B86"/>
          <cell r="C86"/>
          <cell r="D86"/>
          <cell r="E86"/>
          <cell r="F86"/>
          <cell r="G86" t="str">
            <v>Sonangol P&amp;P 20%</v>
          </cell>
          <cell r="H86"/>
          <cell r="I86"/>
          <cell r="J86"/>
          <cell r="K86"/>
          <cell r="L86"/>
          <cell r="M86"/>
        </row>
        <row r="87">
          <cell r="B87">
            <v>23</v>
          </cell>
          <cell r="C87" t="str">
            <v>CPP</v>
          </cell>
          <cell r="D87" t="str">
            <v>Exploração</v>
          </cell>
          <cell r="E87" t="str">
            <v>DP n.º 85/06 de 1 de Novembro</v>
          </cell>
          <cell r="F87" t="str">
            <v>Sonangol P&amp;P 100%</v>
          </cell>
          <cell r="G87" t="str">
            <v>-</v>
          </cell>
          <cell r="H87">
            <v>2006</v>
          </cell>
          <cell r="I87">
            <v>39022</v>
          </cell>
          <cell r="J87">
            <v>39052</v>
          </cell>
          <cell r="K87" t="str">
            <v>4 anos</v>
          </cell>
          <cell r="L87">
            <v>40513</v>
          </cell>
          <cell r="M87" t="str">
            <v>Exploração</v>
          </cell>
        </row>
        <row r="88">
          <cell r="B88" t="str">
            <v>30</v>
          </cell>
          <cell r="C88" t="str">
            <v>CPP</v>
          </cell>
          <cell r="D88" t="str">
            <v>Exploração</v>
          </cell>
          <cell r="E88" t="str">
            <v>DP n.º 54/19 de 18 de Fevereiro</v>
          </cell>
          <cell r="F88" t="str">
            <v>Esso Expl. Prod. Ang. (Block 30) LTD 60%</v>
          </cell>
          <cell r="G88" t="str">
            <v>Sonangol P&amp;P 40%</v>
          </cell>
          <cell r="H88">
            <v>2020</v>
          </cell>
          <cell r="I88">
            <v>44111</v>
          </cell>
          <cell r="J88">
            <v>44136</v>
          </cell>
          <cell r="K88" t="str">
            <v xml:space="preserve">3 anos </v>
          </cell>
          <cell r="L88">
            <v>45231</v>
          </cell>
          <cell r="M88" t="str">
            <v>Exploração</v>
          </cell>
        </row>
        <row r="89">
          <cell r="B89" t="str">
            <v>31</v>
          </cell>
          <cell r="C89" t="str">
            <v>CPP</v>
          </cell>
          <cell r="D89" t="str">
            <v>Produção</v>
          </cell>
          <cell r="E89" t="str">
            <v>Decreto Lei n.º 8/99, de 14 de Maio</v>
          </cell>
          <cell r="F89" t="str">
            <v>BP 26,67%</v>
          </cell>
          <cell r="G89" t="str">
            <v>Sonangol P&amp;P 45%</v>
          </cell>
          <cell r="H89">
            <v>1999</v>
          </cell>
          <cell r="I89">
            <v>36306</v>
          </cell>
          <cell r="J89">
            <v>36617</v>
          </cell>
          <cell r="K89" t="str">
            <v xml:space="preserve">4 anos </v>
          </cell>
          <cell r="L89">
            <v>38078</v>
          </cell>
          <cell r="M89" t="str">
            <v>Produção</v>
          </cell>
        </row>
        <row r="90">
          <cell r="B90"/>
          <cell r="C90"/>
          <cell r="D90"/>
          <cell r="E90"/>
          <cell r="F90"/>
          <cell r="G90" t="str">
            <v>SSI 31 15%</v>
          </cell>
          <cell r="H90"/>
          <cell r="I90"/>
          <cell r="J90"/>
          <cell r="K90"/>
          <cell r="L90"/>
          <cell r="M90"/>
        </row>
        <row r="91">
          <cell r="B91"/>
          <cell r="C91"/>
          <cell r="D91"/>
          <cell r="E91"/>
          <cell r="F91"/>
          <cell r="G91" t="str">
            <v>Equinor Angola Block 31 AS 13,33%</v>
          </cell>
          <cell r="H91"/>
          <cell r="I91"/>
          <cell r="J91"/>
          <cell r="K91"/>
          <cell r="L91"/>
          <cell r="M91"/>
        </row>
        <row r="92">
          <cell r="B92" t="str">
            <v>32</v>
          </cell>
          <cell r="C92" t="str">
            <v>CPP</v>
          </cell>
          <cell r="D92" t="str">
            <v>Produção</v>
          </cell>
          <cell r="E92" t="str">
            <v>Decreto- Lei n.º 9/99 de 14 de Maio</v>
          </cell>
          <cell r="F92" t="str">
            <v>TotalEnergies E&amp;P Angola 30%</v>
          </cell>
          <cell r="G92" t="str">
            <v>Sonangol P&amp;P 30%</v>
          </cell>
          <cell r="H92">
            <v>1999</v>
          </cell>
          <cell r="I92">
            <v>36306</v>
          </cell>
          <cell r="J92">
            <v>36251</v>
          </cell>
          <cell r="K92"/>
          <cell r="L92">
            <v>38078</v>
          </cell>
          <cell r="M92" t="str">
            <v>Produção</v>
          </cell>
        </row>
        <row r="93">
          <cell r="B93"/>
          <cell r="C93"/>
          <cell r="D93"/>
          <cell r="E93"/>
          <cell r="F93"/>
          <cell r="G93" t="str">
            <v>SSI 32 20%</v>
          </cell>
          <cell r="H93"/>
          <cell r="I93"/>
          <cell r="J93"/>
          <cell r="K93"/>
          <cell r="L93"/>
          <cell r="M93"/>
        </row>
        <row r="94">
          <cell r="B94"/>
          <cell r="C94"/>
          <cell r="D94"/>
          <cell r="E94"/>
          <cell r="F94"/>
          <cell r="G94" t="str">
            <v>ESSO 15%</v>
          </cell>
          <cell r="H94"/>
          <cell r="I94"/>
          <cell r="J94"/>
          <cell r="K94"/>
          <cell r="L94"/>
          <cell r="M94"/>
        </row>
        <row r="95">
          <cell r="B95"/>
          <cell r="C95"/>
          <cell r="D95"/>
          <cell r="E95"/>
          <cell r="F95"/>
          <cell r="G95" t="str">
            <v>Galp 5%</v>
          </cell>
          <cell r="H95"/>
          <cell r="I95"/>
          <cell r="J95"/>
          <cell r="K95"/>
          <cell r="L95"/>
          <cell r="M95"/>
        </row>
        <row r="96">
          <cell r="B96" t="str">
            <v>44</v>
          </cell>
          <cell r="C96" t="str">
            <v>CPP</v>
          </cell>
          <cell r="D96" t="str">
            <v>Exploração</v>
          </cell>
          <cell r="E96" t="str">
            <v>DP n.º 76/19 de 13 de Março,</v>
          </cell>
          <cell r="F96" t="str">
            <v>Esso Expl. Prod. Ang. (Block 44) LTD 60%</v>
          </cell>
          <cell r="G96" t="str">
            <v>Sonangol P&amp;P 40%</v>
          </cell>
          <cell r="H96">
            <v>2020</v>
          </cell>
          <cell r="I96">
            <v>44111</v>
          </cell>
          <cell r="J96">
            <v>44136</v>
          </cell>
          <cell r="K96" t="str">
            <v xml:space="preserve">3 anos </v>
          </cell>
          <cell r="L96">
            <v>45231</v>
          </cell>
          <cell r="M96" t="str">
            <v>Exploração</v>
          </cell>
        </row>
        <row r="97">
          <cell r="B97" t="str">
            <v>45</v>
          </cell>
          <cell r="C97" t="str">
            <v>CPP</v>
          </cell>
          <cell r="D97" t="str">
            <v>Exploração</v>
          </cell>
          <cell r="E97" t="str">
            <v>DP n.º 55/19 de 18 de Fevereiro</v>
          </cell>
          <cell r="F97" t="str">
            <v>ExxonMobil Expl. Prod. Ang. (Bloc 45) LTD 60%</v>
          </cell>
          <cell r="G97" t="str">
            <v>Sonangol P&amp;P 40%</v>
          </cell>
          <cell r="H97">
            <v>2020</v>
          </cell>
          <cell r="I97">
            <v>44111</v>
          </cell>
          <cell r="J97">
            <v>44136</v>
          </cell>
          <cell r="K97"/>
          <cell r="L97">
            <v>45231</v>
          </cell>
          <cell r="M97" t="str">
            <v>Exploração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21F3F-700A-4B7C-A1ED-430077CBAA1D}">
  <sheetPr>
    <tabColor theme="0" tint="-0.499984740745262"/>
  </sheetPr>
  <dimension ref="A1:F67"/>
  <sheetViews>
    <sheetView showGridLines="0" zoomScale="70" zoomScaleNormal="70" workbookViewId="0"/>
  </sheetViews>
  <sheetFormatPr defaultRowHeight="14.5"/>
  <cols>
    <col min="1" max="1" width="4.81640625" style="336" customWidth="1"/>
    <col min="2" max="2" width="98.453125" bestFit="1" customWidth="1"/>
    <col min="3" max="3" width="4.81640625" style="336" customWidth="1"/>
    <col min="4" max="4" width="82.81640625" bestFit="1" customWidth="1"/>
  </cols>
  <sheetData>
    <row r="1" spans="1:6" ht="14.4" customHeight="1">
      <c r="B1" s="433" t="s">
        <v>1004</v>
      </c>
      <c r="C1" s="433"/>
      <c r="D1" s="433"/>
    </row>
    <row r="2" spans="1:6" ht="14.4" customHeight="1">
      <c r="B2" s="433"/>
      <c r="C2" s="433"/>
      <c r="D2" s="433"/>
    </row>
    <row r="3" spans="1:6" s="337" customFormat="1" ht="14.4" customHeight="1">
      <c r="B3" s="338" t="s">
        <v>1005</v>
      </c>
      <c r="C3" s="338"/>
      <c r="D3" s="338"/>
    </row>
    <row r="4" spans="1:6" ht="31">
      <c r="A4" s="333"/>
      <c r="B4" s="425" t="s">
        <v>971</v>
      </c>
      <c r="C4" s="426"/>
      <c r="D4" s="425" t="s">
        <v>972</v>
      </c>
      <c r="F4" s="363"/>
    </row>
    <row r="5" spans="1:6">
      <c r="A5" s="334"/>
      <c r="B5" s="430" t="s">
        <v>51</v>
      </c>
      <c r="C5" s="427"/>
      <c r="D5" s="432" t="s">
        <v>80</v>
      </c>
      <c r="E5" s="332"/>
      <c r="F5" s="364"/>
    </row>
    <row r="6" spans="1:6">
      <c r="A6" s="334"/>
      <c r="B6" s="430" t="s">
        <v>52</v>
      </c>
      <c r="C6" s="427"/>
      <c r="D6" s="432" t="s">
        <v>83</v>
      </c>
      <c r="E6" s="332"/>
      <c r="F6" s="43"/>
    </row>
    <row r="7" spans="1:6">
      <c r="A7" s="334"/>
      <c r="B7" s="430" t="s">
        <v>57</v>
      </c>
      <c r="C7" s="427"/>
      <c r="D7" s="432" t="s">
        <v>84</v>
      </c>
      <c r="E7" s="332"/>
      <c r="F7" s="43"/>
    </row>
    <row r="8" spans="1:6">
      <c r="A8" s="334"/>
      <c r="B8" s="430" t="s">
        <v>74</v>
      </c>
      <c r="C8" s="427"/>
      <c r="D8" s="432" t="s">
        <v>85</v>
      </c>
      <c r="E8" s="332"/>
      <c r="F8" s="43"/>
    </row>
    <row r="9" spans="1:6">
      <c r="A9" s="334"/>
      <c r="B9" s="430" t="s">
        <v>79</v>
      </c>
      <c r="C9" s="427"/>
      <c r="D9" s="432" t="s">
        <v>110</v>
      </c>
      <c r="E9" s="332"/>
      <c r="F9" s="43"/>
    </row>
    <row r="10" spans="1:6">
      <c r="A10" s="334"/>
      <c r="B10" s="430" t="s">
        <v>105</v>
      </c>
      <c r="C10" s="427"/>
      <c r="D10" s="432" t="s">
        <v>115</v>
      </c>
      <c r="E10" s="332"/>
      <c r="F10" s="43"/>
    </row>
    <row r="11" spans="1:6">
      <c r="A11" s="334"/>
      <c r="B11" s="430" t="s">
        <v>114</v>
      </c>
      <c r="C11" s="427"/>
      <c r="D11" s="432" t="s">
        <v>196</v>
      </c>
      <c r="E11" s="332"/>
      <c r="F11" s="43"/>
    </row>
    <row r="12" spans="1:6">
      <c r="A12" s="334"/>
      <c r="B12" s="430" t="s">
        <v>122</v>
      </c>
      <c r="C12" s="427"/>
      <c r="D12" s="432" t="s">
        <v>221</v>
      </c>
      <c r="E12" s="332"/>
      <c r="F12" s="43"/>
    </row>
    <row r="13" spans="1:6">
      <c r="A13" s="334"/>
      <c r="B13" s="430" t="s">
        <v>123</v>
      </c>
      <c r="C13" s="427"/>
      <c r="D13" s="432" t="s">
        <v>280</v>
      </c>
      <c r="E13" s="332"/>
      <c r="F13" s="43"/>
    </row>
    <row r="14" spans="1:6">
      <c r="A14" s="334"/>
      <c r="B14" s="430" t="s">
        <v>190</v>
      </c>
      <c r="C14" s="427"/>
      <c r="D14" s="432" t="s">
        <v>281</v>
      </c>
      <c r="E14" s="332"/>
      <c r="F14" s="43"/>
    </row>
    <row r="15" spans="1:6">
      <c r="A15" s="334"/>
      <c r="B15" s="430" t="s">
        <v>204</v>
      </c>
      <c r="C15" s="427"/>
      <c r="D15" s="432" t="s">
        <v>288</v>
      </c>
      <c r="E15" s="332"/>
      <c r="F15" s="43"/>
    </row>
    <row r="16" spans="1:6">
      <c r="A16" s="334"/>
      <c r="B16" s="430" t="s">
        <v>205</v>
      </c>
      <c r="C16" s="427"/>
      <c r="D16" s="432" t="s">
        <v>289</v>
      </c>
      <c r="E16" s="332"/>
      <c r="F16" s="43"/>
    </row>
    <row r="17" spans="1:6">
      <c r="A17" s="334"/>
      <c r="B17" s="430" t="s">
        <v>209</v>
      </c>
      <c r="C17" s="427"/>
      <c r="D17" s="432" t="s">
        <v>974</v>
      </c>
      <c r="E17" s="332"/>
      <c r="F17" s="43"/>
    </row>
    <row r="18" spans="1:6">
      <c r="A18" s="334"/>
      <c r="B18" s="430" t="s">
        <v>211</v>
      </c>
      <c r="C18" s="427"/>
      <c r="D18" s="432" t="s">
        <v>291</v>
      </c>
      <c r="E18" s="332"/>
      <c r="F18" s="43"/>
    </row>
    <row r="19" spans="1:6">
      <c r="A19" s="334"/>
      <c r="B19" s="430" t="s">
        <v>217</v>
      </c>
      <c r="C19" s="427"/>
      <c r="D19" s="432" t="s">
        <v>973</v>
      </c>
      <c r="E19" s="332"/>
      <c r="F19" s="43"/>
    </row>
    <row r="20" spans="1:6">
      <c r="A20" s="334"/>
      <c r="B20" s="430" t="s">
        <v>218</v>
      </c>
      <c r="C20" s="427"/>
      <c r="D20" s="432" t="s">
        <v>427</v>
      </c>
      <c r="E20" s="332"/>
      <c r="F20" s="43"/>
    </row>
    <row r="21" spans="1:6">
      <c r="A21" s="334"/>
      <c r="B21" s="430" t="s">
        <v>222</v>
      </c>
      <c r="C21" s="427"/>
      <c r="D21" s="432" t="s">
        <v>517</v>
      </c>
      <c r="E21" s="332"/>
      <c r="F21" s="43"/>
    </row>
    <row r="22" spans="1:6">
      <c r="A22" s="334"/>
      <c r="B22" s="430" t="s">
        <v>229</v>
      </c>
      <c r="C22" s="427"/>
      <c r="D22" s="432" t="s">
        <v>532</v>
      </c>
      <c r="E22" s="332"/>
      <c r="F22" s="43"/>
    </row>
    <row r="23" spans="1:6">
      <c r="A23" s="334"/>
      <c r="B23" s="430" t="s">
        <v>248</v>
      </c>
      <c r="C23" s="427"/>
      <c r="D23" s="432" t="s">
        <v>549</v>
      </c>
      <c r="E23" s="332"/>
      <c r="F23" s="43"/>
    </row>
    <row r="24" spans="1:6">
      <c r="A24" s="334"/>
      <c r="B24" s="430" t="s">
        <v>251</v>
      </c>
      <c r="C24" s="427"/>
      <c r="D24" s="432" t="s">
        <v>550</v>
      </c>
      <c r="E24" s="332"/>
      <c r="F24" s="43"/>
    </row>
    <row r="25" spans="1:6">
      <c r="A25" s="334"/>
      <c r="B25" s="430" t="s">
        <v>262</v>
      </c>
      <c r="C25" s="427"/>
      <c r="D25" s="432" t="s">
        <v>713</v>
      </c>
      <c r="E25" s="332"/>
      <c r="F25" s="43"/>
    </row>
    <row r="26" spans="1:6">
      <c r="A26" s="334"/>
      <c r="B26" s="430" t="s">
        <v>271</v>
      </c>
      <c r="C26" s="427"/>
      <c r="D26" s="432" t="s">
        <v>714</v>
      </c>
      <c r="E26" s="332"/>
      <c r="F26" s="43"/>
    </row>
    <row r="27" spans="1:6">
      <c r="A27" s="334"/>
      <c r="B27" s="430" t="s">
        <v>277</v>
      </c>
      <c r="C27" s="427"/>
      <c r="D27" s="432" t="s">
        <v>715</v>
      </c>
      <c r="E27" s="332"/>
      <c r="F27" s="43"/>
    </row>
    <row r="28" spans="1:6">
      <c r="A28" s="334"/>
      <c r="B28" s="430" t="s">
        <v>287</v>
      </c>
      <c r="C28" s="427"/>
      <c r="D28" s="432" t="s">
        <v>768</v>
      </c>
      <c r="E28" s="332"/>
      <c r="F28" s="43"/>
    </row>
    <row r="29" spans="1:6">
      <c r="A29" s="334"/>
      <c r="B29" s="430" t="s">
        <v>292</v>
      </c>
      <c r="C29" s="427"/>
      <c r="D29" s="432" t="s">
        <v>845</v>
      </c>
      <c r="E29" s="332"/>
      <c r="F29" s="43"/>
    </row>
    <row r="30" spans="1:6">
      <c r="A30" s="334"/>
      <c r="B30" s="430" t="s">
        <v>341</v>
      </c>
      <c r="C30" s="427"/>
      <c r="D30" s="432" t="s">
        <v>846</v>
      </c>
      <c r="E30" s="332"/>
      <c r="F30" s="43"/>
    </row>
    <row r="31" spans="1:6">
      <c r="A31" s="334"/>
      <c r="B31" s="430" t="s">
        <v>342</v>
      </c>
      <c r="C31" s="427"/>
      <c r="D31" s="432" t="s">
        <v>847</v>
      </c>
      <c r="E31" s="332"/>
      <c r="F31" s="43"/>
    </row>
    <row r="32" spans="1:6">
      <c r="A32" s="334"/>
      <c r="B32" s="430" t="s">
        <v>349</v>
      </c>
      <c r="C32" s="427"/>
      <c r="D32" s="432" t="s">
        <v>870</v>
      </c>
      <c r="E32" s="332"/>
      <c r="F32" s="43"/>
    </row>
    <row r="33" spans="1:6">
      <c r="A33" s="334"/>
      <c r="B33" s="430" t="s">
        <v>355</v>
      </c>
      <c r="C33" s="427"/>
      <c r="D33" s="430" t="s">
        <v>948</v>
      </c>
      <c r="E33" s="332"/>
      <c r="F33" s="43"/>
    </row>
    <row r="34" spans="1:6">
      <c r="A34" s="334"/>
      <c r="B34" s="430" t="s">
        <v>361</v>
      </c>
      <c r="C34" s="427"/>
      <c r="D34" s="428"/>
      <c r="E34" s="43"/>
      <c r="F34" s="43"/>
    </row>
    <row r="35" spans="1:6">
      <c r="A35" s="335"/>
      <c r="B35" s="430" t="s">
        <v>369</v>
      </c>
      <c r="C35" s="429"/>
      <c r="D35" s="278"/>
      <c r="E35" s="43"/>
      <c r="F35" s="43"/>
    </row>
    <row r="36" spans="1:6">
      <c r="A36" s="335"/>
      <c r="B36" s="430" t="s">
        <v>381</v>
      </c>
      <c r="C36" s="429"/>
      <c r="D36" s="278"/>
      <c r="E36" s="43"/>
      <c r="F36" s="43"/>
    </row>
    <row r="37" spans="1:6">
      <c r="A37" s="335"/>
      <c r="B37" s="430" t="s">
        <v>401</v>
      </c>
      <c r="C37" s="429"/>
      <c r="D37" s="278"/>
      <c r="E37" s="43"/>
      <c r="F37" s="43"/>
    </row>
    <row r="38" spans="1:6">
      <c r="A38" s="335"/>
      <c r="B38" s="430" t="s">
        <v>417</v>
      </c>
      <c r="C38" s="429"/>
      <c r="D38" s="278"/>
    </row>
    <row r="39" spans="1:6">
      <c r="A39" s="335"/>
      <c r="B39" s="430" t="s">
        <v>419</v>
      </c>
      <c r="C39" s="429"/>
      <c r="D39" s="278"/>
    </row>
    <row r="40" spans="1:6">
      <c r="A40" s="335"/>
      <c r="B40" s="430" t="s">
        <v>428</v>
      </c>
      <c r="C40" s="429"/>
      <c r="D40" s="278"/>
    </row>
    <row r="41" spans="1:6">
      <c r="A41" s="335"/>
      <c r="B41" s="430" t="s">
        <v>449</v>
      </c>
      <c r="C41" s="429"/>
      <c r="D41" s="278"/>
    </row>
    <row r="42" spans="1:6">
      <c r="A42" s="335"/>
      <c r="B42" s="430" t="s">
        <v>456</v>
      </c>
      <c r="C42" s="429"/>
      <c r="D42" s="278"/>
    </row>
    <row r="43" spans="1:6">
      <c r="A43" s="335"/>
      <c r="B43" s="430" t="s">
        <v>471</v>
      </c>
      <c r="C43" s="429"/>
      <c r="D43" s="278"/>
    </row>
    <row r="44" spans="1:6">
      <c r="A44" s="335"/>
      <c r="B44" s="430" t="s">
        <v>472</v>
      </c>
      <c r="C44" s="429"/>
      <c r="D44" s="278"/>
    </row>
    <row r="45" spans="1:6">
      <c r="A45" s="335"/>
      <c r="B45" s="430" t="s">
        <v>518</v>
      </c>
      <c r="C45" s="429"/>
      <c r="D45" s="278"/>
    </row>
    <row r="46" spans="1:6">
      <c r="A46" s="335"/>
      <c r="B46" s="430" t="s">
        <v>531</v>
      </c>
      <c r="C46" s="429"/>
      <c r="D46" s="278"/>
    </row>
    <row r="47" spans="1:6">
      <c r="A47" s="335"/>
      <c r="B47" s="430" t="s">
        <v>533</v>
      </c>
      <c r="C47" s="429"/>
      <c r="D47" s="278"/>
    </row>
    <row r="48" spans="1:6">
      <c r="A48" s="335"/>
      <c r="B48" s="430" t="s">
        <v>551</v>
      </c>
      <c r="C48" s="429"/>
      <c r="D48" s="278"/>
    </row>
    <row r="49" spans="1:4">
      <c r="A49" s="335"/>
      <c r="B49" s="430" t="s">
        <v>587</v>
      </c>
      <c r="C49" s="429"/>
      <c r="D49" s="278"/>
    </row>
    <row r="50" spans="1:4">
      <c r="A50" s="335"/>
      <c r="B50" s="430" t="s">
        <v>590</v>
      </c>
      <c r="C50" s="429"/>
      <c r="D50" s="278"/>
    </row>
    <row r="51" spans="1:4">
      <c r="A51" s="335"/>
      <c r="B51" s="430" t="s">
        <v>716</v>
      </c>
      <c r="C51" s="429"/>
      <c r="D51" s="278"/>
    </row>
    <row r="52" spans="1:4">
      <c r="A52" s="335"/>
      <c r="B52" s="430" t="s">
        <v>722</v>
      </c>
      <c r="C52" s="429"/>
      <c r="D52" s="278"/>
    </row>
    <row r="53" spans="1:4">
      <c r="A53" s="335"/>
      <c r="B53" s="430" t="s">
        <v>744</v>
      </c>
      <c r="C53" s="429"/>
      <c r="D53" s="278"/>
    </row>
    <row r="54" spans="1:4">
      <c r="A54" s="335"/>
      <c r="B54" s="430" t="s">
        <v>753</v>
      </c>
      <c r="C54" s="429"/>
      <c r="D54" s="278"/>
    </row>
    <row r="55" spans="1:4">
      <c r="A55" s="335"/>
      <c r="B55" s="430" t="s">
        <v>769</v>
      </c>
      <c r="C55" s="429"/>
      <c r="D55" s="278"/>
    </row>
    <row r="56" spans="1:4">
      <c r="A56" s="335"/>
      <c r="B56" s="430" t="s">
        <v>789</v>
      </c>
      <c r="C56" s="429"/>
      <c r="D56" s="278"/>
    </row>
    <row r="57" spans="1:4">
      <c r="A57" s="335"/>
      <c r="B57" s="430" t="s">
        <v>791</v>
      </c>
      <c r="C57" s="429"/>
      <c r="D57" s="278"/>
    </row>
    <row r="58" spans="1:4">
      <c r="A58" s="335"/>
      <c r="B58" s="430" t="s">
        <v>848</v>
      </c>
      <c r="C58" s="429"/>
      <c r="D58" s="278"/>
    </row>
    <row r="59" spans="1:4">
      <c r="A59" s="335"/>
      <c r="B59" s="430" t="s">
        <v>869</v>
      </c>
      <c r="C59" s="429"/>
      <c r="D59" s="278"/>
    </row>
    <row r="60" spans="1:4">
      <c r="A60" s="335"/>
      <c r="B60" s="430" t="s">
        <v>871</v>
      </c>
      <c r="C60" s="429"/>
      <c r="D60" s="278"/>
    </row>
    <row r="61" spans="1:4">
      <c r="A61" s="335"/>
      <c r="B61" s="430" t="s">
        <v>910</v>
      </c>
      <c r="C61" s="429"/>
      <c r="D61" s="278"/>
    </row>
    <row r="62" spans="1:4">
      <c r="A62" s="335"/>
      <c r="B62" s="430" t="s">
        <v>922</v>
      </c>
      <c r="C62" s="429"/>
      <c r="D62" s="278"/>
    </row>
    <row r="63" spans="1:4">
      <c r="A63" s="335"/>
      <c r="B63" s="430" t="s">
        <v>924</v>
      </c>
      <c r="C63" s="429"/>
      <c r="D63" s="278"/>
    </row>
    <row r="64" spans="1:4">
      <c r="A64" s="335"/>
      <c r="B64" s="430" t="s">
        <v>926</v>
      </c>
      <c r="C64" s="429"/>
      <c r="D64" s="278"/>
    </row>
    <row r="65" spans="1:4">
      <c r="A65" s="335"/>
      <c r="B65" s="430" t="s">
        <v>947</v>
      </c>
      <c r="C65" s="429"/>
      <c r="D65" s="278"/>
    </row>
    <row r="66" spans="1:4">
      <c r="A66" s="335"/>
      <c r="B66" s="430" t="s">
        <v>949</v>
      </c>
      <c r="C66" s="429"/>
      <c r="D66" s="278"/>
    </row>
    <row r="67" spans="1:4">
      <c r="A67" s="335"/>
      <c r="B67" s="431" t="s">
        <v>957</v>
      </c>
      <c r="C67" s="429"/>
      <c r="D67" s="278"/>
    </row>
  </sheetData>
  <mergeCells count="1">
    <mergeCell ref="B1:D2"/>
  </mergeCells>
  <phoneticPr fontId="32" type="noConversion"/>
  <hyperlinks>
    <hyperlink ref="B5" location="'3.1 e 3.2'!_Toc153468360" display="Tabela 1: Factores para determinação da materialidade" xr:uid="{EE1905D8-739A-4A3C-84C2-B307B3000530}"/>
    <hyperlink ref="B6" location="'3.1 e 3.2'!_Toc153468360" display="Tabela 2: Entidades Governamentais" xr:uid="{8949B4D8-C006-4D2C-B1D1-86E99986326E}"/>
    <hyperlink ref="B7" location="'3.1 e 3.2'!_Toc153468360" display="Tabela 3: Membros do CNC da ITIE de Angola" xr:uid="{67155FDA-704C-41E6-9337-41FC0441B993}"/>
    <hyperlink ref="B8" location="'4.1'!A2" display="Tabela 4: Fluxo de Receitas no Sector da Indústria Extractiva" xr:uid="{E754139D-B921-40F0-8A3B-68FCBF718714}"/>
    <hyperlink ref="B9" location="'4.1'!A22" display="Tabela 5: Taxas de Câmbio" xr:uid="{FD414255-6906-4680-A75F-44E2B07AC797}"/>
    <hyperlink ref="B10" location="'4.3'!A17" display="Tabela 6: Receitas Governamentais 2020-2021" xr:uid="{B7EB93F2-2463-400C-9A4C-3E83231C57FA}"/>
    <hyperlink ref="B11" location="'4.3.1'!A2" display="Tabela 7: Peso da Receitas Governamentais (%)" xr:uid="{0BA63280-E048-4939-BACA-FDEA52B68F94}"/>
    <hyperlink ref="B12" location="'4.3.1'!A41" display="Tabela 8: Receitas Petrolíferas - Companhias" xr:uid="{69A24EE3-8BDE-4307-8807-50DCC73EC019}"/>
    <hyperlink ref="B13" location="'4.3.1'!A53" display="Tabela 9: Receitas Petrolíferas Directas 2021 por Bloco" xr:uid="{69C684D2-8797-476C-A57C-17D0ABC3CC93}"/>
    <hyperlink ref="B14" location="'4.3.1'!A84" display="Tabela 10: Receitas Governamentais - ALNG" xr:uid="{AEAC15E7-7889-41EE-B37A-18FD89E73156}"/>
    <hyperlink ref="B15" location="'4.3.1'!A119" display="Tabela 11: Receita da CN 2020-2021" xr:uid="{FF93B3EF-39C7-45AC-B5B2-1E465B1D55EB}"/>
    <hyperlink ref="B16" location="'4.3.1'!A136" display="Tabela 12: ANPG - Contas a Receber (fundos de abandono)" xr:uid="{8AB57784-180A-4C7C-A745-8997631C2707}"/>
    <hyperlink ref="B17" location="'4.3.1'!A145" display="Tabela 13: ANPG – Outras contas a receber" xr:uid="{5BF25A27-100F-4DC3-A057-27A039C73355}"/>
    <hyperlink ref="B18" location="'4.3.1'!A154" display="Tabela 14: ANPG Disponibilidades" xr:uid="{55076E65-6231-40C5-B61E-0C30AB9860AD}"/>
    <hyperlink ref="B19" location="'4.3.1'!A163" display="Tabela 15: Serviço de Dívida Externa" xr:uid="{7EEBB010-034B-49E4-B2AA-A7F2252AACC4}"/>
    <hyperlink ref="B20" location="'4.3.2'!A2" display="Tabela 16: Receitas Governamentais associadas a Outros Recursos Minerais" xr:uid="{14D9B685-BD52-471A-8CFC-4CF761B82F2D}"/>
    <hyperlink ref="B21" location="'4.3.3'!A2" display="Tabela 17: Receitas da Sonangol E.P." xr:uid="{876D0BBD-2EE6-47F6-8A9E-2845E4452E08}"/>
    <hyperlink ref="B22" location="'4.3.3'!A12" display="Tabela 18: Exportação de Petróleo da Sonangol E.P. por Destino" xr:uid="{7894F8B8-4E2F-466C-AA96-8FE39DBE6312}"/>
    <hyperlink ref="B23" location="'4.3.3'!A37" display="Tabela 19: Receitas da ENDIAMA E.P." xr:uid="{679AD71C-DE24-47A8-8FBB-1E500F2AC0B3}"/>
    <hyperlink ref="B24" location="'4.3.3'!A47" display="Tabela 20: Resultados de subsidiárias e associadas da ENDIANA E.P." xr:uid="{38779D0F-8082-4D06-A757-752D0E888A35}"/>
    <hyperlink ref="B25" location="'4.3.3'!A64" display="Tabela 21: Receitas da SODIAM E.P." xr:uid="{59F54A5E-BE64-4A4B-941D-B992CB8FD100}"/>
    <hyperlink ref="B26" location="'4.3.3'!A80" display="Tabela 22: Custos das Mercadorias Vendidas da SODIAM E.P." xr:uid="{594F3816-63FE-413F-AD95-E4EFE669538D}"/>
    <hyperlink ref="B27" location="'4.3.4'!A2" display="Tabela 23: Transacções entre Sonangol E.P. e Estado" xr:uid="{37AE078A-2576-4B49-A826-B76DB8C938B8}"/>
    <hyperlink ref="B28" location="'5.1'!A45" display="Tabela 24: Evolução do PIB 2011-2021" xr:uid="{386EB56D-B373-41EC-94C4-A318C109A0F7}"/>
    <hyperlink ref="B29" location="'5.2'!A2" display="Tabela 25: Exportações de Petróleo por companhia" xr:uid="{0D969173-B1DB-476A-B9E2-60E2E9911EBA}"/>
    <hyperlink ref="B30" location="'5.2'!A32" display="Tabela 26: Exportações de Petróleo por Rama" xr:uid="{0967A08A-11FE-41CB-AF14-935E306B45EA}"/>
    <hyperlink ref="B31" location="'5.2'!A63" display="Tabela 27: Exportações de Petróleo da CN por Rama" xr:uid="{D0907754-0EFB-40E0-A1E3-DCC1C8289763}"/>
    <hyperlink ref="B32" location="'5.2'!A90" display="Tabela 28: Exportações de Gás" xr:uid="{AF727687-D1A5-47B3-95A5-6E98A92F8024}"/>
    <hyperlink ref="B33" location="'5.2'!A104" display="Tabela 29: Exportações de Diamantes" xr:uid="{5B83E371-34E0-4A54-949C-4D78E08F9B79}"/>
    <hyperlink ref="B34" location="'5.2'!A117" display="Tabela 30: Exportações de Rochas Ornamentais" xr:uid="{3D3898BD-0EE1-431E-B3D8-870D451917A5}"/>
    <hyperlink ref="B35" location="'5.3'!A2" display="Tabela 31: Produção de Petróleo Bruto por Operador" xr:uid="{A5CC9F73-587B-45E3-A688-89882797277D}"/>
    <hyperlink ref="B36" location="'5.3'!A19" display="Tabela 32: Produção de Petróleo Bruto por Blocos" xr:uid="{24D399B8-8938-4EB9-A0C5-2A59D13C642E}"/>
    <hyperlink ref="B37" location="'5.3'!A68" display="Tabela 33: Direitos da Produção de Petróleo Bruto" xr:uid="{21AE3511-8797-4B63-A7A2-7FD7F87C34AE}"/>
    <hyperlink ref="B38" location="'5.3'!A100" display="Tabela 34: Direitos da Produção de Petróleo Bruto da CN" xr:uid="{69ACF0D3-0596-45B3-9FD0-EA95BF6EC619}"/>
    <hyperlink ref="B39" location="'5.3'!A120" display="Tabela 35: Produção de Gás Natural por Bloco" xr:uid="{928060B1-366C-4D2C-9AEA-3D7606E7CF02}"/>
    <hyperlink ref="B40" location="'5.3'!A168" display="Tabela 36: Produção de Diamantes por Empresa" xr:uid="{72860E9F-90FF-4B86-A8B7-05DFCA602208}"/>
    <hyperlink ref="B41" location="'5.3'!A195" display="Tabela 37: Produção de Outros Recursos Minerais" xr:uid="{9CD65A0E-77B8-43F4-B9A0-B97BA99A40C3}"/>
    <hyperlink ref="B42" location="'5.4'!A2" display="Tabela 38: Investimentos em Projectos Sociais e Ambientais" xr:uid="{CA198C97-8447-45E4-9B74-0F3F551D7AB6}"/>
    <hyperlink ref="B43" location="'5.4'!A18" display="Tabela 39: Investimentos em Projectos Sociais por Companhias" xr:uid="{CEC6EF82-2BC8-498A-9713-5A311D0CAED6}"/>
    <hyperlink ref="B44" location="'5.4'!A36" display="Tabela 40: Aprovação dos Projectos Sociais em 2021" xr:uid="{9DD7B732-04C1-4CEE-AD76-84DD003C63CD}"/>
    <hyperlink ref="B45" location="'5.4'!A96" display="Tabela 41: Projectos Sociais por Área de Intervenção" xr:uid="{6456366D-D2D1-4E56-9829-EF2AB0D43C4C}"/>
    <hyperlink ref="B46" location="'5.5'!A2" display="Tabela 42: Empregabilidade no Sector de Petróleo e Gás" xr:uid="{C695E922-A35E-42EB-AD4B-99E30F87AD34}"/>
    <hyperlink ref="B47" location="'5.5'!A42" display="Tabela 43: Empregabilidade no Sector de Outros Recursos Minerais" xr:uid="{0B5E7DCC-7515-424A-9656-DCBB5DFA0F13}"/>
    <hyperlink ref="B48" location="'6.1.3'!A2" display="Tabela 44: Blocos Petrolíferos com Participação da Sonangol na qualidade de Operador" xr:uid="{6AA8799F-070A-4400-949A-559E3D38D381}"/>
    <hyperlink ref="B49" location="'6.1.3'!A31" display="Tabela 45: Blocos com Participação da Sonangol na qualidade de Operador – Prazos de concessão" xr:uid="{15D9D647-C167-4CC5-9A72-F644BEF3750F}"/>
    <hyperlink ref="B50" location="'6.1.3'!A45" display="Tabela 46: Blocos Petrolíferos com Participação da Sonangol na qualidade de Parceiro" xr:uid="{163732F0-9720-4022-AFE0-1054185A9645}"/>
    <hyperlink ref="B51" location="'6.1.4_6.1.5_6.1.6'!_Toc153468443" display="Tabela 47: Identificação das Receitas Governamentais por Projecto e Companhias" xr:uid="{CACF3FCA-116C-4412-9292-C59C86BFCBCF}"/>
    <hyperlink ref="B52" location="'6.1.4_6.1.5_6.1.6'!_Toc153468443" display="Tabela 48: Resumo dos Impostos associadas ao Sector de Petróleo e Gás" xr:uid="{A26900B5-5EB7-4865-9D58-71057C9C6B7A}"/>
    <hyperlink ref="B53" location="'6.1.4_6.1.5_6.1.6'!_Toc153468443" display="Tabela 49: Prémio de Produção de acordo com Decreto Legislativo Presidencial n.º 6/18, de 18 de Maio" xr:uid="{791B40F2-7EDB-4864-BC66-39A9A58D01D2}"/>
    <hyperlink ref="B54" location="'6.1.4_6.1.5_6.1.6'!_Toc153468443" display="Tabela 50: Incidência de tributação do rendimento por Grupos" xr:uid="{E4EA6743-0879-4D44-A245-F19B7764C2AB}"/>
    <hyperlink ref="B55" location="'6.2.1_6.2.2'!_Toc153468446" display="Tabela 51: Resumo dos Impostos associadas ao Sector de Outros Recursos Minerais" xr:uid="{96842D24-3D09-400D-8F4C-400B0AE06185}"/>
    <hyperlink ref="B56" location="'6.2.1_6.2.2'!_Toc153468446" display="Tabela 52: Taxas de Superfície aplicáveis de acordo com a Lei n.º 31/11, de 23 de Setembro" xr:uid="{4A0DE01E-A6EA-444B-9E7C-9AA35C70E941}"/>
    <hyperlink ref="B57" location="'6.2.3.1'!A2" display="Tabela 53: Participações da ENDIAMA E.P. em projectos mineiros" xr:uid="{804ADA0A-FCAC-4ED2-8F5B-EE847B3FD1D7}"/>
    <hyperlink ref="B58" location="'6.3'!A20" display="Tabela 54: Licenças Petrolíferas concedidas em 2021" xr:uid="{C99BCD13-1811-46A5-A62F-3692E7ACEB2D}"/>
    <hyperlink ref="B59" location="'6.3'!A31" display="Tabela 55: Licenças Petrolíferas activas em 2021" xr:uid="{B5D8D368-464C-4A03-922E-2B14E650214D}"/>
    <hyperlink ref="B60" location="'6.3'!A150" display="Tabela 56: Licenças assinadas após 2021" xr:uid="{56DBDA9D-BB7C-4F7C-A3DF-C3B22ACD2E82}"/>
    <hyperlink ref="B61" location="'6.3'!A171" display="Tabela 57: Licenças Mineiras por Região em 2021" xr:uid="{F40D6287-EFD4-453C-94FC-A1814D90C9A0}"/>
    <hyperlink ref="B62" location="'6.3'!A188" display="Tabela 58: Evolução do n.º de Licenças Mineiras" xr:uid="{7C09726F-B286-428F-8F3B-BCB3F4B36673}"/>
    <hyperlink ref="B63" location="'6.3'!A198" display="Tabela 59: N.º de Licenças Mineiras concedidas após 2021" xr:uid="{0EDE5789-FAA2-4B60-8D16-32979A890819}"/>
    <hyperlink ref="B64" location="'6.3'!A208" display="Tabela 60: Licenças Mineiras por Recurso Mineral em 2021" xr:uid="{605787DB-F62D-42E5-89CA-113E9F146955}"/>
    <hyperlink ref="B65" location="'6.3'!A240" display="Tabela 61: Licenças com Participação da ENDIAMA E.P." xr:uid="{568F2076-4C36-4DD1-A54C-4541296D60A2}"/>
    <hyperlink ref="B66" location="'Capítulo 7'!A14" display="Tabela 62: Cumprimento das Normas do GAFI" xr:uid="{6C5D13E9-D836-4D61-B132-E8EB5FCAA85F}"/>
    <hyperlink ref="B67" location="'Capítulo 8'!A2" display="Tabela 63: Escala de prioridades das recomendações dos requisitos do Padrão da ITIE" xr:uid="{E65FA54F-700B-4597-9218-A1FF19A69742}"/>
    <hyperlink ref="D5" location="'4.1'!A32" display="Figura 1: Evolução da Taxa de Câmbio 2019-2021" xr:uid="{14EF84E6-4494-46ED-9A75-89FA5828E93C}"/>
    <hyperlink ref="D6" location="'4.2'!A2" display="Figura 2: Plano cronológico e proposta 2020-2026" xr:uid="{1EFA7277-A3F8-40F7-BDF6-29CCC8BA2590}"/>
    <hyperlink ref="D8" location="'4.3'!A2" display="Figura 4: Evolução das Receitas Governamentais" xr:uid="{0E7B9566-84B0-4B7E-8783-6643EDFCCFBE}"/>
    <hyperlink ref="D9" location="'4.3'!A42" display="Figura 5: Receita Governamental 2021" xr:uid="{F4AD3B46-0863-44D3-BA5E-DADD9854E59C}"/>
    <hyperlink ref="D10" location="'4.3.1'!A20" display="Figura 6: Peso das Receitas Petrolíferas – Companhias (%)" xr:uid="{EE922630-A6A9-4DBE-8DAE-DE32CCEFC5A0}"/>
    <hyperlink ref="D11" location="'4.3.1'!A98" display="Figura 7: Evolução da Receita Petrolífera Directa" xr:uid="{4542EB01-D9F1-4B60-B9A4-4BFA6E6E4643}"/>
    <hyperlink ref="D12" location="'4.3.2'!A18" display="Figura 8: Evolução de Receitas Diamantíferas" xr:uid="{2B599932-90E4-40CA-AF4A-A60CFF14D2A8}"/>
    <hyperlink ref="D13" location="'5.1'!A2" display="Figura 9: Preço do Barril (USD)" xr:uid="{E6E1F405-A7A3-4248-8946-CBCD9EC1591E}"/>
    <hyperlink ref="D14" location="'5.1'!A24" display="Figura 10: Evolução do PIB e Taxa Cambial" xr:uid="{12252A8B-5409-49AB-873C-AB3A01FFD12A}"/>
    <hyperlink ref="D15" location="'5.1'!A63" display="Figura 11: Preço Médio Anual do Barril de Petróleo (USD)" xr:uid="{869279AB-58E0-4B47-8853-C84711F0344B}"/>
    <hyperlink ref="D16" location="'5.1'!A84" display="Figura 12: Evolução da Taxa de Inflação Acumulada" xr:uid="{5E308CA1-43C6-4A8A-9C0C-5AB19FDD56E9}"/>
    <hyperlink ref="D17" location="'5.1'!A104" display="Figura 13: Exportações e Importações de Angola" xr:uid="{CCCEA2F0-18D6-4C92-983C-62160184183A}"/>
    <hyperlink ref="D18" location="'5.1'!A123" display="Figura 14: Exportações Indústria Extractiva vs. Balança Comercial 2021 (milhões USD)" xr:uid="{BB731318-F5EA-4B6C-8BFF-844D63B357A9}"/>
    <hyperlink ref="D19" location="'5.3'!A45" display="Figura 15: Variação da Produção de Petróleo Bruto por Bloco" xr:uid="{A15375AD-1E04-4EE3-A735-A8D4371B40F5}"/>
    <hyperlink ref="D20" location="'5.3'!A145" display="Figura 16: Produção ALNG" xr:uid="{4949D373-C888-47AC-AC27-3F85F120B4E8}"/>
    <hyperlink ref="D21" location="'5.4'!A74" display="Figura 17: Projectos Sociais em 2021" xr:uid="{A5454BDE-6B15-4BE5-B729-406A99CB68E5}"/>
    <hyperlink ref="D22" location="'5.5'!A21" display="Figura 18: Número de nacionais e expatriados no sector de Petróleo e Gás em 2021" xr:uid="{11E9960B-C13B-4DFF-BB07-52D37224B55B}"/>
    <hyperlink ref="D23" location="'6.1.1_6.1.2'!_Toc153468441" display="Figura 19: Quadro Institucional do Sector de Petróleo e Gás" xr:uid="{E1BBE678-76C6-475B-B51C-A3F98224A0A3}"/>
    <hyperlink ref="D24" location="'6.1.1_6.1.2'!_Toc153468441" display="Figura 20: Modelo de Operacionalização do Direito da ANPG sobre Recebimentos da CN" xr:uid="{1C0EF774-D127-4AA0-8263-4F6854BD90CB}"/>
    <hyperlink ref="D25" location="'6.1.4_6.1.5_6.1.6'!_Toc153468443" display="Figura 21: Alocação de Receita/Custo em CPP" xr:uid="{610DB148-18A5-4A00-9C3F-9AF8703A3C29}"/>
    <hyperlink ref="D26" location="'6.1.4_6.1.5_6.1.6'!_Toc153468443" display="Figura 22: Fluxo de pagamentos fiscais no sector de Petróleo e Gás" xr:uid="{C7566212-1731-4336-9016-0BD41928DF9C}"/>
    <hyperlink ref="D28" location="'6.2.1_6.2.2'!_Toc153468446" display="Figura 24: Quadro Institucional do Sector de Outros Recursos Minerais" xr:uid="{3266AAD4-3C53-49CD-8246-3E166F5142F4}"/>
    <hyperlink ref="D29" location="'6.2.3.1'!A39" display="Figura 25: Âmbito de Actuação da SODIAM E.P." xr:uid="{E76E298F-947F-4543-BE07-F8232EFF272D}"/>
    <hyperlink ref="D30" location="'6.2.3.1'!A67" display="Figura 26: SODIAM E.P. - Mobilidades de venda definidas por lei" xr:uid="{D9EC79DB-F3C6-451F-BC24-B72C2237749E}"/>
    <hyperlink ref="D31" location="'6.3'!A2" display="Figura 27: Evolução da atribuição de Licenças Petrolíferas" xr:uid="{BD379F03-F157-4AB2-A1C8-7D4E2B2CEEB6}"/>
    <hyperlink ref="D32" location="'6.3'!A136" display="Figura 28: Fase dos Projectos em 2021" xr:uid="{34575F27-1365-4427-B861-CAA1AAD692C1}"/>
    <hyperlink ref="D33" location="'Capítulo 7'!A2" display="Figura 29: Evolução do País no Corruption Perceptions Index" xr:uid="{92B2CEDF-833A-45B9-947E-37A2211C304A}"/>
    <hyperlink ref="D7" location="'4.2'!A18" display="Figura 3: Proposta do Plano de Acção 2023-2026" xr:uid="{81F7801F-90BD-42A6-A314-3D590E9572BE}"/>
    <hyperlink ref="D27" location="'6.1.4_6.1.5_6.1.6'!_Toc153468443" display="Figura 23: Fluxo de pagamentos não fiscais no sector de Petróleo e Gás" xr:uid="{6AC1738D-41C0-42AB-A62C-6D48CEEA3E8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A717D-8D3B-4C44-ADBE-48A427D5EDA2}">
  <sheetPr>
    <tabColor theme="9" tint="0.79998168889431442"/>
  </sheetPr>
  <dimension ref="A1:O23"/>
  <sheetViews>
    <sheetView showGridLines="0" zoomScale="70" zoomScaleNormal="70" workbookViewId="0">
      <selection activeCell="G38" sqref="G38"/>
    </sheetView>
  </sheetViews>
  <sheetFormatPr defaultRowHeight="14.5" outlineLevelCol="1"/>
  <cols>
    <col min="1" max="1" width="2.90625" style="278" customWidth="1"/>
    <col min="2" max="2" width="8.90625" style="278"/>
    <col min="3" max="3" width="46.1796875" bestFit="1" customWidth="1"/>
    <col min="4" max="4" width="12.36328125" bestFit="1" customWidth="1"/>
    <col min="5" max="5" width="9.453125" bestFit="1" customWidth="1"/>
    <col min="6" max="6" width="12.36328125" bestFit="1" customWidth="1"/>
    <col min="7" max="7" width="9.453125" bestFit="1" customWidth="1"/>
    <col min="11" max="11" width="20.1796875" customWidth="1" outlineLevel="1"/>
    <col min="12" max="14" width="5.54296875" customWidth="1" outlineLevel="1"/>
    <col min="15" max="15" width="8.90625" customWidth="1" outlineLevel="1"/>
    <col min="16" max="16" width="8.90625"/>
  </cols>
  <sheetData>
    <row r="1" spans="2:9">
      <c r="B1" s="442" t="s">
        <v>1008</v>
      </c>
      <c r="C1" s="443"/>
      <c r="D1" s="443"/>
      <c r="E1" s="443"/>
      <c r="F1" s="443"/>
      <c r="G1" s="443"/>
      <c r="H1" s="443"/>
      <c r="I1" s="443"/>
    </row>
    <row r="2" spans="2:9">
      <c r="B2" s="443"/>
      <c r="C2" s="443"/>
      <c r="D2" s="443"/>
      <c r="E2" s="443"/>
      <c r="F2" s="443"/>
      <c r="G2" s="443"/>
      <c r="H2" s="443"/>
      <c r="I2" s="443"/>
    </row>
    <row r="3" spans="2:9">
      <c r="B3" s="443"/>
      <c r="C3" s="443"/>
      <c r="D3" s="443"/>
      <c r="E3" s="443"/>
      <c r="F3" s="443"/>
      <c r="G3" s="443"/>
      <c r="H3" s="443"/>
      <c r="I3" s="443"/>
    </row>
    <row r="5" spans="2:9">
      <c r="B5" s="276" t="s">
        <v>218</v>
      </c>
    </row>
    <row r="7" spans="2:9" ht="42">
      <c r="C7" s="82" t="s">
        <v>111</v>
      </c>
      <c r="D7" s="294" t="s">
        <v>17</v>
      </c>
      <c r="E7" s="81" t="s">
        <v>219</v>
      </c>
      <c r="F7" s="294" t="s">
        <v>17</v>
      </c>
      <c r="G7" s="44" t="s">
        <v>220</v>
      </c>
    </row>
    <row r="8" spans="2:9" ht="15" thickBot="1">
      <c r="C8" s="8" t="s">
        <v>88</v>
      </c>
      <c r="D8" s="45">
        <v>10098991</v>
      </c>
      <c r="E8" s="77">
        <v>0.66349999999999998</v>
      </c>
      <c r="F8" s="45">
        <v>7105372</v>
      </c>
      <c r="G8" s="78">
        <v>0.59430000000000005</v>
      </c>
    </row>
    <row r="9" spans="2:9" ht="15" thickBot="1">
      <c r="C9" s="202" t="s">
        <v>89</v>
      </c>
      <c r="D9" s="47">
        <v>5862496</v>
      </c>
      <c r="E9" s="79">
        <v>0.38519999999999999</v>
      </c>
      <c r="F9" s="47">
        <v>3751655</v>
      </c>
      <c r="G9" s="79">
        <v>0.31380000000000002</v>
      </c>
    </row>
    <row r="10" spans="2:9" ht="15" thickBot="1">
      <c r="C10" s="202" t="s">
        <v>92</v>
      </c>
      <c r="D10" s="47">
        <v>48478</v>
      </c>
      <c r="E10" s="79">
        <v>3.2000000000000002E-3</v>
      </c>
      <c r="F10" s="47">
        <v>46768</v>
      </c>
      <c r="G10" s="79">
        <v>3.8999999999999998E-3</v>
      </c>
    </row>
    <row r="11" spans="2:9" ht="15" thickBot="1">
      <c r="C11" s="202" t="s">
        <v>93</v>
      </c>
      <c r="D11" s="47">
        <v>3859276</v>
      </c>
      <c r="E11" s="79">
        <v>0.25359999999999999</v>
      </c>
      <c r="F11" s="47">
        <v>2989471</v>
      </c>
      <c r="G11" s="79">
        <v>0.25009999999999999</v>
      </c>
    </row>
    <row r="12" spans="2:9" ht="15" thickBot="1">
      <c r="C12" s="202" t="s">
        <v>94</v>
      </c>
      <c r="D12" s="47">
        <v>122296</v>
      </c>
      <c r="E12" s="79">
        <v>8.0000000000000002E-3</v>
      </c>
      <c r="F12" s="47">
        <v>99421</v>
      </c>
      <c r="G12" s="79">
        <v>8.3000000000000001E-3</v>
      </c>
    </row>
    <row r="13" spans="2:9" ht="15" thickBot="1">
      <c r="C13" s="202" t="s">
        <v>95</v>
      </c>
      <c r="D13" s="47">
        <v>206445</v>
      </c>
      <c r="E13" s="79">
        <v>1.3599999999999999E-2</v>
      </c>
      <c r="F13" s="47">
        <v>218056</v>
      </c>
      <c r="G13" s="79">
        <v>1.8200000000000001E-2</v>
      </c>
    </row>
    <row r="14" spans="2:9" ht="15" thickBot="1">
      <c r="C14" s="8" t="s">
        <v>96</v>
      </c>
      <c r="D14" s="45">
        <v>5121756</v>
      </c>
      <c r="E14" s="77">
        <v>0.33650000000000002</v>
      </c>
      <c r="F14" s="45">
        <v>4849987</v>
      </c>
      <c r="G14" s="78">
        <v>0.40570000000000001</v>
      </c>
    </row>
    <row r="15" spans="2:9" ht="15" thickBot="1">
      <c r="C15" s="99" t="s">
        <v>28</v>
      </c>
      <c r="D15" s="50">
        <v>15220747</v>
      </c>
      <c r="E15" s="80">
        <v>1</v>
      </c>
      <c r="F15" s="51">
        <v>11955359</v>
      </c>
      <c r="G15" s="80">
        <v>1</v>
      </c>
    </row>
    <row r="16" spans="2:9" ht="15" thickBot="1">
      <c r="C16" s="99" t="s">
        <v>121</v>
      </c>
      <c r="D16" s="50">
        <v>24404</v>
      </c>
      <c r="E16" s="13"/>
      <c r="F16" s="50">
        <v>20743</v>
      </c>
      <c r="G16" s="13"/>
    </row>
    <row r="18" spans="2:14">
      <c r="B18" s="276" t="s">
        <v>221</v>
      </c>
    </row>
    <row r="21" spans="2:14" ht="15" thickBot="1">
      <c r="K21" s="379" t="s">
        <v>1025</v>
      </c>
      <c r="L21" s="380">
        <v>2019</v>
      </c>
      <c r="M21" s="380">
        <v>2020</v>
      </c>
      <c r="N21" s="380">
        <v>2021</v>
      </c>
    </row>
    <row r="22" spans="2:14" ht="15" thickTop="1">
      <c r="K22" s="375" t="s">
        <v>1023</v>
      </c>
      <c r="L22" s="376">
        <v>19968</v>
      </c>
      <c r="M22" s="376">
        <v>46768</v>
      </c>
      <c r="N22" s="376">
        <v>48478</v>
      </c>
    </row>
    <row r="23" spans="2:14">
      <c r="K23" s="377" t="s">
        <v>1024</v>
      </c>
      <c r="L23" s="378">
        <v>54.81515050600332</v>
      </c>
      <c r="M23" s="378">
        <v>81.142764709869653</v>
      </c>
      <c r="N23" s="378">
        <v>77.725724678123129</v>
      </c>
    </row>
  </sheetData>
  <mergeCells count="1">
    <mergeCell ref="B1:I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DECCA-4A6D-4C62-97E1-17FEE157C569}">
  <sheetPr>
    <tabColor theme="9" tint="0.79998168889431442"/>
  </sheetPr>
  <dimension ref="A1:I76"/>
  <sheetViews>
    <sheetView showGridLines="0" topLeftCell="A42" zoomScale="70" zoomScaleNormal="70" workbookViewId="0"/>
  </sheetViews>
  <sheetFormatPr defaultRowHeight="14.5"/>
  <cols>
    <col min="1" max="1" width="2.90625" style="278" customWidth="1"/>
    <col min="2" max="2" width="15.54296875" style="278" customWidth="1"/>
    <col min="3" max="3" width="16.6328125" customWidth="1"/>
    <col min="4" max="4" width="17.453125" customWidth="1"/>
    <col min="5" max="5" width="14" customWidth="1"/>
    <col min="6" max="6" width="15.90625" customWidth="1"/>
    <col min="7" max="7" width="16.36328125" customWidth="1"/>
    <col min="8" max="8" width="11.08984375" customWidth="1"/>
  </cols>
  <sheetData>
    <row r="1" spans="2:9">
      <c r="B1" s="442" t="s">
        <v>1008</v>
      </c>
      <c r="C1" s="443"/>
      <c r="D1" s="443"/>
      <c r="E1" s="443"/>
      <c r="F1" s="443"/>
      <c r="G1" s="443"/>
      <c r="H1" s="443"/>
      <c r="I1" s="443"/>
    </row>
    <row r="2" spans="2:9">
      <c r="B2" s="443"/>
      <c r="C2" s="443"/>
      <c r="D2" s="443"/>
      <c r="E2" s="443"/>
      <c r="F2" s="443"/>
      <c r="G2" s="443"/>
      <c r="H2" s="443"/>
      <c r="I2" s="443"/>
    </row>
    <row r="3" spans="2:9">
      <c r="B3" s="443"/>
      <c r="C3" s="443"/>
      <c r="D3" s="443"/>
      <c r="E3" s="443"/>
      <c r="F3" s="443"/>
      <c r="G3" s="443"/>
      <c r="H3" s="443"/>
      <c r="I3" s="443"/>
    </row>
    <row r="5" spans="2:9">
      <c r="B5" s="276" t="s">
        <v>222</v>
      </c>
    </row>
    <row r="6" spans="2:9" ht="15" thickBot="1">
      <c r="B6" s="276"/>
    </row>
    <row r="7" spans="2:9" ht="28.5" thickBot="1">
      <c r="B7" s="17" t="s">
        <v>223</v>
      </c>
      <c r="C7" s="441" t="s">
        <v>224</v>
      </c>
      <c r="D7" s="441"/>
      <c r="E7" s="17">
        <v>2021</v>
      </c>
      <c r="F7" s="101">
        <v>2020</v>
      </c>
      <c r="G7" s="17" t="s">
        <v>87</v>
      </c>
    </row>
    <row r="8" spans="2:9" ht="30.65" customHeight="1" thickBot="1">
      <c r="B8" s="27" t="s">
        <v>225</v>
      </c>
      <c r="C8" s="483" t="s">
        <v>226</v>
      </c>
      <c r="D8" s="483"/>
      <c r="E8" s="32">
        <v>3001601</v>
      </c>
      <c r="F8" s="32">
        <v>1894192</v>
      </c>
      <c r="G8" s="89">
        <v>0.57999999999999996</v>
      </c>
    </row>
    <row r="9" spans="2:9" ht="15" thickBot="1">
      <c r="B9" s="481" t="s">
        <v>227</v>
      </c>
      <c r="C9" s="481"/>
      <c r="D9" s="481"/>
      <c r="E9" s="103">
        <v>3001601</v>
      </c>
      <c r="F9" s="103">
        <v>1894192</v>
      </c>
      <c r="G9" s="90">
        <v>0.57999999999999996</v>
      </c>
    </row>
    <row r="10" spans="2:9" ht="15" thickBot="1">
      <c r="B10" s="481" t="s">
        <v>228</v>
      </c>
      <c r="C10" s="481"/>
      <c r="D10" s="481"/>
      <c r="E10" s="103">
        <v>4813</v>
      </c>
      <c r="F10" s="91">
        <v>3286</v>
      </c>
      <c r="G10" s="92">
        <v>0.46</v>
      </c>
    </row>
    <row r="12" spans="2:9">
      <c r="B12" s="276" t="s">
        <v>229</v>
      </c>
    </row>
    <row r="13" spans="2:9" ht="15" thickBot="1"/>
    <row r="14" spans="2:9" ht="15" thickBot="1">
      <c r="B14" s="68" t="s">
        <v>230</v>
      </c>
      <c r="C14" s="129">
        <v>2021</v>
      </c>
      <c r="D14" s="129" t="s">
        <v>192</v>
      </c>
      <c r="E14" s="129">
        <v>2020</v>
      </c>
      <c r="F14" s="129" t="s">
        <v>192</v>
      </c>
    </row>
    <row r="15" spans="2:9" ht="15" thickBot="1">
      <c r="B15" s="202" t="s">
        <v>231</v>
      </c>
      <c r="C15" s="25">
        <v>107304831</v>
      </c>
      <c r="D15" s="85">
        <v>0.70179999999999998</v>
      </c>
      <c r="E15" s="25">
        <v>108294202</v>
      </c>
      <c r="F15" s="85">
        <v>0.66269999999999996</v>
      </c>
    </row>
    <row r="16" spans="2:9" ht="15" thickBot="1">
      <c r="B16" s="202" t="s">
        <v>232</v>
      </c>
      <c r="C16" s="25">
        <v>2001008</v>
      </c>
      <c r="D16" s="85">
        <v>1.3100000000000001E-2</v>
      </c>
      <c r="E16" s="21">
        <v>0</v>
      </c>
      <c r="F16" s="85">
        <v>0</v>
      </c>
    </row>
    <row r="17" spans="2:6" ht="15" thickBot="1">
      <c r="B17" s="202" t="s">
        <v>233</v>
      </c>
      <c r="C17" s="25">
        <v>19649878</v>
      </c>
      <c r="D17" s="85">
        <v>0.1285</v>
      </c>
      <c r="E17" s="25">
        <v>20788314</v>
      </c>
      <c r="F17" s="85">
        <v>0.12720000000000001</v>
      </c>
    </row>
    <row r="18" spans="2:6" ht="15" thickBot="1">
      <c r="B18" s="202" t="s">
        <v>234</v>
      </c>
      <c r="C18" s="25">
        <v>951749</v>
      </c>
      <c r="D18" s="85">
        <v>6.1999999999999998E-3</v>
      </c>
      <c r="E18" s="25">
        <v>907846</v>
      </c>
      <c r="F18" s="85">
        <v>5.5999999999999999E-3</v>
      </c>
    </row>
    <row r="19" spans="2:6" ht="15" thickBot="1">
      <c r="B19" s="202" t="s">
        <v>235</v>
      </c>
      <c r="C19" s="25">
        <v>1858780</v>
      </c>
      <c r="D19" s="85">
        <v>1.2200000000000001E-2</v>
      </c>
      <c r="E19" s="21">
        <v>0</v>
      </c>
      <c r="F19" s="85">
        <v>0</v>
      </c>
    </row>
    <row r="20" spans="2:6" ht="15" thickBot="1">
      <c r="B20" s="202" t="s">
        <v>236</v>
      </c>
      <c r="C20" s="25">
        <v>1855617</v>
      </c>
      <c r="D20" s="85">
        <v>1.21E-2</v>
      </c>
      <c r="E20" s="25">
        <v>2869586</v>
      </c>
      <c r="F20" s="85">
        <v>1.7600000000000001E-2</v>
      </c>
    </row>
    <row r="21" spans="2:6" ht="15" thickBot="1">
      <c r="B21" s="202" t="s">
        <v>237</v>
      </c>
      <c r="C21" s="25">
        <v>6866475</v>
      </c>
      <c r="D21" s="85">
        <v>4.4900000000000002E-2</v>
      </c>
      <c r="E21" s="25">
        <v>8758041</v>
      </c>
      <c r="F21" s="85">
        <v>5.3600000000000002E-2</v>
      </c>
    </row>
    <row r="22" spans="2:6" ht="15" thickBot="1">
      <c r="B22" s="202" t="s">
        <v>238</v>
      </c>
      <c r="C22" s="25">
        <v>2836480</v>
      </c>
      <c r="D22" s="85">
        <v>1.8599999999999998E-2</v>
      </c>
      <c r="E22" s="25">
        <v>3865259</v>
      </c>
      <c r="F22" s="85">
        <v>2.3699999999999999E-2</v>
      </c>
    </row>
    <row r="23" spans="2:6" ht="15" thickBot="1">
      <c r="B23" s="202" t="s">
        <v>239</v>
      </c>
      <c r="C23" s="25">
        <v>3812046</v>
      </c>
      <c r="D23" s="85">
        <v>2.4899999999999999E-2</v>
      </c>
      <c r="E23" s="25">
        <v>1901717</v>
      </c>
      <c r="F23" s="85">
        <v>1.1599999999999999E-2</v>
      </c>
    </row>
    <row r="24" spans="2:6" ht="15" thickBot="1">
      <c r="B24" s="202" t="s">
        <v>240</v>
      </c>
      <c r="C24" s="25">
        <v>951362</v>
      </c>
      <c r="D24" s="85">
        <v>6.1999999999999998E-3</v>
      </c>
      <c r="E24" s="25">
        <v>906752</v>
      </c>
      <c r="F24" s="85">
        <v>5.4999999999999997E-3</v>
      </c>
    </row>
    <row r="25" spans="2:6" ht="15" thickBot="1">
      <c r="B25" s="202" t="s">
        <v>241</v>
      </c>
      <c r="C25" s="25">
        <v>952223</v>
      </c>
      <c r="D25" s="85">
        <v>6.1999999999999998E-3</v>
      </c>
      <c r="E25" s="25">
        <v>6523829</v>
      </c>
      <c r="F25" s="85">
        <v>3.9899999999999998E-2</v>
      </c>
    </row>
    <row r="26" spans="2:6" ht="15" thickBot="1">
      <c r="B26" s="202" t="s">
        <v>242</v>
      </c>
      <c r="C26" s="25">
        <v>2903572</v>
      </c>
      <c r="D26" s="85">
        <v>1.9E-2</v>
      </c>
      <c r="E26" s="25">
        <v>3842099</v>
      </c>
      <c r="F26" s="85">
        <v>2.35E-2</v>
      </c>
    </row>
    <row r="27" spans="2:6" ht="15" thickBot="1">
      <c r="B27" s="202" t="s">
        <v>243</v>
      </c>
      <c r="C27" s="21">
        <v>0</v>
      </c>
      <c r="D27" s="85">
        <v>0</v>
      </c>
      <c r="E27" s="25">
        <v>1905352</v>
      </c>
      <c r="F27" s="85">
        <v>1.17E-2</v>
      </c>
    </row>
    <row r="28" spans="2:6" ht="15" thickBot="1">
      <c r="B28" s="202" t="s">
        <v>244</v>
      </c>
      <c r="C28" s="21">
        <v>0</v>
      </c>
      <c r="D28" s="85">
        <v>0</v>
      </c>
      <c r="E28" s="25">
        <v>996994</v>
      </c>
      <c r="F28" s="85">
        <v>6.1000000000000004E-3</v>
      </c>
    </row>
    <row r="29" spans="2:6" ht="15" thickBot="1">
      <c r="B29" s="202" t="s">
        <v>245</v>
      </c>
      <c r="C29" s="21">
        <v>0</v>
      </c>
      <c r="D29" s="85">
        <v>0</v>
      </c>
      <c r="E29" s="25">
        <v>939162</v>
      </c>
      <c r="F29" s="85">
        <v>5.7000000000000002E-3</v>
      </c>
    </row>
    <row r="30" spans="2:6" ht="15" thickBot="1">
      <c r="B30" s="202" t="s">
        <v>246</v>
      </c>
      <c r="C30" s="21">
        <v>0</v>
      </c>
      <c r="D30" s="85">
        <v>0</v>
      </c>
      <c r="E30" s="25">
        <v>908425</v>
      </c>
      <c r="F30" s="85">
        <v>5.5999999999999999E-3</v>
      </c>
    </row>
    <row r="31" spans="2:6" ht="15" thickBot="1">
      <c r="B31" s="202" t="s">
        <v>247</v>
      </c>
      <c r="C31" s="25">
        <v>949094</v>
      </c>
      <c r="D31" s="85">
        <v>6.1999999999999998E-3</v>
      </c>
      <c r="E31" s="21">
        <v>0</v>
      </c>
      <c r="F31" s="85">
        <v>0</v>
      </c>
    </row>
    <row r="32" spans="2:6" ht="15" thickBot="1">
      <c r="B32" s="99" t="s">
        <v>28</v>
      </c>
      <c r="C32" s="51">
        <v>152893115</v>
      </c>
      <c r="D32" s="86">
        <v>1</v>
      </c>
      <c r="E32" s="51">
        <v>163407578</v>
      </c>
      <c r="F32" s="86">
        <v>1</v>
      </c>
    </row>
    <row r="34" spans="2:7">
      <c r="B34" s="276" t="s">
        <v>248</v>
      </c>
    </row>
    <row r="35" spans="2:7" ht="15" thickBot="1"/>
    <row r="36" spans="2:7" ht="28.5" thickBot="1">
      <c r="B36" s="17" t="s">
        <v>223</v>
      </c>
      <c r="C36" s="441" t="s">
        <v>224</v>
      </c>
      <c r="D36" s="441"/>
      <c r="E36" s="17">
        <v>2021</v>
      </c>
      <c r="F36" s="101">
        <v>2020</v>
      </c>
      <c r="G36" s="17" t="s">
        <v>87</v>
      </c>
    </row>
    <row r="37" spans="2:7" ht="31.25" customHeight="1" thickBot="1">
      <c r="B37" s="27" t="s">
        <v>249</v>
      </c>
      <c r="C37" s="483" t="s">
        <v>250</v>
      </c>
      <c r="D37" s="483"/>
      <c r="E37" s="32">
        <v>9493</v>
      </c>
      <c r="F37" s="32">
        <v>6593</v>
      </c>
      <c r="G37" s="89">
        <v>0.44</v>
      </c>
    </row>
    <row r="38" spans="2:7" ht="15" thickBot="1">
      <c r="B38" s="481" t="s">
        <v>210</v>
      </c>
      <c r="C38" s="481"/>
      <c r="D38" s="481"/>
      <c r="E38" s="103">
        <v>9493</v>
      </c>
      <c r="F38" s="103">
        <v>6593</v>
      </c>
      <c r="G38" s="90">
        <v>0.44</v>
      </c>
    </row>
    <row r="39" spans="2:7" ht="15" thickBot="1">
      <c r="B39" s="481" t="s">
        <v>121</v>
      </c>
      <c r="C39" s="481"/>
      <c r="D39" s="481"/>
      <c r="E39" s="19">
        <v>15</v>
      </c>
      <c r="F39" s="19">
        <v>11</v>
      </c>
      <c r="G39" s="92">
        <v>0.33</v>
      </c>
    </row>
    <row r="41" spans="2:7">
      <c r="B41" s="276" t="s">
        <v>251</v>
      </c>
    </row>
    <row r="42" spans="2:7" ht="15" thickBot="1"/>
    <row r="43" spans="2:7" ht="15" thickBot="1">
      <c r="B43" s="481" t="s">
        <v>252</v>
      </c>
      <c r="C43" s="481"/>
      <c r="D43" s="481"/>
      <c r="E43" s="17">
        <v>2021</v>
      </c>
      <c r="F43" s="17">
        <v>2020</v>
      </c>
    </row>
    <row r="44" spans="2:7" ht="15" thickBot="1">
      <c r="B44" s="440" t="s">
        <v>253</v>
      </c>
      <c r="C44" s="440"/>
      <c r="D44" s="440"/>
      <c r="E44" s="440"/>
      <c r="F44" s="440"/>
    </row>
    <row r="45" spans="2:7" ht="15" thickBot="1">
      <c r="B45" s="484" t="s">
        <v>254</v>
      </c>
      <c r="C45" s="484"/>
      <c r="D45" s="484"/>
      <c r="E45" s="93"/>
      <c r="F45" s="93"/>
    </row>
    <row r="46" spans="2:7" ht="15" thickBot="1">
      <c r="B46" s="439" t="s">
        <v>255</v>
      </c>
      <c r="C46" s="439"/>
      <c r="D46" s="439"/>
      <c r="E46" s="102">
        <v>42947</v>
      </c>
      <c r="F46" s="102">
        <v>39587</v>
      </c>
    </row>
    <row r="47" spans="2:7" ht="15" thickBot="1">
      <c r="B47" s="439" t="s">
        <v>256</v>
      </c>
      <c r="C47" s="439"/>
      <c r="D47" s="439"/>
      <c r="E47" s="102">
        <v>6227</v>
      </c>
      <c r="F47" s="18" t="s">
        <v>257</v>
      </c>
    </row>
    <row r="48" spans="2:7" ht="15" thickBot="1">
      <c r="B48" s="439" t="s">
        <v>258</v>
      </c>
      <c r="C48" s="439"/>
      <c r="D48" s="439"/>
      <c r="E48" s="102">
        <v>5549</v>
      </c>
      <c r="F48" s="102">
        <v>5846</v>
      </c>
    </row>
    <row r="49" spans="2:7" ht="15" thickBot="1">
      <c r="B49" s="439" t="s">
        <v>259</v>
      </c>
      <c r="C49" s="439"/>
      <c r="D49" s="439"/>
      <c r="E49" s="18">
        <v>984</v>
      </c>
      <c r="F49" s="18">
        <v>893</v>
      </c>
    </row>
    <row r="50" spans="2:7" ht="15" thickBot="1">
      <c r="B50" s="439" t="s">
        <v>260</v>
      </c>
      <c r="C50" s="439"/>
      <c r="D50" s="439"/>
      <c r="E50" s="102">
        <v>8009</v>
      </c>
      <c r="F50" s="18" t="s">
        <v>257</v>
      </c>
    </row>
    <row r="51" spans="2:7" ht="15" thickBot="1">
      <c r="B51" s="439" t="s">
        <v>261</v>
      </c>
      <c r="C51" s="439"/>
      <c r="D51" s="439"/>
      <c r="E51" s="18">
        <v>204</v>
      </c>
      <c r="F51" s="18">
        <v>563</v>
      </c>
    </row>
    <row r="52" spans="2:7" ht="15" thickBot="1">
      <c r="B52" s="478" t="s">
        <v>210</v>
      </c>
      <c r="C52" s="479"/>
      <c r="D52" s="480"/>
      <c r="E52" s="103">
        <v>63920</v>
      </c>
      <c r="F52" s="103">
        <v>46889</v>
      </c>
    </row>
    <row r="53" spans="2:7" ht="15" thickBot="1">
      <c r="B53" s="478" t="s">
        <v>121</v>
      </c>
      <c r="C53" s="479"/>
      <c r="D53" s="480"/>
      <c r="E53" s="19">
        <v>102</v>
      </c>
      <c r="F53" s="19">
        <v>81</v>
      </c>
    </row>
    <row r="55" spans="2:7">
      <c r="B55" s="276" t="s">
        <v>262</v>
      </c>
    </row>
    <row r="56" spans="2:7" ht="15" thickBot="1"/>
    <row r="57" spans="2:7" ht="29.4" customHeight="1" thickBot="1">
      <c r="B57" s="95" t="s">
        <v>223</v>
      </c>
      <c r="C57" s="434" t="s">
        <v>224</v>
      </c>
      <c r="D57" s="434"/>
      <c r="E57" s="17" t="s">
        <v>295</v>
      </c>
      <c r="F57" s="17" t="s">
        <v>465</v>
      </c>
      <c r="G57" s="17" t="s">
        <v>87</v>
      </c>
    </row>
    <row r="58" spans="2:7" ht="15" thickBot="1">
      <c r="B58" s="482" t="s">
        <v>264</v>
      </c>
      <c r="C58" s="439" t="s">
        <v>265</v>
      </c>
      <c r="D58" s="439"/>
      <c r="E58" s="32">
        <v>1619</v>
      </c>
      <c r="F58" s="32">
        <v>1018</v>
      </c>
      <c r="G58" s="89">
        <v>0.59</v>
      </c>
    </row>
    <row r="59" spans="2:7" ht="15" thickBot="1">
      <c r="B59" s="482"/>
      <c r="C59" s="439" t="s">
        <v>266</v>
      </c>
      <c r="D59" s="439"/>
      <c r="E59" s="28">
        <v>10</v>
      </c>
      <c r="F59" s="28">
        <v>11</v>
      </c>
      <c r="G59" s="89">
        <v>-0.14000000000000001</v>
      </c>
    </row>
    <row r="60" spans="2:7" ht="15" thickBot="1">
      <c r="B60" s="482"/>
      <c r="C60" s="439" t="s">
        <v>267</v>
      </c>
      <c r="D60" s="439"/>
      <c r="E60" s="28">
        <v>120</v>
      </c>
      <c r="F60" s="28">
        <v>73</v>
      </c>
      <c r="G60" s="89">
        <v>0.65</v>
      </c>
    </row>
    <row r="61" spans="2:7" ht="15" thickBot="1">
      <c r="B61" s="482"/>
      <c r="C61" s="440" t="s">
        <v>268</v>
      </c>
      <c r="D61" s="440"/>
      <c r="E61" s="97">
        <v>1748</v>
      </c>
      <c r="F61" s="97">
        <v>1102</v>
      </c>
      <c r="G61" s="98">
        <v>0.59</v>
      </c>
    </row>
    <row r="62" spans="2:7" ht="15" thickBot="1">
      <c r="B62" s="482"/>
      <c r="C62" s="439" t="s">
        <v>265</v>
      </c>
      <c r="D62" s="439"/>
      <c r="E62" s="28">
        <v>7</v>
      </c>
      <c r="F62" s="28">
        <v>6</v>
      </c>
      <c r="G62" s="89">
        <v>0.12</v>
      </c>
    </row>
    <row r="63" spans="2:7" ht="15" thickBot="1">
      <c r="B63" s="482"/>
      <c r="C63" s="440" t="s">
        <v>269</v>
      </c>
      <c r="D63" s="440"/>
      <c r="E63" s="30">
        <v>7</v>
      </c>
      <c r="F63" s="30">
        <v>6</v>
      </c>
      <c r="G63" s="98">
        <v>0.12</v>
      </c>
    </row>
    <row r="64" spans="2:7" ht="15" thickBot="1">
      <c r="B64" s="482"/>
      <c r="C64" s="439" t="s">
        <v>270</v>
      </c>
      <c r="D64" s="439"/>
      <c r="E64" s="28">
        <v>1</v>
      </c>
      <c r="F64" s="28">
        <v>1</v>
      </c>
      <c r="G64" s="89">
        <v>0.18</v>
      </c>
    </row>
    <row r="65" spans="2:7" ht="15" thickBot="1">
      <c r="B65" s="481" t="s">
        <v>28</v>
      </c>
      <c r="C65" s="481"/>
      <c r="D65" s="481"/>
      <c r="E65" s="103">
        <v>1757</v>
      </c>
      <c r="F65" s="103">
        <v>1109</v>
      </c>
      <c r="G65" s="90">
        <v>0.57999999999999996</v>
      </c>
    </row>
    <row r="66" spans="2:7" ht="15" thickBot="1">
      <c r="B66" s="478" t="s">
        <v>210</v>
      </c>
      <c r="C66" s="479"/>
      <c r="D66" s="480"/>
      <c r="E66" s="103">
        <v>1095869</v>
      </c>
      <c r="F66" s="103">
        <v>639247</v>
      </c>
      <c r="G66" s="92">
        <v>0.71</v>
      </c>
    </row>
    <row r="68" spans="2:7">
      <c r="B68" s="276" t="s">
        <v>271</v>
      </c>
    </row>
    <row r="69" spans="2:7" ht="15" thickBot="1"/>
    <row r="70" spans="2:7" ht="30.65" customHeight="1" thickBot="1">
      <c r="B70" s="481" t="s">
        <v>252</v>
      </c>
      <c r="C70" s="481"/>
      <c r="D70" s="481"/>
      <c r="E70" s="441" t="s">
        <v>276</v>
      </c>
      <c r="F70" s="441"/>
    </row>
    <row r="71" spans="2:7" ht="15" thickBot="1">
      <c r="B71" s="439" t="s">
        <v>272</v>
      </c>
      <c r="C71" s="439"/>
      <c r="D71" s="439"/>
      <c r="E71" s="477">
        <v>1624</v>
      </c>
      <c r="F71" s="477"/>
    </row>
    <row r="72" spans="2:7" ht="15" thickBot="1">
      <c r="B72" s="439" t="s">
        <v>273</v>
      </c>
      <c r="C72" s="439"/>
      <c r="D72" s="439"/>
      <c r="E72" s="477" t="s">
        <v>257</v>
      </c>
      <c r="F72" s="477"/>
    </row>
    <row r="73" spans="2:7" ht="15" thickBot="1">
      <c r="B73" s="439" t="s">
        <v>274</v>
      </c>
      <c r="C73" s="439"/>
      <c r="D73" s="439"/>
      <c r="E73" s="477" t="s">
        <v>257</v>
      </c>
      <c r="F73" s="477"/>
    </row>
    <row r="74" spans="2:7" ht="15" thickBot="1">
      <c r="B74" s="439" t="s">
        <v>275</v>
      </c>
      <c r="C74" s="439"/>
      <c r="D74" s="439"/>
      <c r="E74" s="477">
        <v>9.77</v>
      </c>
      <c r="F74" s="477"/>
    </row>
    <row r="75" spans="2:7" ht="15" thickBot="1">
      <c r="B75" s="478" t="s">
        <v>121</v>
      </c>
      <c r="C75" s="479"/>
      <c r="D75" s="480"/>
      <c r="E75" s="476">
        <v>1634</v>
      </c>
      <c r="F75" s="476"/>
    </row>
    <row r="76" spans="2:7" ht="15" thickBot="1">
      <c r="B76" s="478" t="s">
        <v>210</v>
      </c>
      <c r="C76" s="479"/>
      <c r="D76" s="480"/>
      <c r="E76" s="476">
        <v>1019050</v>
      </c>
      <c r="F76" s="476"/>
    </row>
  </sheetData>
  <mergeCells count="45">
    <mergeCell ref="C7:D7"/>
    <mergeCell ref="C8:D8"/>
    <mergeCell ref="B9:D9"/>
    <mergeCell ref="B10:D10"/>
    <mergeCell ref="B48:D48"/>
    <mergeCell ref="C36:D36"/>
    <mergeCell ref="B38:D38"/>
    <mergeCell ref="B39:D39"/>
    <mergeCell ref="C37:D37"/>
    <mergeCell ref="B43:D43"/>
    <mergeCell ref="B44:F44"/>
    <mergeCell ref="B45:D45"/>
    <mergeCell ref="B46:D46"/>
    <mergeCell ref="B47:D47"/>
    <mergeCell ref="B49:D49"/>
    <mergeCell ref="B50:D50"/>
    <mergeCell ref="B51:D51"/>
    <mergeCell ref="B52:D52"/>
    <mergeCell ref="B53:D53"/>
    <mergeCell ref="C57:D57"/>
    <mergeCell ref="C58:D58"/>
    <mergeCell ref="C59:D59"/>
    <mergeCell ref="C60:D60"/>
    <mergeCell ref="C61:D61"/>
    <mergeCell ref="B72:D72"/>
    <mergeCell ref="B73:D73"/>
    <mergeCell ref="B74:D74"/>
    <mergeCell ref="B70:D70"/>
    <mergeCell ref="B75:D75"/>
    <mergeCell ref="B1:I3"/>
    <mergeCell ref="E76:F76"/>
    <mergeCell ref="E70:F70"/>
    <mergeCell ref="E71:F71"/>
    <mergeCell ref="E72:F72"/>
    <mergeCell ref="E73:F73"/>
    <mergeCell ref="E74:F74"/>
    <mergeCell ref="E75:F75"/>
    <mergeCell ref="B76:D76"/>
    <mergeCell ref="C62:D62"/>
    <mergeCell ref="C64:D64"/>
    <mergeCell ref="B65:D65"/>
    <mergeCell ref="B66:D66"/>
    <mergeCell ref="B71:D71"/>
    <mergeCell ref="B58:B64"/>
    <mergeCell ref="C63:D6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F99AC-925D-432A-8811-2384CCDD87B0}">
  <sheetPr>
    <tabColor theme="9" tint="0.79998168889431442"/>
  </sheetPr>
  <dimension ref="A1:I11"/>
  <sheetViews>
    <sheetView showGridLines="0" zoomScale="70" zoomScaleNormal="70" workbookViewId="0"/>
  </sheetViews>
  <sheetFormatPr defaultRowHeight="14.5"/>
  <cols>
    <col min="1" max="1" width="2.90625" style="278" customWidth="1"/>
    <col min="2" max="2" width="35.36328125" customWidth="1"/>
    <col min="3" max="3" width="14.81640625" customWidth="1"/>
    <col min="4" max="4" width="11.08984375" bestFit="1" customWidth="1"/>
  </cols>
  <sheetData>
    <row r="1" spans="2:9">
      <c r="B1" s="442" t="s">
        <v>1008</v>
      </c>
      <c r="C1" s="443"/>
      <c r="D1" s="443"/>
      <c r="E1" s="443"/>
      <c r="F1" s="443"/>
      <c r="G1" s="443"/>
      <c r="H1" s="443"/>
      <c r="I1" s="443"/>
    </row>
    <row r="2" spans="2:9">
      <c r="B2" s="443"/>
      <c r="C2" s="443"/>
      <c r="D2" s="443"/>
      <c r="E2" s="443"/>
      <c r="F2" s="443"/>
      <c r="G2" s="443"/>
      <c r="H2" s="443"/>
      <c r="I2" s="443"/>
    </row>
    <row r="3" spans="2:9">
      <c r="B3" s="443"/>
      <c r="C3" s="443"/>
      <c r="D3" s="443"/>
      <c r="E3" s="443"/>
      <c r="F3" s="443"/>
      <c r="G3" s="443"/>
      <c r="H3" s="443"/>
      <c r="I3" s="443"/>
    </row>
    <row r="5" spans="2:9">
      <c r="B5" s="276" t="s">
        <v>277</v>
      </c>
    </row>
    <row r="6" spans="2:9" ht="15" thickBot="1"/>
    <row r="7" spans="2:9" ht="15" thickBot="1">
      <c r="B7" s="68" t="s">
        <v>252</v>
      </c>
      <c r="C7" s="129">
        <v>2021</v>
      </c>
      <c r="D7" s="129">
        <v>2020</v>
      </c>
    </row>
    <row r="8" spans="2:9" ht="15" thickBot="1">
      <c r="B8" s="202" t="s">
        <v>278</v>
      </c>
      <c r="C8" s="25">
        <v>1907521</v>
      </c>
      <c r="D8" s="25">
        <v>702869</v>
      </c>
    </row>
    <row r="9" spans="2:9" ht="15" thickBot="1">
      <c r="B9" s="202" t="s">
        <v>279</v>
      </c>
      <c r="C9" s="25">
        <v>549658</v>
      </c>
      <c r="D9" s="25">
        <v>666958</v>
      </c>
    </row>
    <row r="10" spans="2:9" ht="15" thickBot="1">
      <c r="B10" s="99" t="s">
        <v>210</v>
      </c>
      <c r="C10" s="51">
        <v>2457179</v>
      </c>
      <c r="D10" s="51">
        <v>1369826</v>
      </c>
    </row>
    <row r="11" spans="2:9" ht="15" thickBot="1">
      <c r="B11" s="99" t="s">
        <v>121</v>
      </c>
      <c r="C11" s="51">
        <v>3940</v>
      </c>
      <c r="D11" s="51">
        <v>2377</v>
      </c>
    </row>
  </sheetData>
  <mergeCells count="1">
    <mergeCell ref="B1:I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53786-E068-42AE-8F03-1B40ACB470D6}">
  <sheetPr>
    <tabColor theme="1"/>
  </sheetPr>
  <dimension ref="A1"/>
  <sheetViews>
    <sheetView view="pageBreakPreview" zoomScale="40" zoomScaleNormal="100" zoomScaleSheetLayoutView="40" workbookViewId="0"/>
  </sheetViews>
  <sheetFormatPr defaultRowHeight="14.5"/>
  <sheetData/>
  <pageMargins left="0.7" right="0.7" top="0.75" bottom="0.75" header="0.3" footer="0.3"/>
  <pageSetup paperSize="9" orientation="portrait" horizont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E8576-41A2-469F-87BA-8E9E70781955}">
  <sheetPr>
    <tabColor theme="9" tint="0.79998168889431442"/>
  </sheetPr>
  <dimension ref="A1:W112"/>
  <sheetViews>
    <sheetView showGridLines="0" topLeftCell="A74" zoomScale="70" zoomScaleNormal="70" workbookViewId="0">
      <selection activeCell="H105" sqref="H105"/>
    </sheetView>
  </sheetViews>
  <sheetFormatPr defaultRowHeight="14.5" outlineLevelCol="1"/>
  <cols>
    <col min="1" max="1" width="2.90625" style="278" customWidth="1"/>
    <col min="3" max="3" width="27.90625" customWidth="1"/>
    <col min="4" max="4" width="19.08984375" customWidth="1"/>
    <col min="5" max="5" width="19.453125" customWidth="1"/>
    <col min="11" max="11" width="16.81640625" customWidth="1" outlineLevel="1"/>
    <col min="12" max="12" width="26.453125" customWidth="1" outlineLevel="1"/>
    <col min="13" max="15" width="14.453125" customWidth="1" outlineLevel="1"/>
    <col min="16" max="22" width="13.453125" customWidth="1" outlineLevel="1"/>
    <col min="23" max="23" width="8.90625" customWidth="1" outlineLevel="1"/>
    <col min="24" max="24" width="8.90625"/>
  </cols>
  <sheetData>
    <row r="1" spans="2:13">
      <c r="B1" s="442" t="s">
        <v>1026</v>
      </c>
      <c r="C1" s="443"/>
      <c r="D1" s="443"/>
      <c r="E1" s="443"/>
      <c r="F1" s="443"/>
      <c r="G1" s="443"/>
      <c r="H1" s="443"/>
      <c r="I1" s="443"/>
    </row>
    <row r="2" spans="2:13">
      <c r="B2" s="443"/>
      <c r="C2" s="443"/>
      <c r="D2" s="443"/>
      <c r="E2" s="443"/>
      <c r="F2" s="443"/>
      <c r="G2" s="443"/>
      <c r="H2" s="443"/>
      <c r="I2" s="443"/>
    </row>
    <row r="3" spans="2:13">
      <c r="B3" s="443"/>
      <c r="C3" s="443"/>
      <c r="D3" s="443"/>
      <c r="E3" s="443"/>
      <c r="F3" s="443"/>
      <c r="G3" s="443"/>
      <c r="H3" s="443"/>
      <c r="I3" s="443"/>
    </row>
    <row r="5" spans="2:13">
      <c r="B5" s="276" t="s">
        <v>280</v>
      </c>
      <c r="K5" s="381"/>
      <c r="L5" s="381">
        <v>2021</v>
      </c>
      <c r="M5" s="381">
        <v>2020</v>
      </c>
    </row>
    <row r="6" spans="2:13">
      <c r="K6" s="382" t="s">
        <v>1027</v>
      </c>
      <c r="L6">
        <v>55.88</v>
      </c>
      <c r="M6">
        <v>58.16</v>
      </c>
    </row>
    <row r="7" spans="2:13">
      <c r="K7" s="382" t="s">
        <v>1028</v>
      </c>
      <c r="L7">
        <v>66.13</v>
      </c>
      <c r="M7">
        <v>50.52</v>
      </c>
    </row>
    <row r="8" spans="2:13">
      <c r="K8" s="382" t="s">
        <v>1029</v>
      </c>
      <c r="L8">
        <v>63.54</v>
      </c>
      <c r="M8">
        <v>22.74</v>
      </c>
    </row>
    <row r="9" spans="2:13">
      <c r="K9" s="382" t="s">
        <v>1030</v>
      </c>
      <c r="L9">
        <v>67.25</v>
      </c>
      <c r="M9">
        <v>25.27</v>
      </c>
    </row>
    <row r="10" spans="2:13">
      <c r="K10" s="382" t="s">
        <v>1031</v>
      </c>
      <c r="L10">
        <v>69.319999999999993</v>
      </c>
      <c r="M10">
        <v>35.33</v>
      </c>
    </row>
    <row r="11" spans="2:13">
      <c r="K11" s="382" t="s">
        <v>1032</v>
      </c>
      <c r="L11">
        <v>75.13</v>
      </c>
      <c r="M11">
        <v>41.15</v>
      </c>
    </row>
    <row r="12" spans="2:13">
      <c r="K12" s="382" t="s">
        <v>1033</v>
      </c>
      <c r="L12">
        <v>76.33</v>
      </c>
      <c r="M12">
        <v>43.3</v>
      </c>
    </row>
    <row r="13" spans="2:13">
      <c r="K13" s="382" t="s">
        <v>1034</v>
      </c>
      <c r="L13">
        <v>72.989999999999995</v>
      </c>
      <c r="M13">
        <v>45.28</v>
      </c>
    </row>
    <row r="14" spans="2:13">
      <c r="K14" s="382" t="s">
        <v>1035</v>
      </c>
      <c r="L14">
        <v>78.52</v>
      </c>
      <c r="M14">
        <v>40.950000000000003</v>
      </c>
    </row>
    <row r="15" spans="2:13">
      <c r="K15" s="382" t="s">
        <v>1036</v>
      </c>
      <c r="L15">
        <v>84.38</v>
      </c>
      <c r="M15">
        <v>37.46</v>
      </c>
    </row>
    <row r="16" spans="2:13">
      <c r="K16" s="382" t="s">
        <v>1037</v>
      </c>
      <c r="L16">
        <v>70.569999999999993</v>
      </c>
      <c r="M16">
        <v>47.59</v>
      </c>
    </row>
    <row r="17" spans="2:22">
      <c r="K17" s="382" t="s">
        <v>1038</v>
      </c>
      <c r="L17">
        <v>77.78</v>
      </c>
      <c r="M17">
        <v>51.8</v>
      </c>
    </row>
    <row r="24" spans="2:22">
      <c r="B24" s="276" t="s">
        <v>281</v>
      </c>
    </row>
    <row r="26" spans="2:22">
      <c r="K26" s="383" t="s">
        <v>1041</v>
      </c>
      <c r="L26" s="384">
        <v>2011</v>
      </c>
      <c r="M26" s="384">
        <v>2012</v>
      </c>
      <c r="N26" s="384">
        <v>2013</v>
      </c>
      <c r="O26" s="384">
        <v>2014</v>
      </c>
      <c r="P26" s="384">
        <v>2015</v>
      </c>
      <c r="Q26" s="384">
        <v>2016</v>
      </c>
      <c r="R26" s="384">
        <v>2017</v>
      </c>
      <c r="S26" s="384">
        <v>2018</v>
      </c>
      <c r="T26" s="384">
        <v>2019</v>
      </c>
      <c r="U26" s="384">
        <v>2020</v>
      </c>
      <c r="V26" s="384">
        <v>2021</v>
      </c>
    </row>
    <row r="27" spans="2:22">
      <c r="K27" s="385" t="s">
        <v>1039</v>
      </c>
      <c r="L27" s="386">
        <v>109436566876.41864</v>
      </c>
      <c r="M27" s="386">
        <v>124998210652.24281</v>
      </c>
      <c r="N27" s="386">
        <v>133401582620.49359</v>
      </c>
      <c r="O27" s="386">
        <v>137244439121.37398</v>
      </c>
      <c r="P27" s="386">
        <v>87219300384.507172</v>
      </c>
      <c r="Q27" s="386">
        <v>49840491178.151764</v>
      </c>
      <c r="R27" s="386">
        <v>68972769395.627365</v>
      </c>
      <c r="S27" s="386">
        <v>77792944471.949432</v>
      </c>
      <c r="T27" s="386">
        <v>69309110145.768738</v>
      </c>
      <c r="U27" s="386">
        <v>50241368243.631424</v>
      </c>
      <c r="V27" s="386">
        <v>65685435100.498566</v>
      </c>
    </row>
    <row r="28" spans="2:22">
      <c r="K28" s="385" t="s">
        <v>1040</v>
      </c>
      <c r="L28" s="386">
        <v>109436.56687641864</v>
      </c>
      <c r="M28" s="386">
        <v>124998.21065224281</v>
      </c>
      <c r="N28" s="386">
        <v>133401.5826204936</v>
      </c>
      <c r="O28" s="386">
        <v>137244.43912137399</v>
      </c>
      <c r="P28" s="386">
        <v>87219.300384507165</v>
      </c>
      <c r="Q28" s="386">
        <v>49840.491178151766</v>
      </c>
      <c r="R28" s="386">
        <v>68972.769395627358</v>
      </c>
      <c r="S28" s="386">
        <v>77792.944471949435</v>
      </c>
      <c r="T28" s="386">
        <v>69309.110145768733</v>
      </c>
      <c r="U28" s="386">
        <v>50241.368243631427</v>
      </c>
      <c r="V28" s="386">
        <v>65685.435100498566</v>
      </c>
    </row>
    <row r="30" spans="2:22" ht="23">
      <c r="K30" s="387" t="s">
        <v>282</v>
      </c>
      <c r="L30" s="388" t="s">
        <v>1042</v>
      </c>
    </row>
    <row r="31" spans="2:22">
      <c r="K31" s="389">
        <f t="shared" ref="K31:K37" si="0">+K32-1</f>
        <v>2011</v>
      </c>
      <c r="L31" s="390">
        <v>93.554623481781434</v>
      </c>
    </row>
    <row r="32" spans="2:22">
      <c r="K32" s="389">
        <f t="shared" si="0"/>
        <v>2012</v>
      </c>
      <c r="L32" s="390">
        <v>95.172800000000066</v>
      </c>
    </row>
    <row r="33" spans="2:12">
      <c r="K33" s="389">
        <f t="shared" si="0"/>
        <v>2013</v>
      </c>
      <c r="L33" s="390">
        <v>96.262120000000039</v>
      </c>
    </row>
    <row r="34" spans="2:12">
      <c r="K34" s="389">
        <f t="shared" si="0"/>
        <v>2014</v>
      </c>
      <c r="L34" s="390">
        <v>98.41454655870443</v>
      </c>
    </row>
    <row r="35" spans="2:12">
      <c r="K35" s="389">
        <f t="shared" si="0"/>
        <v>2015</v>
      </c>
      <c r="L35" s="390">
        <v>119.41068466942133</v>
      </c>
    </row>
    <row r="36" spans="2:12">
      <c r="K36" s="389">
        <f t="shared" si="0"/>
        <v>2016</v>
      </c>
      <c r="L36" s="390">
        <v>163.68562938775531</v>
      </c>
    </row>
    <row r="37" spans="2:12">
      <c r="K37" s="389">
        <f t="shared" si="0"/>
        <v>2017</v>
      </c>
      <c r="L37" s="390">
        <v>166.01531808943108</v>
      </c>
    </row>
    <row r="38" spans="2:12">
      <c r="K38" s="389">
        <v>2018</v>
      </c>
      <c r="L38" s="390">
        <v>252.6130276706827</v>
      </c>
    </row>
    <row r="39" spans="2:12">
      <c r="K39" s="389">
        <v>2019</v>
      </c>
      <c r="L39" s="390">
        <v>364.27885020242928</v>
      </c>
    </row>
    <row r="40" spans="2:12">
      <c r="K40" s="389">
        <v>2020</v>
      </c>
      <c r="L40" s="390">
        <v>576.36685374501985</v>
      </c>
    </row>
    <row r="41" spans="2:12">
      <c r="K41" s="389">
        <v>2021</v>
      </c>
      <c r="L41" s="390">
        <v>623.70598924302772</v>
      </c>
    </row>
    <row r="42" spans="2:12">
      <c r="B42" s="276" t="s">
        <v>287</v>
      </c>
    </row>
    <row r="43" spans="2:12" ht="15" thickBot="1"/>
    <row r="44" spans="2:12" ht="49.75" customHeight="1" thickBot="1">
      <c r="B44" s="212" t="s">
        <v>282</v>
      </c>
      <c r="C44" s="104" t="s">
        <v>283</v>
      </c>
      <c r="D44" s="57" t="s">
        <v>284</v>
      </c>
      <c r="E44" s="57" t="s">
        <v>285</v>
      </c>
    </row>
    <row r="45" spans="2:12" ht="15" thickBot="1">
      <c r="B45" s="232">
        <v>2011</v>
      </c>
      <c r="C45" s="105">
        <v>109436.56687641864</v>
      </c>
      <c r="D45" s="485" t="s">
        <v>286</v>
      </c>
      <c r="E45" s="486"/>
    </row>
    <row r="46" spans="2:12" ht="15" thickBot="1">
      <c r="B46" s="232">
        <v>2012</v>
      </c>
      <c r="C46" s="105">
        <v>124998.21065224281</v>
      </c>
      <c r="D46" s="485" t="s">
        <v>286</v>
      </c>
      <c r="E46" s="486"/>
    </row>
    <row r="47" spans="2:12" ht="15" thickBot="1">
      <c r="B47" s="232">
        <v>2013</v>
      </c>
      <c r="C47" s="105">
        <v>133401.5826204936</v>
      </c>
      <c r="D47" s="106">
        <v>0.28000000000000003</v>
      </c>
      <c r="E47" s="107">
        <v>0.72</v>
      </c>
    </row>
    <row r="48" spans="2:12" ht="15" thickBot="1">
      <c r="B48" s="232">
        <v>2014</v>
      </c>
      <c r="C48" s="105">
        <v>137244.43912137399</v>
      </c>
      <c r="D48" s="106">
        <v>0.23</v>
      </c>
      <c r="E48" s="107">
        <v>0.77</v>
      </c>
    </row>
    <row r="49" spans="2:12" ht="15" thickBot="1">
      <c r="B49" s="232">
        <v>2015</v>
      </c>
      <c r="C49" s="105">
        <v>87219.300384507165</v>
      </c>
      <c r="D49" s="106">
        <v>0.22</v>
      </c>
      <c r="E49" s="107">
        <v>0.78</v>
      </c>
    </row>
    <row r="50" spans="2:12" ht="15" thickBot="1">
      <c r="B50" s="232">
        <v>2016</v>
      </c>
      <c r="C50" s="105">
        <v>49840.491178151766</v>
      </c>
      <c r="D50" s="106">
        <v>0.21</v>
      </c>
      <c r="E50" s="107">
        <v>0.79</v>
      </c>
    </row>
    <row r="51" spans="2:12" ht="15" thickBot="1">
      <c r="B51" s="232">
        <v>2017</v>
      </c>
      <c r="C51" s="105">
        <v>68972.769395627358</v>
      </c>
      <c r="D51" s="106">
        <v>0.31</v>
      </c>
      <c r="E51" s="107">
        <v>0.69</v>
      </c>
    </row>
    <row r="52" spans="2:12" ht="15" thickBot="1">
      <c r="B52" s="232">
        <v>2018</v>
      </c>
      <c r="C52" s="105">
        <v>77792.944471949435</v>
      </c>
      <c r="D52" s="106">
        <v>0.31</v>
      </c>
      <c r="E52" s="107">
        <v>0.69</v>
      </c>
    </row>
    <row r="53" spans="2:12" ht="15" thickBot="1">
      <c r="B53" s="232">
        <v>2019</v>
      </c>
      <c r="C53" s="105">
        <v>69309.110145768733</v>
      </c>
      <c r="D53" s="106">
        <v>0.3</v>
      </c>
      <c r="E53" s="107">
        <v>0.7</v>
      </c>
    </row>
    <row r="54" spans="2:12" ht="15" thickBot="1">
      <c r="B54" s="232">
        <v>2020</v>
      </c>
      <c r="C54" s="105">
        <v>50241.368243631427</v>
      </c>
      <c r="D54" s="106">
        <v>0.34</v>
      </c>
      <c r="E54" s="107">
        <v>0.66</v>
      </c>
    </row>
    <row r="55" spans="2:12" ht="15" thickBot="1">
      <c r="B55" s="232">
        <v>2021</v>
      </c>
      <c r="C55" s="105">
        <v>65685.435100498566</v>
      </c>
      <c r="D55" s="106">
        <v>0.31</v>
      </c>
      <c r="E55" s="107">
        <v>0.69</v>
      </c>
    </row>
    <row r="57" spans="2:12">
      <c r="B57" s="276" t="s">
        <v>288</v>
      </c>
    </row>
    <row r="58" spans="2:12">
      <c r="K58" s="391" t="s">
        <v>1041</v>
      </c>
      <c r="L58" s="391" t="s">
        <v>1043</v>
      </c>
    </row>
    <row r="59" spans="2:12">
      <c r="K59" s="389">
        <v>2011</v>
      </c>
      <c r="L59" s="392">
        <v>110.9141085271318</v>
      </c>
    </row>
    <row r="60" spans="2:12">
      <c r="K60" s="389">
        <v>2012</v>
      </c>
      <c r="L60" s="392">
        <v>111.67546511627913</v>
      </c>
    </row>
    <row r="61" spans="2:12">
      <c r="K61" s="389">
        <v>2013</v>
      </c>
      <c r="L61" s="392">
        <v>108.70476744186043</v>
      </c>
    </row>
    <row r="62" spans="2:12">
      <c r="K62" s="389">
        <v>2014</v>
      </c>
      <c r="L62" s="392">
        <v>99.494092664092648</v>
      </c>
    </row>
    <row r="63" spans="2:12">
      <c r="K63" s="389">
        <v>2015</v>
      </c>
      <c r="L63" s="392">
        <v>53.5982170542636</v>
      </c>
    </row>
    <row r="64" spans="2:12">
      <c r="K64" s="389">
        <v>2016</v>
      </c>
      <c r="L64" s="392">
        <v>45.131821705426368</v>
      </c>
    </row>
    <row r="65" spans="2:12">
      <c r="K65" s="389">
        <v>2017</v>
      </c>
      <c r="L65" s="392">
        <v>54.745620155038729</v>
      </c>
    </row>
    <row r="66" spans="2:12">
      <c r="K66" s="389">
        <v>2018</v>
      </c>
      <c r="L66" s="392">
        <v>71.692713178294568</v>
      </c>
    </row>
    <row r="67" spans="2:12">
      <c r="K67" s="389">
        <v>2019</v>
      </c>
      <c r="L67" s="392">
        <v>64.164883720930263</v>
      </c>
    </row>
    <row r="68" spans="2:12">
      <c r="K68" s="389">
        <v>2020</v>
      </c>
      <c r="L68" s="392">
        <v>43.212200772200781</v>
      </c>
    </row>
    <row r="69" spans="2:12">
      <c r="K69" s="389">
        <v>2021</v>
      </c>
      <c r="L69" s="392">
        <v>70.947760617760594</v>
      </c>
    </row>
    <row r="75" spans="2:12">
      <c r="B75" s="276" t="s">
        <v>289</v>
      </c>
    </row>
    <row r="76" spans="2:12">
      <c r="K76" s="393" t="s">
        <v>1044</v>
      </c>
      <c r="L76" s="394" t="s">
        <v>1045</v>
      </c>
    </row>
    <row r="77" spans="2:12">
      <c r="K77" s="395">
        <v>2011</v>
      </c>
      <c r="L77" s="396">
        <v>11.38</v>
      </c>
    </row>
    <row r="78" spans="2:12">
      <c r="K78" s="395">
        <v>2012</v>
      </c>
      <c r="L78" s="396">
        <v>9.02</v>
      </c>
    </row>
    <row r="79" spans="2:12">
      <c r="K79" s="395">
        <v>2013</v>
      </c>
      <c r="L79" s="396">
        <v>7.69</v>
      </c>
    </row>
    <row r="80" spans="2:12">
      <c r="K80" s="395">
        <v>2014</v>
      </c>
      <c r="L80" s="396">
        <v>7.48</v>
      </c>
    </row>
    <row r="81" spans="2:18">
      <c r="K81" s="395">
        <v>2015</v>
      </c>
      <c r="L81" s="396">
        <v>14.27</v>
      </c>
    </row>
    <row r="82" spans="2:18">
      <c r="K82" s="395">
        <v>2016</v>
      </c>
      <c r="L82" s="396">
        <v>41.95</v>
      </c>
    </row>
    <row r="83" spans="2:18">
      <c r="K83" s="395">
        <v>2017</v>
      </c>
      <c r="L83" s="396">
        <v>23.67</v>
      </c>
    </row>
    <row r="84" spans="2:18">
      <c r="K84" s="395">
        <v>2018</v>
      </c>
      <c r="L84" s="396">
        <v>18.600000000000001</v>
      </c>
    </row>
    <row r="85" spans="2:18">
      <c r="K85" s="395">
        <v>2019</v>
      </c>
      <c r="L85" s="396">
        <v>16.899999999999999</v>
      </c>
    </row>
    <row r="86" spans="2:18">
      <c r="K86" s="395">
        <v>2020</v>
      </c>
      <c r="L86" s="396">
        <v>25.1</v>
      </c>
    </row>
    <row r="87" spans="2:18">
      <c r="K87" s="395">
        <v>2021</v>
      </c>
      <c r="L87" s="396">
        <v>27.03</v>
      </c>
    </row>
    <row r="93" spans="2:18">
      <c r="B93" s="276" t="s">
        <v>290</v>
      </c>
    </row>
    <row r="96" spans="2:18">
      <c r="K96" s="402"/>
      <c r="L96" s="400">
        <v>2015</v>
      </c>
      <c r="M96" s="393">
        <v>2016</v>
      </c>
      <c r="N96" s="393">
        <v>2017</v>
      </c>
      <c r="O96" s="393">
        <v>2018</v>
      </c>
      <c r="P96" s="393">
        <v>2019</v>
      </c>
      <c r="Q96" s="393">
        <v>2020</v>
      </c>
      <c r="R96" s="393">
        <v>2021</v>
      </c>
    </row>
    <row r="97" spans="2:18">
      <c r="K97" s="401" t="s">
        <v>1046</v>
      </c>
      <c r="L97" s="398">
        <v>35129.365117539979</v>
      </c>
      <c r="M97" s="398">
        <v>27909.069887919999</v>
      </c>
      <c r="N97" s="398">
        <v>30601.806802249987</v>
      </c>
      <c r="O97" s="398">
        <v>41067.127391639973</v>
      </c>
      <c r="P97" s="398">
        <v>35469.549742179981</v>
      </c>
      <c r="Q97" s="399">
        <v>20232.438278899986</v>
      </c>
      <c r="R97" s="399">
        <v>33040.335613539966</v>
      </c>
    </row>
    <row r="98" spans="2:18">
      <c r="K98" s="397" t="s">
        <v>1047</v>
      </c>
      <c r="L98" s="398">
        <v>23075.427423949972</v>
      </c>
      <c r="M98" s="398">
        <v>14939.512057219996</v>
      </c>
      <c r="N98" s="398">
        <v>16134.362155389981</v>
      </c>
      <c r="O98" s="398">
        <v>16553.044859149963</v>
      </c>
      <c r="P98" s="398">
        <v>14163.163755419968</v>
      </c>
      <c r="Q98" s="399">
        <v>9340.2663664099782</v>
      </c>
      <c r="R98" s="399">
        <v>11478.841661439968</v>
      </c>
    </row>
    <row r="109" spans="2:18">
      <c r="B109" s="276" t="s">
        <v>291</v>
      </c>
    </row>
    <row r="111" spans="2:18" ht="34.5">
      <c r="K111" s="394" t="s">
        <v>1041</v>
      </c>
      <c r="L111" s="394" t="s">
        <v>1048</v>
      </c>
      <c r="M111" s="394" t="s">
        <v>1049</v>
      </c>
      <c r="N111" s="394" t="s">
        <v>1050</v>
      </c>
      <c r="O111" s="394" t="s">
        <v>1051</v>
      </c>
    </row>
    <row r="112" spans="2:18">
      <c r="K112" s="403">
        <v>2021</v>
      </c>
      <c r="L112" s="404">
        <v>27859.859</v>
      </c>
      <c r="M112" s="404">
        <v>1575.1835516587923</v>
      </c>
      <c r="N112" s="404">
        <v>3605.2930618811733</v>
      </c>
      <c r="O112" s="367">
        <v>33040.335613539966</v>
      </c>
    </row>
  </sheetData>
  <mergeCells count="3">
    <mergeCell ref="D45:E45"/>
    <mergeCell ref="D46:E46"/>
    <mergeCell ref="B1:I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F6E85-0060-4A24-8DE7-C83B5CB6E940}">
  <sheetPr>
    <tabColor theme="9" tint="0.79998168889431442"/>
  </sheetPr>
  <dimension ref="A1:I116"/>
  <sheetViews>
    <sheetView showGridLines="0" topLeftCell="A83" zoomScale="70" zoomScaleNormal="70" workbookViewId="0"/>
  </sheetViews>
  <sheetFormatPr defaultRowHeight="14.5"/>
  <cols>
    <col min="1" max="1" width="2.90625" style="278" customWidth="1"/>
    <col min="2" max="2" width="34.36328125" customWidth="1"/>
    <col min="3" max="3" width="13.6328125" customWidth="1"/>
    <col min="4" max="4" width="19.54296875" customWidth="1"/>
    <col min="5" max="5" width="16.6328125" customWidth="1"/>
  </cols>
  <sheetData>
    <row r="1" spans="2:9">
      <c r="B1" s="442" t="s">
        <v>1026</v>
      </c>
      <c r="C1" s="443"/>
      <c r="D1" s="443"/>
      <c r="E1" s="443"/>
      <c r="F1" s="443"/>
      <c r="G1" s="443"/>
      <c r="H1" s="443"/>
      <c r="I1" s="443"/>
    </row>
    <row r="2" spans="2:9">
      <c r="B2" s="443"/>
      <c r="C2" s="443"/>
      <c r="D2" s="443"/>
      <c r="E2" s="443"/>
      <c r="F2" s="443"/>
      <c r="G2" s="443"/>
      <c r="H2" s="443"/>
      <c r="I2" s="443"/>
    </row>
    <row r="3" spans="2:9">
      <c r="B3" s="443"/>
      <c r="C3" s="443"/>
      <c r="D3" s="443"/>
      <c r="E3" s="443"/>
      <c r="F3" s="443"/>
      <c r="G3" s="443"/>
      <c r="H3" s="443"/>
      <c r="I3" s="443"/>
    </row>
    <row r="5" spans="2:9">
      <c r="B5" s="276" t="s">
        <v>292</v>
      </c>
    </row>
    <row r="7" spans="2:9" ht="28.5" thickBot="1">
      <c r="B7" s="108" t="s">
        <v>293</v>
      </c>
      <c r="C7" s="108" t="s">
        <v>214</v>
      </c>
      <c r="D7" s="4" t="s">
        <v>294</v>
      </c>
      <c r="E7" s="4" t="s">
        <v>295</v>
      </c>
    </row>
    <row r="8" spans="2:9" ht="15" thickBot="1">
      <c r="B8" s="202" t="s">
        <v>55</v>
      </c>
      <c r="C8" s="109">
        <v>0.24540000000000001</v>
      </c>
      <c r="D8" s="100">
        <v>96689086</v>
      </c>
      <c r="E8" s="110">
        <v>6899.1101909999998</v>
      </c>
    </row>
    <row r="9" spans="2:9" ht="15" thickBot="1">
      <c r="B9" s="15" t="s">
        <v>296</v>
      </c>
      <c r="C9" s="111">
        <v>0.24540000000000001</v>
      </c>
      <c r="D9" s="39">
        <v>96689086</v>
      </c>
      <c r="E9" s="112">
        <v>6899.1101909999998</v>
      </c>
    </row>
    <row r="10" spans="2:9" ht="15" thickBot="1">
      <c r="B10" s="202" t="s">
        <v>315</v>
      </c>
      <c r="C10" s="109">
        <v>0.1769</v>
      </c>
      <c r="D10" s="100">
        <v>69719067</v>
      </c>
      <c r="E10" s="110">
        <v>4844.6392889999997</v>
      </c>
      <c r="G10" s="424"/>
      <c r="H10" s="424"/>
    </row>
    <row r="11" spans="2:9" ht="15" thickBot="1">
      <c r="B11" s="202" t="s">
        <v>297</v>
      </c>
      <c r="C11" s="109">
        <v>0.13089999999999999</v>
      </c>
      <c r="D11" s="100">
        <v>51584347</v>
      </c>
      <c r="E11" s="110">
        <v>3686.5785620000001</v>
      </c>
      <c r="G11" s="424"/>
      <c r="H11" s="424"/>
    </row>
    <row r="12" spans="2:9" ht="15" thickBot="1">
      <c r="B12" s="202" t="s">
        <v>298</v>
      </c>
      <c r="C12" s="109">
        <v>9.0499999999999997E-2</v>
      </c>
      <c r="D12" s="100">
        <v>35653970</v>
      </c>
      <c r="E12" s="110">
        <v>2494.298245</v>
      </c>
      <c r="G12" s="424"/>
      <c r="H12" s="424"/>
    </row>
    <row r="13" spans="2:9" ht="15" thickBot="1">
      <c r="B13" s="202" t="s">
        <v>299</v>
      </c>
      <c r="C13" s="109">
        <v>7.6999999999999999E-2</v>
      </c>
      <c r="D13" s="100">
        <v>30342514</v>
      </c>
      <c r="E13" s="110">
        <v>2134.8786850000001</v>
      </c>
      <c r="G13" s="424"/>
      <c r="H13" s="424"/>
    </row>
    <row r="14" spans="2:9" ht="15" thickBot="1">
      <c r="B14" s="202" t="s">
        <v>300</v>
      </c>
      <c r="C14" s="109">
        <v>7.0999999999999994E-2</v>
      </c>
      <c r="D14" s="100">
        <v>27994680</v>
      </c>
      <c r="E14" s="110">
        <v>1986.9906000000001</v>
      </c>
      <c r="G14" s="424"/>
      <c r="H14" s="424"/>
    </row>
    <row r="15" spans="2:9" ht="15" thickBot="1">
      <c r="B15" s="202" t="s">
        <v>301</v>
      </c>
      <c r="C15" s="109">
        <v>7.0800000000000002E-2</v>
      </c>
      <c r="D15" s="100">
        <v>27914982</v>
      </c>
      <c r="E15" s="110">
        <v>1946.891091</v>
      </c>
      <c r="G15" s="424"/>
      <c r="H15" s="424"/>
    </row>
    <row r="16" spans="2:9" ht="15" thickBot="1">
      <c r="B16" s="202" t="s">
        <v>302</v>
      </c>
      <c r="C16" s="109">
        <v>6.4699999999999994E-2</v>
      </c>
      <c r="D16" s="100">
        <v>25498121</v>
      </c>
      <c r="E16" s="110">
        <v>1832.001923</v>
      </c>
      <c r="G16" s="424"/>
      <c r="H16" s="424"/>
    </row>
    <row r="17" spans="2:8" ht="15" thickBot="1">
      <c r="B17" s="202" t="s">
        <v>303</v>
      </c>
      <c r="C17" s="109">
        <v>5.2900000000000003E-2</v>
      </c>
      <c r="D17" s="100">
        <v>20825846</v>
      </c>
      <c r="E17" s="110">
        <v>1478.4087139999999</v>
      </c>
      <c r="G17" s="424"/>
      <c r="H17" s="424"/>
    </row>
    <row r="18" spans="2:8" ht="15" thickBot="1">
      <c r="B18" s="202" t="s">
        <v>304</v>
      </c>
      <c r="C18" s="109">
        <v>1.1599999999999999E-2</v>
      </c>
      <c r="D18" s="100">
        <v>4572033</v>
      </c>
      <c r="E18" s="110">
        <v>321.19235700000002</v>
      </c>
      <c r="G18" s="424"/>
      <c r="H18" s="424"/>
    </row>
    <row r="19" spans="2:8" ht="15" thickBot="1">
      <c r="B19" s="202" t="s">
        <v>305</v>
      </c>
      <c r="C19" s="109">
        <v>4.0000000000000001E-3</v>
      </c>
      <c r="D19" s="100">
        <v>1582630</v>
      </c>
      <c r="E19" s="110">
        <v>116.09246400000001</v>
      </c>
      <c r="G19" s="424"/>
      <c r="H19" s="424"/>
    </row>
    <row r="20" spans="2:8" ht="15" thickBot="1">
      <c r="B20" s="202" t="s">
        <v>306</v>
      </c>
      <c r="C20" s="109">
        <v>1E-3</v>
      </c>
      <c r="D20" s="100">
        <v>400300</v>
      </c>
      <c r="E20" s="110">
        <v>29.994769999999999</v>
      </c>
      <c r="G20" s="424"/>
      <c r="H20" s="424"/>
    </row>
    <row r="21" spans="2:8" ht="15" thickBot="1">
      <c r="B21" s="202" t="s">
        <v>307</v>
      </c>
      <c r="C21" s="109">
        <v>8.0000000000000004E-4</v>
      </c>
      <c r="D21" s="100">
        <v>305000</v>
      </c>
      <c r="E21" s="110">
        <v>22.754505999999999</v>
      </c>
      <c r="G21" s="424"/>
      <c r="H21" s="424"/>
    </row>
    <row r="22" spans="2:8" ht="15" thickBot="1">
      <c r="B22" s="202" t="s">
        <v>308</v>
      </c>
      <c r="C22" s="109">
        <v>5.0000000000000001E-4</v>
      </c>
      <c r="D22" s="100">
        <v>194000</v>
      </c>
      <c r="E22" s="110">
        <v>14.104100000000001</v>
      </c>
      <c r="G22" s="424"/>
      <c r="H22" s="424"/>
    </row>
    <row r="23" spans="2:8" ht="15" thickBot="1">
      <c r="B23" s="202" t="s">
        <v>309</v>
      </c>
      <c r="C23" s="109">
        <v>5.0000000000000001E-4</v>
      </c>
      <c r="D23" s="100">
        <v>199627</v>
      </c>
      <c r="E23" s="110">
        <v>12.99971</v>
      </c>
      <c r="G23" s="424"/>
      <c r="H23" s="424"/>
    </row>
    <row r="24" spans="2:8" ht="15" thickBot="1">
      <c r="B24" s="202" t="s">
        <v>310</v>
      </c>
      <c r="C24" s="109">
        <v>5.0000000000000001E-4</v>
      </c>
      <c r="D24" s="100">
        <v>189446</v>
      </c>
      <c r="E24" s="110">
        <v>12.336724</v>
      </c>
      <c r="G24" s="424"/>
      <c r="H24" s="424"/>
    </row>
    <row r="25" spans="2:8" ht="15" thickBot="1">
      <c r="B25" s="202" t="s">
        <v>311</v>
      </c>
      <c r="C25" s="109">
        <v>2.9999999999999997E-4</v>
      </c>
      <c r="D25" s="100">
        <v>123000</v>
      </c>
      <c r="E25" s="110">
        <v>8.9440439999999999</v>
      </c>
      <c r="G25" s="424"/>
      <c r="H25" s="424"/>
    </row>
    <row r="26" spans="2:8" ht="15" thickBot="1">
      <c r="B26" s="202" t="s">
        <v>312</v>
      </c>
      <c r="C26" s="109">
        <v>2.9999999999999997E-4</v>
      </c>
      <c r="D26" s="100">
        <v>122000</v>
      </c>
      <c r="E26" s="110">
        <v>8.6991040000000002</v>
      </c>
      <c r="G26" s="424"/>
      <c r="H26" s="424"/>
    </row>
    <row r="27" spans="2:8" ht="15" thickBot="1">
      <c r="B27" s="202" t="s">
        <v>313</v>
      </c>
      <c r="C27" s="109">
        <v>2.9999999999999997E-4</v>
      </c>
      <c r="D27" s="100">
        <v>123000</v>
      </c>
      <c r="E27" s="110">
        <v>8.9440439999999999</v>
      </c>
      <c r="G27" s="424"/>
      <c r="H27" s="424"/>
    </row>
    <row r="28" spans="2:8" ht="15" thickBot="1">
      <c r="B28" s="15" t="s">
        <v>314</v>
      </c>
      <c r="C28" s="113">
        <v>0.75449999999999995</v>
      </c>
      <c r="D28" s="114">
        <v>297344563</v>
      </c>
      <c r="E28" s="115">
        <v>20960.748930999998</v>
      </c>
    </row>
    <row r="29" spans="2:8" ht="15" thickBot="1">
      <c r="B29" s="99" t="s">
        <v>129</v>
      </c>
      <c r="C29" s="116">
        <v>1</v>
      </c>
      <c r="D29" s="117">
        <v>394033649</v>
      </c>
      <c r="E29" s="117">
        <v>27859.859121740003</v>
      </c>
    </row>
    <row r="30" spans="2:8" ht="15" thickBot="1">
      <c r="B30" s="494" t="s">
        <v>210</v>
      </c>
      <c r="C30" s="496"/>
      <c r="D30" s="495"/>
      <c r="E30" s="117">
        <v>17376361</v>
      </c>
    </row>
    <row r="32" spans="2:8">
      <c r="B32" s="276" t="s">
        <v>341</v>
      </c>
    </row>
    <row r="34" spans="2:5" ht="28">
      <c r="B34" s="118" t="s">
        <v>316</v>
      </c>
      <c r="C34" s="118">
        <v>2021</v>
      </c>
      <c r="D34" s="118" t="s">
        <v>317</v>
      </c>
      <c r="E34" s="119" t="s">
        <v>318</v>
      </c>
    </row>
    <row r="35" spans="2:5" ht="15" thickBot="1">
      <c r="B35" s="202" t="s">
        <v>319</v>
      </c>
      <c r="C35" s="79">
        <v>9.0494239597308498E-2</v>
      </c>
      <c r="D35" s="47">
        <v>35570122</v>
      </c>
      <c r="E35" s="120">
        <v>2521.1567665100001</v>
      </c>
    </row>
    <row r="36" spans="2:5" ht="15" thickBot="1">
      <c r="B36" s="202" t="s">
        <v>320</v>
      </c>
      <c r="C36" s="79">
        <v>7.4178022863991083E-2</v>
      </c>
      <c r="D36" s="47">
        <v>29301478</v>
      </c>
      <c r="E36" s="120">
        <v>2066.5892669200002</v>
      </c>
    </row>
    <row r="37" spans="2:5" ht="15" thickBot="1">
      <c r="B37" s="202" t="s">
        <v>321</v>
      </c>
      <c r="C37" s="79">
        <v>0.11399504131561629</v>
      </c>
      <c r="D37" s="47">
        <v>44715460</v>
      </c>
      <c r="E37" s="120">
        <v>3175.8857916300003</v>
      </c>
    </row>
    <row r="38" spans="2:5" ht="15" thickBot="1">
      <c r="B38" s="202" t="s">
        <v>322</v>
      </c>
      <c r="C38" s="79">
        <v>4.3427965899363648E-3</v>
      </c>
      <c r="D38" s="47">
        <v>1595211</v>
      </c>
      <c r="E38" s="120">
        <v>120.98970118999999</v>
      </c>
    </row>
    <row r="39" spans="2:5" ht="15" thickBot="1">
      <c r="B39" s="202" t="s">
        <v>323</v>
      </c>
      <c r="C39" s="79">
        <v>4.3891528999362314E-2</v>
      </c>
      <c r="D39" s="47">
        <v>17615806</v>
      </c>
      <c r="E39" s="120">
        <v>1222.8118145599999</v>
      </c>
    </row>
    <row r="40" spans="2:5" ht="15" thickBot="1">
      <c r="B40" s="202" t="s">
        <v>324</v>
      </c>
      <c r="C40" s="79">
        <v>8.4258855447987988E-2</v>
      </c>
      <c r="D40" s="47">
        <v>32604815</v>
      </c>
      <c r="E40" s="120">
        <v>2347.43984254</v>
      </c>
    </row>
    <row r="41" spans="2:5" ht="15" thickBot="1">
      <c r="B41" s="202" t="s">
        <v>325</v>
      </c>
      <c r="C41" s="79">
        <v>4.0529847827151473E-2</v>
      </c>
      <c r="D41" s="47">
        <v>16117447</v>
      </c>
      <c r="E41" s="120">
        <v>1129.1558506900001</v>
      </c>
    </row>
    <row r="42" spans="2:5" ht="15" thickBot="1">
      <c r="B42" s="202" t="s">
        <v>326</v>
      </c>
      <c r="C42" s="79">
        <v>4.805193114832914E-2</v>
      </c>
      <c r="D42" s="47">
        <v>19076225</v>
      </c>
      <c r="E42" s="120">
        <v>1338.72003232</v>
      </c>
    </row>
    <row r="43" spans="2:5" ht="15" thickBot="1">
      <c r="B43" s="202" t="s">
        <v>327</v>
      </c>
      <c r="C43" s="79">
        <v>2.1555978025437073E-2</v>
      </c>
      <c r="D43" s="47">
        <v>8467072</v>
      </c>
      <c r="E43" s="120">
        <v>600.54651102000003</v>
      </c>
    </row>
    <row r="44" spans="2:5" ht="15" thickBot="1">
      <c r="B44" s="202" t="s">
        <v>328</v>
      </c>
      <c r="C44" s="79">
        <v>0.10561288131008444</v>
      </c>
      <c r="D44" s="47">
        <v>42114794</v>
      </c>
      <c r="E44" s="120">
        <v>2942.3599947399998</v>
      </c>
    </row>
    <row r="45" spans="2:5" ht="15" thickBot="1">
      <c r="B45" s="202" t="s">
        <v>329</v>
      </c>
      <c r="C45" s="79">
        <v>2.7838156955172774E-2</v>
      </c>
      <c r="D45" s="47">
        <v>10928871</v>
      </c>
      <c r="E45" s="120">
        <v>775.56713098</v>
      </c>
    </row>
    <row r="46" spans="2:5" ht="15" thickBot="1">
      <c r="B46" s="202" t="s">
        <v>330</v>
      </c>
      <c r="C46" s="79">
        <v>6.0777446996445814E-3</v>
      </c>
      <c r="D46" s="47">
        <v>2461510</v>
      </c>
      <c r="E46" s="120">
        <v>169.32511111000002</v>
      </c>
    </row>
    <row r="47" spans="2:5" ht="15" thickBot="1">
      <c r="B47" s="202" t="s">
        <v>331</v>
      </c>
      <c r="C47" s="79">
        <v>1.0689754800935255E-3</v>
      </c>
      <c r="D47" s="47">
        <v>430567</v>
      </c>
      <c r="E47" s="120">
        <v>29.781506280000002</v>
      </c>
    </row>
    <row r="48" spans="2:5" ht="15" thickBot="1">
      <c r="B48" s="202" t="s">
        <v>332</v>
      </c>
      <c r="C48" s="79">
        <v>7.9705394966164949E-3</v>
      </c>
      <c r="D48" s="47">
        <v>3214873</v>
      </c>
      <c r="E48" s="120">
        <v>222.05810750000001</v>
      </c>
    </row>
    <row r="49" spans="2:5" ht="15" thickBot="1">
      <c r="B49" s="202" t="s">
        <v>333</v>
      </c>
      <c r="C49" s="79">
        <v>4.3919865419031576E-2</v>
      </c>
      <c r="D49" s="47">
        <v>17363882</v>
      </c>
      <c r="E49" s="120">
        <v>1223.60126322</v>
      </c>
    </row>
    <row r="50" spans="2:5" ht="15" thickBot="1">
      <c r="B50" s="202" t="s">
        <v>334</v>
      </c>
      <c r="C50" s="79">
        <v>4.8431805781713105E-2</v>
      </c>
      <c r="D50" s="47">
        <v>18654657</v>
      </c>
      <c r="E50" s="120">
        <v>1349.3032860899998</v>
      </c>
    </row>
    <row r="51" spans="2:5" ht="15" thickBot="1">
      <c r="B51" s="202" t="s">
        <v>335</v>
      </c>
      <c r="C51" s="79">
        <v>7.435350580375171E-3</v>
      </c>
      <c r="D51" s="47">
        <v>2946913</v>
      </c>
      <c r="E51" s="120">
        <v>207.14781969000001</v>
      </c>
    </row>
    <row r="52" spans="2:5" ht="15" thickBot="1">
      <c r="B52" s="202" t="s">
        <v>336</v>
      </c>
      <c r="C52" s="79">
        <v>6.7600414977704137E-2</v>
      </c>
      <c r="D52" s="47">
        <v>26239343</v>
      </c>
      <c r="E52" s="120">
        <v>1883.3380378499999</v>
      </c>
    </row>
    <row r="53" spans="2:5" ht="15" thickBot="1">
      <c r="B53" s="202" t="s">
        <v>337</v>
      </c>
      <c r="C53" s="79">
        <v>4.1837366444917007E-2</v>
      </c>
      <c r="D53" s="47">
        <v>16398477</v>
      </c>
      <c r="E53" s="120">
        <v>1165.58313518</v>
      </c>
    </row>
    <row r="54" spans="2:5" ht="15" thickBot="1">
      <c r="B54" s="202" t="s">
        <v>338</v>
      </c>
      <c r="C54" s="79">
        <v>4.875408119060036E-2</v>
      </c>
      <c r="D54" s="47">
        <v>19532351</v>
      </c>
      <c r="E54" s="120">
        <v>1358.28183358</v>
      </c>
    </row>
    <row r="55" spans="2:5" ht="15" thickBot="1">
      <c r="B55" s="202" t="s">
        <v>339</v>
      </c>
      <c r="C55" s="79">
        <v>4.7531381345595813E-2</v>
      </c>
      <c r="D55" s="47">
        <v>19232085</v>
      </c>
      <c r="E55" s="120">
        <v>1324.21758815</v>
      </c>
    </row>
    <row r="56" spans="2:5" ht="15" thickBot="1">
      <c r="B56" s="202" t="s">
        <v>340</v>
      </c>
      <c r="C56" s="79">
        <v>2.4623194503330843E-2</v>
      </c>
      <c r="D56" s="47">
        <v>9451690</v>
      </c>
      <c r="E56" s="120">
        <v>685.99872999000002</v>
      </c>
    </row>
    <row r="57" spans="2:5" ht="15" thickBot="1">
      <c r="B57" s="121" t="s">
        <v>103</v>
      </c>
      <c r="C57" s="122">
        <v>1</v>
      </c>
      <c r="D57" s="123">
        <v>394033649</v>
      </c>
      <c r="E57" s="123">
        <v>27859.859121739999</v>
      </c>
    </row>
    <row r="58" spans="2:5" ht="15" thickBot="1">
      <c r="B58" s="497" t="s">
        <v>210</v>
      </c>
      <c r="C58" s="498"/>
      <c r="D58" s="499"/>
      <c r="E58" s="123">
        <v>17376360.993696235</v>
      </c>
    </row>
    <row r="60" spans="2:5">
      <c r="B60" s="276" t="s">
        <v>342</v>
      </c>
    </row>
    <row r="61" spans="2:5" ht="15" thickBot="1"/>
    <row r="62" spans="2:5">
      <c r="B62" s="437" t="s">
        <v>343</v>
      </c>
      <c r="C62" s="57">
        <v>2021</v>
      </c>
      <c r="D62" s="437" t="s">
        <v>192</v>
      </c>
    </row>
    <row r="63" spans="2:5">
      <c r="B63" s="475"/>
      <c r="C63" s="16" t="s">
        <v>344</v>
      </c>
      <c r="D63" s="475"/>
    </row>
    <row r="64" spans="2:5" ht="15" thickBot="1">
      <c r="B64" s="202" t="s">
        <v>319</v>
      </c>
      <c r="C64" s="47">
        <v>20000</v>
      </c>
      <c r="D64" s="124">
        <v>2.0684857854587642E-4</v>
      </c>
    </row>
    <row r="65" spans="2:4" ht="15" thickBot="1">
      <c r="B65" s="202" t="s">
        <v>320</v>
      </c>
      <c r="C65" s="47">
        <v>1948512</v>
      </c>
      <c r="D65" s="124">
        <v>2.0152346873979137E-2</v>
      </c>
    </row>
    <row r="66" spans="2:4" ht="15" thickBot="1">
      <c r="B66" s="202" t="s">
        <v>321</v>
      </c>
      <c r="C66" s="47">
        <v>30623929</v>
      </c>
      <c r="D66" s="124">
        <v>0.31672580915699211</v>
      </c>
    </row>
    <row r="67" spans="2:4" ht="15" thickBot="1">
      <c r="B67" s="202" t="s">
        <v>322</v>
      </c>
      <c r="C67" s="47">
        <v>127200</v>
      </c>
      <c r="D67" s="124">
        <v>1.315556959551774E-3</v>
      </c>
    </row>
    <row r="68" spans="2:4" ht="15" thickBot="1">
      <c r="B68" s="202" t="s">
        <v>323</v>
      </c>
      <c r="C68" s="47">
        <v>1282554</v>
      </c>
      <c r="D68" s="124">
        <v>1.3264723590416399E-2</v>
      </c>
    </row>
    <row r="69" spans="2:4" ht="15" thickBot="1">
      <c r="B69" s="202" t="s">
        <v>324</v>
      </c>
      <c r="C69" s="47">
        <v>22824315</v>
      </c>
      <c r="D69" s="124">
        <v>0.23605885570166626</v>
      </c>
    </row>
    <row r="70" spans="2:4" ht="15" thickBot="1">
      <c r="B70" s="202" t="s">
        <v>325</v>
      </c>
      <c r="C70" s="47">
        <v>8440619</v>
      </c>
      <c r="D70" s="124">
        <v>8.7296502109865837E-2</v>
      </c>
    </row>
    <row r="71" spans="2:4" ht="15" thickBot="1">
      <c r="B71" s="202" t="s">
        <v>345</v>
      </c>
      <c r="C71" s="47">
        <v>4753123</v>
      </c>
      <c r="D71" s="124">
        <v>4.915883681018559E-2</v>
      </c>
    </row>
    <row r="72" spans="2:4" ht="15" thickBot="1">
      <c r="B72" s="202" t="s">
        <v>327</v>
      </c>
      <c r="C72" s="47">
        <v>2816232</v>
      </c>
      <c r="D72" s="124">
        <v>2.9126679302770533E-2</v>
      </c>
    </row>
    <row r="73" spans="2:4" ht="15" thickBot="1">
      <c r="B73" s="202" t="s">
        <v>328</v>
      </c>
      <c r="C73" s="47">
        <v>2069906</v>
      </c>
      <c r="D73" s="124">
        <v>2.1407855691179044E-2</v>
      </c>
    </row>
    <row r="74" spans="2:4" ht="15" thickBot="1">
      <c r="B74" s="202" t="s">
        <v>346</v>
      </c>
      <c r="C74" s="47">
        <v>3631063</v>
      </c>
      <c r="D74" s="124">
        <v>3.7554011008026286E-2</v>
      </c>
    </row>
    <row r="75" spans="2:4" ht="15" thickBot="1">
      <c r="B75" s="202" t="s">
        <v>347</v>
      </c>
      <c r="C75" s="47">
        <v>20381</v>
      </c>
      <c r="D75" s="124">
        <v>2.1078904396717538E-4</v>
      </c>
    </row>
    <row r="76" spans="2:4" ht="15" thickBot="1">
      <c r="B76" s="202" t="s">
        <v>334</v>
      </c>
      <c r="C76" s="47">
        <v>1257098</v>
      </c>
      <c r="D76" s="124">
        <v>1.3001446719643208E-2</v>
      </c>
    </row>
    <row r="77" spans="2:4" ht="15" thickBot="1">
      <c r="B77" s="202" t="s">
        <v>348</v>
      </c>
      <c r="C77" s="47">
        <v>6578049</v>
      </c>
      <c r="D77" s="124">
        <v>6.8033004262756186E-2</v>
      </c>
    </row>
    <row r="78" spans="2:4" ht="15" thickBot="1">
      <c r="B78" s="202" t="s">
        <v>337</v>
      </c>
      <c r="C78" s="47">
        <v>2891019</v>
      </c>
      <c r="D78" s="124">
        <v>2.9900158534956055E-2</v>
      </c>
    </row>
    <row r="79" spans="2:4" ht="15" thickBot="1">
      <c r="B79" s="202" t="s">
        <v>338</v>
      </c>
      <c r="C79" s="47">
        <v>1391664</v>
      </c>
      <c r="D79" s="124">
        <v>1.4393186010673428E-2</v>
      </c>
    </row>
    <row r="80" spans="2:4" ht="15" thickBot="1">
      <c r="B80" s="202" t="s">
        <v>339</v>
      </c>
      <c r="C80" s="47">
        <v>1326184</v>
      </c>
      <c r="D80" s="124">
        <v>1.3715963764514229E-2</v>
      </c>
    </row>
    <row r="81" spans="2:5" ht="15" thickBot="1">
      <c r="B81" s="202" t="s">
        <v>340</v>
      </c>
      <c r="C81" s="47">
        <v>4687238</v>
      </c>
      <c r="D81" s="124">
        <v>4.8477425880310836E-2</v>
      </c>
    </row>
    <row r="82" spans="2:5">
      <c r="B82" s="1" t="s">
        <v>28</v>
      </c>
      <c r="C82" s="125">
        <v>96689086</v>
      </c>
      <c r="D82" s="126">
        <v>1</v>
      </c>
    </row>
    <row r="84" spans="2:5">
      <c r="B84" s="276" t="s">
        <v>349</v>
      </c>
    </row>
    <row r="85" spans="2:5" ht="15" thickBot="1"/>
    <row r="86" spans="2:5">
      <c r="B86" s="435" t="s">
        <v>350</v>
      </c>
      <c r="C86" s="437" t="s">
        <v>351</v>
      </c>
      <c r="D86" s="73">
        <v>2021</v>
      </c>
      <c r="E86" s="435" t="s">
        <v>192</v>
      </c>
    </row>
    <row r="87" spans="2:5" ht="15" thickBot="1">
      <c r="B87" s="436"/>
      <c r="C87" s="438"/>
      <c r="D87" s="74" t="s">
        <v>263</v>
      </c>
      <c r="E87" s="436"/>
    </row>
    <row r="88" spans="2:5" ht="15" thickBot="1">
      <c r="B88" s="491" t="s">
        <v>193</v>
      </c>
      <c r="C88" s="492"/>
      <c r="D88" s="492"/>
      <c r="E88" s="493"/>
    </row>
    <row r="89" spans="2:5" ht="15" thickBot="1">
      <c r="B89" s="202" t="s">
        <v>352</v>
      </c>
      <c r="C89" s="25">
        <v>3687038</v>
      </c>
      <c r="D89" s="47">
        <v>3047</v>
      </c>
      <c r="E89" s="48">
        <v>0.83</v>
      </c>
    </row>
    <row r="90" spans="2:5" ht="15" thickBot="1">
      <c r="B90" s="23" t="s">
        <v>353</v>
      </c>
      <c r="C90" s="61">
        <v>238561</v>
      </c>
      <c r="D90" s="127">
        <v>145</v>
      </c>
      <c r="E90" s="128">
        <v>0.05</v>
      </c>
    </row>
    <row r="91" spans="2:5" ht="15" thickBot="1">
      <c r="B91" s="202" t="s">
        <v>354</v>
      </c>
      <c r="C91" s="25">
        <v>492146</v>
      </c>
      <c r="D91" s="10">
        <v>243</v>
      </c>
      <c r="E91" s="48">
        <v>0.11</v>
      </c>
    </row>
    <row r="92" spans="2:5" ht="15" thickBot="1">
      <c r="B92" s="99" t="s">
        <v>28</v>
      </c>
      <c r="C92" s="50">
        <v>4417745</v>
      </c>
      <c r="D92" s="50">
        <v>3434</v>
      </c>
      <c r="E92" s="52">
        <v>1</v>
      </c>
    </row>
    <row r="93" spans="2:5" ht="15" thickBot="1">
      <c r="B93" s="494" t="s">
        <v>210</v>
      </c>
      <c r="C93" s="495"/>
      <c r="D93" s="51">
        <v>2142040</v>
      </c>
      <c r="E93" s="13"/>
    </row>
    <row r="95" spans="2:5">
      <c r="B95" s="276" t="s">
        <v>355</v>
      </c>
    </row>
    <row r="96" spans="2:5" ht="15" thickBot="1"/>
    <row r="97" spans="2:4">
      <c r="B97" s="487" t="s">
        <v>356</v>
      </c>
      <c r="C97" s="435" t="s">
        <v>357</v>
      </c>
      <c r="D97" s="57">
        <v>2021</v>
      </c>
    </row>
    <row r="98" spans="2:4" ht="15" thickBot="1">
      <c r="B98" s="488"/>
      <c r="C98" s="436"/>
      <c r="D98" s="53" t="s">
        <v>263</v>
      </c>
    </row>
    <row r="99" spans="2:4" ht="15" thickBot="1">
      <c r="B99" s="202" t="s">
        <v>358</v>
      </c>
      <c r="C99" s="25">
        <v>8665638</v>
      </c>
      <c r="D99" s="25">
        <v>1534</v>
      </c>
    </row>
    <row r="100" spans="2:4" ht="15" thickBot="1">
      <c r="B100" s="23" t="s">
        <v>359</v>
      </c>
      <c r="C100" s="61">
        <v>3826</v>
      </c>
      <c r="D100" s="24">
        <v>10</v>
      </c>
    </row>
    <row r="101" spans="2:4" ht="15" thickBot="1">
      <c r="B101" s="202" t="s">
        <v>360</v>
      </c>
      <c r="C101" s="25">
        <v>47488</v>
      </c>
      <c r="D101" s="21">
        <v>6</v>
      </c>
    </row>
    <row r="102" spans="2:4" ht="15" thickBot="1">
      <c r="B102" s="99" t="s">
        <v>28</v>
      </c>
      <c r="C102" s="51">
        <v>8716952</v>
      </c>
      <c r="D102" s="51">
        <v>1550</v>
      </c>
    </row>
    <row r="103" spans="2:4" ht="15" thickBot="1">
      <c r="B103" s="489" t="s">
        <v>210</v>
      </c>
      <c r="C103" s="490"/>
      <c r="D103" s="51">
        <v>966941</v>
      </c>
    </row>
    <row r="105" spans="2:4">
      <c r="B105" s="276" t="s">
        <v>361</v>
      </c>
    </row>
    <row r="106" spans="2:4" ht="15" thickBot="1"/>
    <row r="107" spans="2:4">
      <c r="B107" s="487" t="s">
        <v>362</v>
      </c>
      <c r="C107" s="435" t="s">
        <v>363</v>
      </c>
      <c r="D107" s="57">
        <v>2021</v>
      </c>
    </row>
    <row r="108" spans="2:4" ht="15" thickBot="1">
      <c r="B108" s="488"/>
      <c r="C108" s="436"/>
      <c r="D108" s="53" t="s">
        <v>86</v>
      </c>
    </row>
    <row r="109" spans="2:4" ht="15" thickBot="1">
      <c r="B109" s="202" t="s">
        <v>988</v>
      </c>
      <c r="C109" s="21">
        <v>652</v>
      </c>
      <c r="D109" s="21">
        <v>132</v>
      </c>
    </row>
    <row r="110" spans="2:4" ht="15" thickBot="1">
      <c r="B110" s="23" t="s">
        <v>364</v>
      </c>
      <c r="C110" s="61">
        <v>9166</v>
      </c>
      <c r="D110" s="61">
        <v>2105</v>
      </c>
    </row>
    <row r="111" spans="2:4" ht="15" thickBot="1">
      <c r="B111" s="202" t="s">
        <v>365</v>
      </c>
      <c r="C111" s="25">
        <v>63432</v>
      </c>
      <c r="D111" s="25">
        <v>13130</v>
      </c>
    </row>
    <row r="112" spans="2:4" ht="15" thickBot="1">
      <c r="B112" s="23" t="s">
        <v>366</v>
      </c>
      <c r="C112" s="61">
        <v>1031</v>
      </c>
      <c r="D112" s="24">
        <v>220</v>
      </c>
    </row>
    <row r="113" spans="2:4" ht="15" thickBot="1">
      <c r="B113" s="202" t="s">
        <v>367</v>
      </c>
      <c r="C113" s="25">
        <v>1297</v>
      </c>
      <c r="D113" s="21">
        <v>116</v>
      </c>
    </row>
    <row r="114" spans="2:4" ht="15" thickBot="1">
      <c r="B114" s="23" t="s">
        <v>368</v>
      </c>
      <c r="C114" s="24">
        <v>108</v>
      </c>
      <c r="D114" s="24">
        <v>4</v>
      </c>
    </row>
    <row r="115" spans="2:4" ht="15" thickBot="1">
      <c r="B115" s="99" t="s">
        <v>28</v>
      </c>
      <c r="C115" s="51">
        <v>75687</v>
      </c>
      <c r="D115" s="51">
        <v>15707</v>
      </c>
    </row>
    <row r="116" spans="2:4" ht="15" thickBot="1">
      <c r="B116" s="489" t="s">
        <v>121</v>
      </c>
      <c r="C116" s="490"/>
      <c r="D116" s="14">
        <v>25</v>
      </c>
    </row>
  </sheetData>
  <mergeCells count="16">
    <mergeCell ref="B1:I3"/>
    <mergeCell ref="B107:B108"/>
    <mergeCell ref="C107:C108"/>
    <mergeCell ref="B116:C116"/>
    <mergeCell ref="E86:E87"/>
    <mergeCell ref="B88:E88"/>
    <mergeCell ref="B93:C93"/>
    <mergeCell ref="B97:B98"/>
    <mergeCell ref="C97:C98"/>
    <mergeCell ref="B103:C103"/>
    <mergeCell ref="B30:D30"/>
    <mergeCell ref="B58:D58"/>
    <mergeCell ref="B62:B63"/>
    <mergeCell ref="D62:D63"/>
    <mergeCell ref="B86:B87"/>
    <mergeCell ref="C86:C8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99574-37D8-490E-BB9E-8114C6606226}">
  <sheetPr>
    <tabColor theme="9" tint="0.79998168889431442"/>
  </sheetPr>
  <dimension ref="A1:O178"/>
  <sheetViews>
    <sheetView showGridLines="0" topLeftCell="A143" zoomScale="70" zoomScaleNormal="70" workbookViewId="0">
      <selection activeCell="F157" sqref="F157"/>
    </sheetView>
  </sheetViews>
  <sheetFormatPr defaultRowHeight="14.5" outlineLevelCol="1"/>
  <cols>
    <col min="1" max="1" width="2.90625" style="278" customWidth="1"/>
    <col min="2" max="2" width="29.453125" customWidth="1"/>
    <col min="3" max="4" width="16" bestFit="1" customWidth="1"/>
    <col min="5" max="5" width="21.36328125" bestFit="1" customWidth="1"/>
    <col min="6" max="6" width="11.36328125" bestFit="1" customWidth="1"/>
    <col min="7" max="7" width="11.54296875" customWidth="1"/>
    <col min="8" max="8" width="11.90625" customWidth="1"/>
    <col min="11" max="11" width="21.6328125" customWidth="1" outlineLevel="1"/>
    <col min="12" max="14" width="13.08984375" customWidth="1" outlineLevel="1"/>
    <col min="15" max="15" width="18.90625" customWidth="1" outlineLevel="1"/>
    <col min="16" max="16" width="8.90625"/>
  </cols>
  <sheetData>
    <row r="1" spans="2:9">
      <c r="B1" s="442" t="s">
        <v>1026</v>
      </c>
      <c r="C1" s="443"/>
      <c r="D1" s="443"/>
      <c r="E1" s="443"/>
      <c r="F1" s="443"/>
      <c r="G1" s="443"/>
      <c r="H1" s="443"/>
      <c r="I1" s="443"/>
    </row>
    <row r="2" spans="2:9">
      <c r="B2" s="443"/>
      <c r="C2" s="443"/>
      <c r="D2" s="443"/>
      <c r="E2" s="443"/>
      <c r="F2" s="443"/>
      <c r="G2" s="443"/>
      <c r="H2" s="443"/>
      <c r="I2" s="443"/>
    </row>
    <row r="3" spans="2:9">
      <c r="B3" s="443"/>
      <c r="C3" s="443"/>
      <c r="D3" s="443"/>
      <c r="E3" s="443"/>
      <c r="F3" s="443"/>
      <c r="G3" s="443"/>
      <c r="H3" s="443"/>
      <c r="I3" s="443"/>
    </row>
    <row r="5" spans="2:9">
      <c r="B5" s="276" t="s">
        <v>369</v>
      </c>
    </row>
    <row r="6" spans="2:9" ht="15" thickBot="1"/>
    <row r="7" spans="2:9" ht="28">
      <c r="B7" s="63" t="s">
        <v>370</v>
      </c>
      <c r="C7" s="57" t="s">
        <v>379</v>
      </c>
      <c r="D7" s="63" t="s">
        <v>192</v>
      </c>
      <c r="E7" s="57" t="s">
        <v>380</v>
      </c>
      <c r="F7" s="63" t="s">
        <v>192</v>
      </c>
      <c r="G7" s="63" t="s">
        <v>371</v>
      </c>
    </row>
    <row r="8" spans="2:9" ht="15" thickBot="1">
      <c r="B8" s="130" t="s">
        <v>297</v>
      </c>
      <c r="C8" s="47">
        <v>191919805</v>
      </c>
      <c r="D8" s="48">
        <v>0.47</v>
      </c>
      <c r="E8" s="47">
        <v>212046141</v>
      </c>
      <c r="F8" s="48">
        <v>0.46</v>
      </c>
      <c r="G8" s="48">
        <v>-0.09</v>
      </c>
    </row>
    <row r="9" spans="2:9" ht="15" thickBot="1">
      <c r="B9" s="130" t="s">
        <v>372</v>
      </c>
      <c r="C9" s="47">
        <v>79421833</v>
      </c>
      <c r="D9" s="48">
        <v>0.19</v>
      </c>
      <c r="E9" s="47">
        <v>89114709</v>
      </c>
      <c r="F9" s="48">
        <v>0.19</v>
      </c>
      <c r="G9" s="48">
        <v>-0.11</v>
      </c>
    </row>
    <row r="10" spans="2:9" ht="15" thickBot="1">
      <c r="B10" s="130" t="s">
        <v>298</v>
      </c>
      <c r="C10" s="47">
        <v>54659686</v>
      </c>
      <c r="D10" s="48">
        <v>0.13</v>
      </c>
      <c r="E10" s="47">
        <v>66682860</v>
      </c>
      <c r="F10" s="48">
        <v>0.14000000000000001</v>
      </c>
      <c r="G10" s="48">
        <v>-0.18</v>
      </c>
    </row>
    <row r="11" spans="2:9" ht="17" thickBot="1">
      <c r="B11" s="130" t="s">
        <v>373</v>
      </c>
      <c r="C11" s="47">
        <v>35780136</v>
      </c>
      <c r="D11" s="48">
        <v>0.09</v>
      </c>
      <c r="E11" s="47">
        <v>43966039</v>
      </c>
      <c r="F11" s="48">
        <v>0.09</v>
      </c>
      <c r="G11" s="48">
        <v>-0.19</v>
      </c>
    </row>
    <row r="12" spans="2:9" ht="17" thickBot="1">
      <c r="B12" s="130" t="s">
        <v>374</v>
      </c>
      <c r="C12" s="47">
        <v>37358573</v>
      </c>
      <c r="D12" s="48">
        <v>0.09</v>
      </c>
      <c r="E12" s="47">
        <v>41046994</v>
      </c>
      <c r="F12" s="48">
        <v>0.09</v>
      </c>
      <c r="G12" s="48">
        <v>-0.09</v>
      </c>
    </row>
    <row r="13" spans="2:9" ht="15" thickBot="1">
      <c r="B13" s="130" t="s">
        <v>375</v>
      </c>
      <c r="C13" s="47">
        <v>7371802</v>
      </c>
      <c r="D13" s="48">
        <v>0.02</v>
      </c>
      <c r="E13" s="47">
        <v>8613998</v>
      </c>
      <c r="F13" s="48">
        <v>0.02</v>
      </c>
      <c r="G13" s="48">
        <v>-0.14000000000000001</v>
      </c>
    </row>
    <row r="14" spans="2:9" ht="17" thickBot="1">
      <c r="B14" s="130" t="s">
        <v>376</v>
      </c>
      <c r="C14" s="47">
        <v>3277258</v>
      </c>
      <c r="D14" s="48">
        <v>0.01</v>
      </c>
      <c r="E14" s="47">
        <v>2872209</v>
      </c>
      <c r="F14" s="48">
        <v>0.01</v>
      </c>
      <c r="G14" s="48">
        <v>0.14000000000000001</v>
      </c>
    </row>
    <row r="15" spans="2:9" ht="15" thickBot="1">
      <c r="B15" s="130" t="s">
        <v>377</v>
      </c>
      <c r="C15" s="47">
        <v>428776</v>
      </c>
      <c r="D15" s="48">
        <v>0</v>
      </c>
      <c r="E15" s="47">
        <v>761104</v>
      </c>
      <c r="F15" s="48">
        <v>0</v>
      </c>
      <c r="G15" s="48">
        <v>-0.44</v>
      </c>
    </row>
    <row r="16" spans="2:9" ht="15" thickBot="1">
      <c r="B16" s="130" t="s">
        <v>378</v>
      </c>
      <c r="C16" s="47">
        <v>208900</v>
      </c>
      <c r="D16" s="48">
        <v>0</v>
      </c>
      <c r="E16" s="47">
        <v>250209</v>
      </c>
      <c r="F16" s="48">
        <v>0</v>
      </c>
      <c r="G16" s="48">
        <v>-0.17</v>
      </c>
    </row>
    <row r="17" spans="2:7" ht="15" thickBot="1">
      <c r="B17" s="131" t="s">
        <v>28</v>
      </c>
      <c r="C17" s="50">
        <v>410426767</v>
      </c>
      <c r="D17" s="52">
        <v>1</v>
      </c>
      <c r="E17" s="50">
        <v>465354262</v>
      </c>
      <c r="F17" s="52">
        <v>1</v>
      </c>
      <c r="G17" s="52">
        <v>-0.12</v>
      </c>
    </row>
    <row r="19" spans="2:7">
      <c r="B19" s="276" t="s">
        <v>381</v>
      </c>
    </row>
    <row r="21" spans="2:7">
      <c r="B21" s="505" t="s">
        <v>382</v>
      </c>
      <c r="C21" s="506" t="s">
        <v>379</v>
      </c>
      <c r="D21" s="505" t="s">
        <v>192</v>
      </c>
      <c r="E21" s="455" t="s">
        <v>380</v>
      </c>
    </row>
    <row r="22" spans="2:7">
      <c r="B22" s="505"/>
      <c r="C22" s="507"/>
      <c r="D22" s="505"/>
      <c r="E22" s="455"/>
    </row>
    <row r="23" spans="2:7">
      <c r="B23" s="132" t="s">
        <v>383</v>
      </c>
      <c r="C23" s="133">
        <v>1834517</v>
      </c>
      <c r="D23" s="134">
        <v>4.4697791360181925E-3</v>
      </c>
      <c r="E23" s="135">
        <v>2192523</v>
      </c>
    </row>
    <row r="24" spans="2:7">
      <c r="B24" s="136" t="s">
        <v>384</v>
      </c>
      <c r="C24" s="137">
        <v>208900</v>
      </c>
      <c r="D24" s="138">
        <v>5.089823978268942E-4</v>
      </c>
      <c r="E24" s="137">
        <v>250209</v>
      </c>
    </row>
    <row r="25" spans="2:7">
      <c r="B25" s="136" t="s">
        <v>385</v>
      </c>
      <c r="C25" s="137">
        <v>87451</v>
      </c>
      <c r="D25" s="138">
        <v>2.1307333495624567E-4</v>
      </c>
      <c r="E25" s="137">
        <v>107797</v>
      </c>
    </row>
    <row r="26" spans="2:7">
      <c r="B26" s="136" t="s">
        <v>386</v>
      </c>
      <c r="C26" s="137">
        <v>1538166</v>
      </c>
      <c r="D26" s="138">
        <v>3.7477234032350527E-3</v>
      </c>
      <c r="E26" s="137">
        <v>1834517</v>
      </c>
    </row>
    <row r="27" spans="2:7">
      <c r="B27" s="132" t="s">
        <v>387</v>
      </c>
      <c r="C27" s="135">
        <v>408592250</v>
      </c>
      <c r="D27" s="134">
        <v>0.9955302208639818</v>
      </c>
      <c r="E27" s="135">
        <v>463161739</v>
      </c>
    </row>
    <row r="28" spans="2:7">
      <c r="B28" s="136" t="s">
        <v>388</v>
      </c>
      <c r="C28" s="137">
        <v>60504246</v>
      </c>
      <c r="D28" s="138">
        <v>0.1474178851497763</v>
      </c>
      <c r="E28" s="137">
        <v>70671471</v>
      </c>
    </row>
    <row r="29" spans="2:7">
      <c r="B29" s="136" t="s">
        <v>389</v>
      </c>
      <c r="C29" s="139">
        <v>1651641</v>
      </c>
      <c r="D29" s="138">
        <v>4.0242039087085178E-3</v>
      </c>
      <c r="E29" s="140">
        <v>929895</v>
      </c>
    </row>
    <row r="30" spans="2:7">
      <c r="B30" s="136" t="s">
        <v>390</v>
      </c>
      <c r="C30" s="139">
        <v>6233998</v>
      </c>
      <c r="D30" s="138">
        <v>1.5189062949200874E-2</v>
      </c>
      <c r="E30" s="139">
        <v>7196775</v>
      </c>
    </row>
    <row r="31" spans="2:7">
      <c r="B31" s="136" t="s">
        <v>391</v>
      </c>
      <c r="C31" s="139">
        <v>1137804</v>
      </c>
      <c r="D31" s="138">
        <v>2.7722460898852632E-3</v>
      </c>
      <c r="E31" s="140">
        <v>1417223</v>
      </c>
    </row>
    <row r="32" spans="2:7">
      <c r="B32" s="136" t="s">
        <v>392</v>
      </c>
      <c r="C32" s="139">
        <v>18917587</v>
      </c>
      <c r="D32" s="138">
        <v>4.609247866136372E-2</v>
      </c>
      <c r="E32" s="139">
        <v>18443238</v>
      </c>
    </row>
    <row r="33" spans="2:14">
      <c r="B33" s="136" t="s">
        <v>393</v>
      </c>
      <c r="C33" s="139">
        <v>428776</v>
      </c>
      <c r="D33" s="138">
        <v>1.0447076908119883E-3</v>
      </c>
      <c r="E33" s="140">
        <v>761104</v>
      </c>
    </row>
    <row r="34" spans="2:14">
      <c r="B34" s="136" t="s">
        <v>394</v>
      </c>
      <c r="C34" s="139">
        <v>54659686</v>
      </c>
      <c r="D34" s="138">
        <v>0.13317768331615662</v>
      </c>
      <c r="E34" s="139">
        <v>66682860</v>
      </c>
    </row>
    <row r="35" spans="2:14">
      <c r="B35" s="136" t="s">
        <v>395</v>
      </c>
      <c r="C35" s="139">
        <v>37358573</v>
      </c>
      <c r="D35" s="138">
        <v>9.1023724580809318E-2</v>
      </c>
      <c r="E35" s="140">
        <v>41046994</v>
      </c>
    </row>
    <row r="36" spans="2:14">
      <c r="B36" s="136" t="s">
        <v>396</v>
      </c>
      <c r="C36" s="139">
        <v>132971317</v>
      </c>
      <c r="D36" s="138">
        <v>0.32398305298640523</v>
      </c>
      <c r="E36" s="139">
        <v>142075446</v>
      </c>
    </row>
    <row r="37" spans="2:14">
      <c r="B37" s="136" t="s">
        <v>397</v>
      </c>
      <c r="C37" s="139">
        <v>16260781</v>
      </c>
      <c r="D37" s="138">
        <v>3.9619202029286753E-2</v>
      </c>
      <c r="E37" s="140">
        <v>18376934</v>
      </c>
    </row>
    <row r="38" spans="2:14">
      <c r="B38" s="136" t="s">
        <v>398</v>
      </c>
      <c r="C38" s="139">
        <v>19519355</v>
      </c>
      <c r="D38" s="138">
        <v>4.7558679329508739E-2</v>
      </c>
      <c r="E38" s="139">
        <v>25589106</v>
      </c>
    </row>
    <row r="39" spans="2:14">
      <c r="B39" s="136" t="s">
        <v>399</v>
      </c>
      <c r="C39" s="139">
        <v>58948488</v>
      </c>
      <c r="D39" s="138">
        <v>0.14362729904504498</v>
      </c>
      <c r="E39" s="140">
        <v>69970695</v>
      </c>
    </row>
    <row r="40" spans="2:14">
      <c r="B40" s="141" t="s">
        <v>28</v>
      </c>
      <c r="C40" s="142">
        <v>410426767</v>
      </c>
      <c r="D40" s="143">
        <v>1</v>
      </c>
      <c r="E40" s="142">
        <v>465354262</v>
      </c>
    </row>
    <row r="42" spans="2:14">
      <c r="B42" s="276" t="s">
        <v>400</v>
      </c>
    </row>
    <row r="44" spans="2:14">
      <c r="K44" s="500" t="s">
        <v>382</v>
      </c>
      <c r="L44" s="501" t="s">
        <v>379</v>
      </c>
      <c r="M44" s="503" t="s">
        <v>380</v>
      </c>
      <c r="N44" s="500" t="s">
        <v>87</v>
      </c>
    </row>
    <row r="45" spans="2:14">
      <c r="K45" s="500"/>
      <c r="L45" s="502"/>
      <c r="M45" s="503"/>
      <c r="N45" s="500"/>
    </row>
    <row r="46" spans="2:14">
      <c r="K46" s="132" t="s">
        <v>383</v>
      </c>
      <c r="L46" s="133">
        <v>1834517</v>
      </c>
      <c r="M46" s="135">
        <v>2192523</v>
      </c>
      <c r="N46" s="405">
        <v>-0.16328494615563896</v>
      </c>
    </row>
    <row r="47" spans="2:14">
      <c r="K47" s="136" t="s">
        <v>384</v>
      </c>
      <c r="L47" s="137">
        <v>208900</v>
      </c>
      <c r="M47" s="137">
        <v>250209</v>
      </c>
      <c r="N47" s="406">
        <v>-0.16509797809031648</v>
      </c>
    </row>
    <row r="48" spans="2:14">
      <c r="K48" s="136" t="s">
        <v>385</v>
      </c>
      <c r="L48" s="137">
        <v>87451</v>
      </c>
      <c r="M48" s="137">
        <v>107797</v>
      </c>
      <c r="N48" s="406">
        <v>-0.18874365705910179</v>
      </c>
    </row>
    <row r="49" spans="2:14">
      <c r="K49" s="136" t="s">
        <v>386</v>
      </c>
      <c r="L49" s="137">
        <v>1538166</v>
      </c>
      <c r="M49" s="137">
        <v>1834517</v>
      </c>
      <c r="N49" s="406">
        <v>-0.16154170280242702</v>
      </c>
    </row>
    <row r="50" spans="2:14">
      <c r="K50" s="132" t="s">
        <v>387</v>
      </c>
      <c r="L50" s="135">
        <v>408592250</v>
      </c>
      <c r="M50" s="135">
        <v>463161739</v>
      </c>
      <c r="N50" s="405">
        <v>-0.11781950969831728</v>
      </c>
    </row>
    <row r="51" spans="2:14">
      <c r="K51" s="136" t="s">
        <v>388</v>
      </c>
      <c r="L51" s="137">
        <v>60504246</v>
      </c>
      <c r="M51" s="137">
        <v>70671471</v>
      </c>
      <c r="N51" s="406">
        <v>-0.14386604461650446</v>
      </c>
    </row>
    <row r="52" spans="2:14">
      <c r="K52" s="136" t="s">
        <v>389</v>
      </c>
      <c r="L52" s="139">
        <v>1651641</v>
      </c>
      <c r="M52" s="140">
        <v>929895</v>
      </c>
      <c r="N52" s="406">
        <v>0.77615859855144931</v>
      </c>
    </row>
    <row r="53" spans="2:14">
      <c r="K53" s="136" t="s">
        <v>390</v>
      </c>
      <c r="L53" s="139">
        <v>6233998</v>
      </c>
      <c r="M53" s="139">
        <v>7196775</v>
      </c>
      <c r="N53" s="406">
        <v>-0.13377894959895231</v>
      </c>
    </row>
    <row r="54" spans="2:14">
      <c r="K54" s="136" t="s">
        <v>391</v>
      </c>
      <c r="L54" s="139">
        <v>1137804</v>
      </c>
      <c r="M54" s="140">
        <v>1417223</v>
      </c>
      <c r="N54" s="406">
        <v>-0.1971595154749817</v>
      </c>
    </row>
    <row r="55" spans="2:14">
      <c r="K55" s="136" t="s">
        <v>392</v>
      </c>
      <c r="L55" s="139">
        <v>18917587</v>
      </c>
      <c r="M55" s="139">
        <v>18443238</v>
      </c>
      <c r="N55" s="406">
        <v>2.5719399164073033E-2</v>
      </c>
    </row>
    <row r="56" spans="2:14">
      <c r="K56" s="136" t="s">
        <v>393</v>
      </c>
      <c r="L56" s="139">
        <v>428776</v>
      </c>
      <c r="M56" s="140">
        <v>761104</v>
      </c>
      <c r="N56" s="406">
        <v>-0.43663940801782675</v>
      </c>
    </row>
    <row r="57" spans="2:14">
      <c r="K57" s="136" t="s">
        <v>394</v>
      </c>
      <c r="L57" s="139">
        <v>54659686</v>
      </c>
      <c r="M57" s="139">
        <v>66682860</v>
      </c>
      <c r="N57" s="406">
        <v>-0.18030381420352995</v>
      </c>
    </row>
    <row r="58" spans="2:14">
      <c r="K58" s="136" t="s">
        <v>395</v>
      </c>
      <c r="L58" s="139">
        <v>37358573</v>
      </c>
      <c r="M58" s="140">
        <v>41046994</v>
      </c>
      <c r="N58" s="406">
        <v>-8.9858492439178372E-2</v>
      </c>
    </row>
    <row r="59" spans="2:14">
      <c r="K59" s="136" t="s">
        <v>396</v>
      </c>
      <c r="L59" s="139">
        <v>132971317</v>
      </c>
      <c r="M59" s="139">
        <v>142075446</v>
      </c>
      <c r="N59" s="406">
        <v>-6.407953841651147E-2</v>
      </c>
    </row>
    <row r="60" spans="2:14">
      <c r="K60" s="136" t="s">
        <v>397</v>
      </c>
      <c r="L60" s="139">
        <v>16260781</v>
      </c>
      <c r="M60" s="140">
        <v>18376934</v>
      </c>
      <c r="N60" s="406">
        <v>-0.11515266910138547</v>
      </c>
    </row>
    <row r="61" spans="2:14">
      <c r="B61" s="276" t="s">
        <v>401</v>
      </c>
      <c r="K61" s="136" t="s">
        <v>398</v>
      </c>
      <c r="L61" s="139">
        <v>19519355</v>
      </c>
      <c r="M61" s="139">
        <v>25589106</v>
      </c>
      <c r="N61" s="406">
        <v>-0.2372005884066446</v>
      </c>
    </row>
    <row r="62" spans="2:14">
      <c r="K62" s="136" t="s">
        <v>399</v>
      </c>
      <c r="L62" s="139">
        <v>58948488</v>
      </c>
      <c r="M62" s="140">
        <v>69970695</v>
      </c>
      <c r="N62" s="406">
        <v>-0.15752604715445517</v>
      </c>
    </row>
    <row r="63" spans="2:14" ht="28">
      <c r="B63" s="144" t="s">
        <v>402</v>
      </c>
      <c r="C63" s="145" t="s">
        <v>379</v>
      </c>
      <c r="D63" s="146" t="s">
        <v>192</v>
      </c>
      <c r="E63" s="145" t="s">
        <v>380</v>
      </c>
      <c r="F63" s="146" t="s">
        <v>192</v>
      </c>
      <c r="G63" s="146" t="s">
        <v>371</v>
      </c>
      <c r="K63" s="348" t="s">
        <v>28</v>
      </c>
      <c r="L63" s="142">
        <v>410426767</v>
      </c>
      <c r="M63" s="142">
        <v>465354262</v>
      </c>
      <c r="N63" s="322">
        <v>-0.11803372072694157</v>
      </c>
    </row>
    <row r="64" spans="2:14">
      <c r="B64" s="147" t="s">
        <v>55</v>
      </c>
      <c r="C64" s="148">
        <v>104524589</v>
      </c>
      <c r="D64" s="149">
        <v>0.25459140506753974</v>
      </c>
      <c r="E64" s="148">
        <v>95492331</v>
      </c>
      <c r="F64" s="149">
        <v>0.2057347658374318</v>
      </c>
      <c r="G64" s="149">
        <v>9.4586213420635848E-2</v>
      </c>
    </row>
    <row r="65" spans="2:7">
      <c r="B65" s="150" t="s">
        <v>403</v>
      </c>
      <c r="C65" s="151">
        <v>104524589</v>
      </c>
      <c r="D65" s="152">
        <v>0.25459140506753974</v>
      </c>
      <c r="E65" s="151">
        <v>95492331</v>
      </c>
      <c r="F65" s="153">
        <v>0.2057347658374318</v>
      </c>
      <c r="G65" s="153">
        <v>9.4586213420635848E-2</v>
      </c>
    </row>
    <row r="66" spans="2:7">
      <c r="B66" s="147" t="s">
        <v>404</v>
      </c>
      <c r="C66" s="148">
        <v>52616072</v>
      </c>
      <c r="D66" s="149">
        <v>0.12815740131362618</v>
      </c>
      <c r="E66" s="148">
        <v>65403459</v>
      </c>
      <c r="F66" s="149">
        <v>0.14090938174211154</v>
      </c>
      <c r="G66" s="149">
        <v>-0.19551545431259224</v>
      </c>
    </row>
    <row r="67" spans="2:7">
      <c r="B67" s="147" t="s">
        <v>405</v>
      </c>
      <c r="C67" s="148">
        <v>49842917</v>
      </c>
      <c r="D67" s="149">
        <v>0.1214028047667785</v>
      </c>
      <c r="E67" s="148">
        <v>56705901</v>
      </c>
      <c r="F67" s="149">
        <v>0.12217080829072641</v>
      </c>
      <c r="G67" s="149">
        <v>-0.12102768634255542</v>
      </c>
    </row>
    <row r="68" spans="2:7">
      <c r="B68" s="147" t="s">
        <v>406</v>
      </c>
      <c r="C68" s="148">
        <v>33878642</v>
      </c>
      <c r="D68" s="149">
        <v>8.2518488243566931E-2</v>
      </c>
      <c r="E68" s="148">
        <v>43223625</v>
      </c>
      <c r="F68" s="149">
        <v>9.312373333959105E-2</v>
      </c>
      <c r="G68" s="149">
        <v>-0.21620081610461872</v>
      </c>
    </row>
    <row r="69" spans="2:7">
      <c r="B69" s="147" t="s">
        <v>299</v>
      </c>
      <c r="C69" s="148">
        <v>29422129</v>
      </c>
      <c r="D69" s="149">
        <v>7.1663722707279998E-2</v>
      </c>
      <c r="E69" s="148">
        <v>38750459</v>
      </c>
      <c r="F69" s="149">
        <v>8.3486459331043053E-2</v>
      </c>
      <c r="G69" s="149">
        <v>-0.24072824530930073</v>
      </c>
    </row>
    <row r="70" spans="2:7">
      <c r="B70" s="147" t="s">
        <v>407</v>
      </c>
      <c r="C70" s="148">
        <v>28269269</v>
      </c>
      <c r="D70" s="149">
        <v>6.8855692079710012E-2</v>
      </c>
      <c r="E70" s="148">
        <v>31730608</v>
      </c>
      <c r="F70" s="149">
        <v>6.8362444799460811E-2</v>
      </c>
      <c r="G70" s="149">
        <v>-0.10908517731522825</v>
      </c>
    </row>
    <row r="71" spans="2:7">
      <c r="B71" s="147" t="s">
        <v>408</v>
      </c>
      <c r="C71" s="148">
        <v>28086695</v>
      </c>
      <c r="D71" s="149">
        <v>6.841099507938217E-2</v>
      </c>
      <c r="E71" s="148">
        <v>31904692</v>
      </c>
      <c r="F71" s="149">
        <v>6.8737502467453471E-2</v>
      </c>
      <c r="G71" s="149">
        <v>-0.1196688248863208</v>
      </c>
    </row>
    <row r="72" spans="2:7">
      <c r="B72" s="147" t="s">
        <v>301</v>
      </c>
      <c r="C72" s="148">
        <v>27938358</v>
      </c>
      <c r="D72" s="149">
        <v>6.8049689422839441E-2</v>
      </c>
      <c r="E72" s="148">
        <v>34116314</v>
      </c>
      <c r="F72" s="149">
        <v>7.3502361901986626E-2</v>
      </c>
      <c r="G72" s="149">
        <v>-0.18108509612146259</v>
      </c>
    </row>
    <row r="73" spans="2:7">
      <c r="B73" s="147" t="s">
        <v>409</v>
      </c>
      <c r="C73" s="148">
        <v>25327812</v>
      </c>
      <c r="D73" s="149">
        <v>6.169116096085768E-2</v>
      </c>
      <c r="E73" s="148">
        <v>28937523</v>
      </c>
      <c r="F73" s="149">
        <v>6.2344844407665544E-2</v>
      </c>
      <c r="G73" s="149">
        <v>-0.12474153368275509</v>
      </c>
    </row>
    <row r="74" spans="2:7">
      <c r="B74" s="147" t="s">
        <v>303</v>
      </c>
      <c r="C74" s="148">
        <v>22125830</v>
      </c>
      <c r="D74" s="149">
        <v>5.3892066946903024E-2</v>
      </c>
      <c r="E74" s="148">
        <v>29119467</v>
      </c>
      <c r="F74" s="149">
        <v>6.2736836160757481E-2</v>
      </c>
      <c r="G74" s="149">
        <v>-0.24017050174716453</v>
      </c>
    </row>
    <row r="75" spans="2:7">
      <c r="B75" s="147" t="s">
        <v>304</v>
      </c>
      <c r="C75" s="148">
        <v>4050022</v>
      </c>
      <c r="D75" s="149">
        <v>9.8646720489324047E-3</v>
      </c>
      <c r="E75" s="148">
        <v>4580787</v>
      </c>
      <c r="F75" s="149">
        <v>9.8691395521191307E-3</v>
      </c>
      <c r="G75" s="149">
        <v>-0.11586764457723095</v>
      </c>
    </row>
    <row r="76" spans="2:7">
      <c r="B76" s="147" t="s">
        <v>305</v>
      </c>
      <c r="C76" s="148">
        <v>1745094</v>
      </c>
      <c r="D76" s="149">
        <v>4.2505398747363955E-3</v>
      </c>
      <c r="E76" s="148">
        <v>1512758</v>
      </c>
      <c r="F76" s="149">
        <v>3.2591822781946928E-3</v>
      </c>
      <c r="G76" s="149">
        <v>0.15358438031727481</v>
      </c>
    </row>
    <row r="77" spans="2:7">
      <c r="B77" s="147" t="s">
        <v>410</v>
      </c>
      <c r="C77" s="148">
        <v>929001</v>
      </c>
      <c r="D77" s="149">
        <v>2.262775411622518E-3</v>
      </c>
      <c r="E77" s="148">
        <v>944021</v>
      </c>
      <c r="F77" s="149">
        <v>2.0338590266543834E-3</v>
      </c>
      <c r="G77" s="149">
        <v>-1.5910663004318759E-2</v>
      </c>
    </row>
    <row r="78" spans="2:7">
      <c r="B78" s="147" t="s">
        <v>306</v>
      </c>
      <c r="C78" s="148">
        <v>367510</v>
      </c>
      <c r="D78" s="149">
        <v>8.9514714357184929E-4</v>
      </c>
      <c r="E78" s="148">
        <v>339785</v>
      </c>
      <c r="F78" s="149">
        <v>7.3205446634318487E-4</v>
      </c>
      <c r="G78" s="149">
        <v>8.1595714937386876E-2</v>
      </c>
    </row>
    <row r="79" spans="2:7">
      <c r="B79" s="147" t="s">
        <v>411</v>
      </c>
      <c r="C79" s="148">
        <v>302154</v>
      </c>
      <c r="D79" s="149">
        <v>7.3595899436425824E-4</v>
      </c>
      <c r="E79" s="148">
        <v>258295</v>
      </c>
      <c r="F79" s="149">
        <v>5.5648721510400084E-4</v>
      </c>
      <c r="G79" s="149">
        <v>0.1698019706149945</v>
      </c>
    </row>
    <row r="80" spans="2:7">
      <c r="B80" s="147" t="s">
        <v>412</v>
      </c>
      <c r="C80" s="148">
        <v>270869</v>
      </c>
      <c r="D80" s="149">
        <v>6.5975786137020278E-4</v>
      </c>
      <c r="E80" s="148">
        <v>152503</v>
      </c>
      <c r="F80" s="149">
        <v>3.2856218573725952E-4</v>
      </c>
      <c r="G80" s="149">
        <v>0.77615522317593755</v>
      </c>
    </row>
    <row r="81" spans="2:7">
      <c r="B81" s="147" t="s">
        <v>413</v>
      </c>
      <c r="C81" s="148">
        <v>185810</v>
      </c>
      <c r="D81" s="149">
        <v>4.5257895226547663E-4</v>
      </c>
      <c r="E81" s="148">
        <v>188803</v>
      </c>
      <c r="F81" s="149">
        <v>4.0676921997437299E-4</v>
      </c>
      <c r="G81" s="149">
        <v>-1.5852502343712757E-2</v>
      </c>
    </row>
    <row r="82" spans="2:7">
      <c r="B82" s="147" t="s">
        <v>414</v>
      </c>
      <c r="C82" s="148">
        <v>185342</v>
      </c>
      <c r="D82" s="149">
        <v>4.5143904079860054E-4</v>
      </c>
      <c r="E82" s="148">
        <v>188805</v>
      </c>
      <c r="F82" s="149">
        <v>4.0677352890187919E-4</v>
      </c>
      <c r="G82" s="149">
        <v>-1.8341675273430259E-2</v>
      </c>
    </row>
    <row r="83" spans="2:7">
      <c r="B83" s="147" t="s">
        <v>313</v>
      </c>
      <c r="C83" s="148">
        <v>169293</v>
      </c>
      <c r="D83" s="149">
        <v>4.1234835889284393E-4</v>
      </c>
      <c r="E83" s="148">
        <v>95314</v>
      </c>
      <c r="F83" s="149">
        <v>2.0535055816187978E-4</v>
      </c>
      <c r="G83" s="149">
        <v>0.77616089976288893</v>
      </c>
    </row>
    <row r="84" spans="2:7">
      <c r="B84" s="147" t="s">
        <v>415</v>
      </c>
      <c r="C84" s="148">
        <v>169293</v>
      </c>
      <c r="D84" s="149">
        <v>4.1234835889284393E-4</v>
      </c>
      <c r="E84" s="148">
        <v>95314</v>
      </c>
      <c r="F84" s="149">
        <v>2.0535055816187978E-4</v>
      </c>
      <c r="G84" s="149">
        <v>0.77616089976288893</v>
      </c>
    </row>
    <row r="85" spans="2:7">
      <c r="B85" s="147" t="s">
        <v>312</v>
      </c>
      <c r="C85" s="148">
        <v>151498</v>
      </c>
      <c r="D85" s="149">
        <v>3.6900493036066506E-4</v>
      </c>
      <c r="E85" s="148">
        <v>158762</v>
      </c>
      <c r="F85" s="149">
        <v>3.4204697436784057E-4</v>
      </c>
      <c r="G85" s="149">
        <v>-4.5754021743238303E-2</v>
      </c>
    </row>
    <row r="86" spans="2:7">
      <c r="B86" s="147" t="s">
        <v>416</v>
      </c>
      <c r="C86" s="148">
        <v>0</v>
      </c>
      <c r="D86" s="149">
        <v>0</v>
      </c>
      <c r="E86" s="148">
        <v>253094</v>
      </c>
      <c r="F86" s="149">
        <v>5.4528184912418741E-4</v>
      </c>
      <c r="G86" s="149">
        <v>-1</v>
      </c>
    </row>
    <row r="87" spans="2:7">
      <c r="B87" s="150" t="s">
        <v>314</v>
      </c>
      <c r="C87" s="151">
        <v>306033610</v>
      </c>
      <c r="D87" s="154">
        <v>0.74540859249675195</v>
      </c>
      <c r="E87" s="151">
        <v>368660289</v>
      </c>
      <c r="F87" s="154">
        <v>0.79426522985364068</v>
      </c>
      <c r="G87" s="154">
        <v>-0.16987638991407616</v>
      </c>
    </row>
    <row r="88" spans="2:7">
      <c r="B88" s="155" t="s">
        <v>28</v>
      </c>
      <c r="C88" s="156">
        <v>410558200</v>
      </c>
      <c r="D88" s="157">
        <v>0.9999999975642917</v>
      </c>
      <c r="E88" s="156">
        <v>464152622</v>
      </c>
      <c r="F88" s="157">
        <v>0.99999999569107245</v>
      </c>
      <c r="G88" s="157">
        <v>-0.11546723956673027</v>
      </c>
    </row>
    <row r="90" spans="2:7">
      <c r="B90" s="276" t="s">
        <v>417</v>
      </c>
    </row>
    <row r="92" spans="2:7">
      <c r="B92" s="158" t="s">
        <v>382</v>
      </c>
      <c r="C92" s="159">
        <v>2021</v>
      </c>
      <c r="D92" s="160" t="s">
        <v>219</v>
      </c>
    </row>
    <row r="93" spans="2:7">
      <c r="B93" s="161" t="s">
        <v>396</v>
      </c>
      <c r="C93" s="105">
        <v>63450444</v>
      </c>
      <c r="D93" s="162">
        <v>0.60703844527912953</v>
      </c>
    </row>
    <row r="94" spans="2:7">
      <c r="B94" s="161" t="s">
        <v>394</v>
      </c>
      <c r="C94" s="105">
        <v>22838760</v>
      </c>
      <c r="D94" s="162">
        <v>0.21850131359999894</v>
      </c>
    </row>
    <row r="95" spans="2:7">
      <c r="B95" s="161" t="s">
        <v>392</v>
      </c>
      <c r="C95" s="105">
        <v>5240867</v>
      </c>
      <c r="D95" s="162">
        <v>5.0140039297356144E-2</v>
      </c>
    </row>
    <row r="96" spans="2:7">
      <c r="B96" s="161" t="s">
        <v>397</v>
      </c>
      <c r="C96" s="105">
        <v>3855618</v>
      </c>
      <c r="D96" s="162">
        <v>3.6887186420795207E-2</v>
      </c>
    </row>
    <row r="97" spans="2:8">
      <c r="B97" s="161" t="s">
        <v>399</v>
      </c>
      <c r="C97" s="105">
        <v>2947424</v>
      </c>
      <c r="D97" s="162">
        <v>2.8198379234956859E-2</v>
      </c>
    </row>
    <row r="98" spans="2:8">
      <c r="B98" s="161" t="s">
        <v>395</v>
      </c>
      <c r="C98" s="105">
        <v>2801002</v>
      </c>
      <c r="D98" s="162">
        <v>2.6797541389997716E-2</v>
      </c>
    </row>
    <row r="99" spans="2:8">
      <c r="B99" s="161" t="s">
        <v>390</v>
      </c>
      <c r="C99" s="105">
        <v>1588993</v>
      </c>
      <c r="D99" s="162">
        <v>1.5202097565769908E-2</v>
      </c>
    </row>
    <row r="100" spans="2:8">
      <c r="B100" s="161" t="s">
        <v>398</v>
      </c>
      <c r="C100" s="105">
        <v>1367055</v>
      </c>
      <c r="D100" s="162">
        <v>1.3078788570984001E-2</v>
      </c>
    </row>
    <row r="101" spans="2:8">
      <c r="B101" s="161" t="s">
        <v>389</v>
      </c>
      <c r="C101" s="105">
        <v>297303</v>
      </c>
      <c r="D101" s="162">
        <v>2.8443355084610761E-3</v>
      </c>
    </row>
    <row r="102" spans="2:8">
      <c r="B102" s="161" t="s">
        <v>391</v>
      </c>
      <c r="C102" s="105">
        <v>91929</v>
      </c>
      <c r="D102" s="162">
        <v>8.7949640251634958E-4</v>
      </c>
    </row>
    <row r="103" spans="2:8">
      <c r="B103" s="161" t="s">
        <v>418</v>
      </c>
      <c r="C103" s="105">
        <v>26301</v>
      </c>
      <c r="D103" s="162">
        <v>2.5162500280197225E-4</v>
      </c>
    </row>
    <row r="104" spans="2:8">
      <c r="B104" s="161" t="s">
        <v>384</v>
      </c>
      <c r="C104" s="105">
        <v>18892</v>
      </c>
      <c r="D104" s="162">
        <v>1.8074216010550398E-4</v>
      </c>
    </row>
    <row r="105" spans="2:8">
      <c r="B105" s="163" t="s">
        <v>28</v>
      </c>
      <c r="C105" s="164">
        <v>104524589</v>
      </c>
      <c r="D105" s="165">
        <v>0.99999999043287324</v>
      </c>
    </row>
    <row r="107" spans="2:8">
      <c r="B107" s="276" t="s">
        <v>419</v>
      </c>
    </row>
    <row r="109" spans="2:8" ht="28">
      <c r="B109" s="295" t="s">
        <v>382</v>
      </c>
      <c r="C109" s="308" t="s">
        <v>22</v>
      </c>
      <c r="D109" s="295" t="s">
        <v>420</v>
      </c>
      <c r="E109" s="308" t="s">
        <v>192</v>
      </c>
      <c r="F109" s="295" t="s">
        <v>421</v>
      </c>
      <c r="G109" s="308" t="s">
        <v>192</v>
      </c>
      <c r="H109" s="295" t="s">
        <v>371</v>
      </c>
    </row>
    <row r="110" spans="2:8">
      <c r="B110" s="309" t="s">
        <v>383</v>
      </c>
      <c r="C110" s="309"/>
      <c r="D110" s="310">
        <v>12</v>
      </c>
      <c r="E110" s="311">
        <v>4.3620501635768813E-3</v>
      </c>
      <c r="F110" s="310">
        <v>18</v>
      </c>
      <c r="G110" s="311">
        <v>6.0893098782138022E-3</v>
      </c>
      <c r="H110" s="312">
        <v>-0.35</v>
      </c>
    </row>
    <row r="111" spans="2:8">
      <c r="B111" s="136" t="s">
        <v>422</v>
      </c>
      <c r="C111" s="136" t="s">
        <v>423</v>
      </c>
      <c r="D111" s="313">
        <v>11</v>
      </c>
      <c r="E111" s="314">
        <v>3.9985459832788074E-3</v>
      </c>
      <c r="F111" s="313">
        <v>9</v>
      </c>
      <c r="G111" s="314">
        <v>3.0446549391069011E-3</v>
      </c>
      <c r="H111" s="314">
        <v>0.22222222222222221</v>
      </c>
    </row>
    <row r="112" spans="2:8">
      <c r="B112" s="136" t="s">
        <v>384</v>
      </c>
      <c r="C112" s="136" t="s">
        <v>312</v>
      </c>
      <c r="D112" s="313">
        <v>1</v>
      </c>
      <c r="E112" s="314">
        <v>3.6350418029807341E-4</v>
      </c>
      <c r="F112" s="313">
        <v>9</v>
      </c>
      <c r="G112" s="314">
        <v>3.0446549391069011E-3</v>
      </c>
      <c r="H112" s="314">
        <v>-0.88888888888888884</v>
      </c>
    </row>
    <row r="113" spans="2:8">
      <c r="B113" s="132" t="s">
        <v>387</v>
      </c>
      <c r="C113" s="132"/>
      <c r="D113" s="315">
        <v>2739</v>
      </c>
      <c r="E113" s="316">
        <v>0.99563794983642306</v>
      </c>
      <c r="F113" s="317">
        <v>2938</v>
      </c>
      <c r="G113" s="318">
        <v>0.99391069012178623</v>
      </c>
      <c r="H113" s="316">
        <v>-7.0000000000000007E-2</v>
      </c>
    </row>
    <row r="114" spans="2:8">
      <c r="B114" s="136" t="s">
        <v>388</v>
      </c>
      <c r="C114" s="136" t="s">
        <v>300</v>
      </c>
      <c r="D114" s="319">
        <v>1212</v>
      </c>
      <c r="E114" s="314">
        <v>0.44056706652126498</v>
      </c>
      <c r="F114" s="319">
        <v>1243</v>
      </c>
      <c r="G114" s="314">
        <v>0.42050067658998647</v>
      </c>
      <c r="H114" s="314">
        <v>-2.4939662107803701E-2</v>
      </c>
    </row>
    <row r="115" spans="2:8">
      <c r="B115" s="136" t="s">
        <v>389</v>
      </c>
      <c r="C115" s="136" t="s">
        <v>423</v>
      </c>
      <c r="D115" s="313">
        <v>5</v>
      </c>
      <c r="E115" s="314">
        <v>1.8175209014903672E-3</v>
      </c>
      <c r="F115" s="313">
        <v>2</v>
      </c>
      <c r="G115" s="314">
        <v>6.7658998646820032E-4</v>
      </c>
      <c r="H115" s="314">
        <v>1.5</v>
      </c>
    </row>
    <row r="116" spans="2:8">
      <c r="B116" s="136" t="s">
        <v>390</v>
      </c>
      <c r="C116" s="136" t="s">
        <v>375</v>
      </c>
      <c r="D116" s="313">
        <v>50</v>
      </c>
      <c r="E116" s="314">
        <v>1.817520901490367E-2</v>
      </c>
      <c r="F116" s="313">
        <v>57</v>
      </c>
      <c r="G116" s="314">
        <v>1.9282814614343707E-2</v>
      </c>
      <c r="H116" s="314">
        <v>-0.12280701754385964</v>
      </c>
    </row>
    <row r="117" spans="2:8">
      <c r="B117" s="136" t="s">
        <v>424</v>
      </c>
      <c r="C117" s="136" t="s">
        <v>375</v>
      </c>
      <c r="D117" s="313">
        <v>0</v>
      </c>
      <c r="E117" s="314">
        <v>0</v>
      </c>
      <c r="F117" s="313">
        <v>0</v>
      </c>
      <c r="G117" s="314">
        <v>0</v>
      </c>
      <c r="H117" s="320" t="s">
        <v>257</v>
      </c>
    </row>
    <row r="118" spans="2:8">
      <c r="B118" s="136" t="s">
        <v>391</v>
      </c>
      <c r="C118" s="136" t="s">
        <v>375</v>
      </c>
      <c r="D118" s="313">
        <v>3</v>
      </c>
      <c r="E118" s="314">
        <v>1.0905125408942203E-3</v>
      </c>
      <c r="F118" s="313">
        <v>5</v>
      </c>
      <c r="G118" s="314">
        <v>1.6914749661705007E-3</v>
      </c>
      <c r="H118" s="314">
        <v>-0.4</v>
      </c>
    </row>
    <row r="119" spans="2:8">
      <c r="B119" s="136" t="s">
        <v>392</v>
      </c>
      <c r="C119" s="136" t="s">
        <v>300</v>
      </c>
      <c r="D119" s="313">
        <v>43</v>
      </c>
      <c r="E119" s="314">
        <v>1.5630679752817157E-2</v>
      </c>
      <c r="F119" s="313">
        <v>46</v>
      </c>
      <c r="G119" s="314">
        <v>1.5561569688768605E-2</v>
      </c>
      <c r="H119" s="314">
        <v>-6.5217391304347824E-2</v>
      </c>
    </row>
    <row r="120" spans="2:8">
      <c r="B120" s="136" t="s">
        <v>418</v>
      </c>
      <c r="C120" s="136" t="s">
        <v>300</v>
      </c>
      <c r="D120" s="313">
        <v>1</v>
      </c>
      <c r="E120" s="314">
        <v>3.6350418029807341E-4</v>
      </c>
      <c r="F120" s="313">
        <v>2</v>
      </c>
      <c r="G120" s="314">
        <v>6.7658998646820032E-4</v>
      </c>
      <c r="H120" s="314">
        <v>-0.5</v>
      </c>
    </row>
    <row r="121" spans="2:8">
      <c r="B121" s="136" t="s">
        <v>394</v>
      </c>
      <c r="C121" s="136" t="s">
        <v>298</v>
      </c>
      <c r="D121" s="313">
        <v>529</v>
      </c>
      <c r="E121" s="314">
        <v>0.19229371137768084</v>
      </c>
      <c r="F121" s="313">
        <v>589</v>
      </c>
      <c r="G121" s="314">
        <v>0.19925575101488499</v>
      </c>
      <c r="H121" s="314">
        <v>-0.10186757215619695</v>
      </c>
    </row>
    <row r="122" spans="2:8">
      <c r="B122" s="136" t="s">
        <v>395</v>
      </c>
      <c r="C122" s="136" t="s">
        <v>302</v>
      </c>
      <c r="D122" s="313">
        <v>145</v>
      </c>
      <c r="E122" s="314">
        <v>5.2708106143220648E-2</v>
      </c>
      <c r="F122" s="313">
        <v>142</v>
      </c>
      <c r="G122" s="314">
        <v>4.8037889039242221E-2</v>
      </c>
      <c r="H122" s="314">
        <v>2.1126760563380281E-2</v>
      </c>
    </row>
    <row r="123" spans="2:8">
      <c r="B123" s="136" t="s">
        <v>396</v>
      </c>
      <c r="C123" s="136" t="s">
        <v>425</v>
      </c>
      <c r="D123" s="313">
        <v>506</v>
      </c>
      <c r="E123" s="314">
        <v>0.18393311523082514</v>
      </c>
      <c r="F123" s="313">
        <v>540</v>
      </c>
      <c r="G123" s="314">
        <v>0.18267929634641408</v>
      </c>
      <c r="H123" s="314">
        <v>-6.2962962962962957E-2</v>
      </c>
    </row>
    <row r="124" spans="2:8">
      <c r="B124" s="136" t="s">
        <v>397</v>
      </c>
      <c r="C124" s="136" t="s">
        <v>299</v>
      </c>
      <c r="D124" s="313">
        <v>73</v>
      </c>
      <c r="E124" s="314">
        <v>2.6535805161759362E-2</v>
      </c>
      <c r="F124" s="313">
        <v>87</v>
      </c>
      <c r="G124" s="314">
        <v>2.9431664411366711E-2</v>
      </c>
      <c r="H124" s="314">
        <v>-0.16091954022988506</v>
      </c>
    </row>
    <row r="125" spans="2:8">
      <c r="B125" s="136" t="s">
        <v>398</v>
      </c>
      <c r="C125" s="136" t="s">
        <v>299</v>
      </c>
      <c r="D125" s="313">
        <v>52</v>
      </c>
      <c r="E125" s="314">
        <v>1.8902217375499818E-2</v>
      </c>
      <c r="F125" s="313">
        <v>76</v>
      </c>
      <c r="G125" s="314">
        <v>2.571041948579161E-2</v>
      </c>
      <c r="H125" s="314">
        <v>-0.31578947368421051</v>
      </c>
    </row>
    <row r="126" spans="2:8">
      <c r="B126" s="136" t="s">
        <v>399</v>
      </c>
      <c r="C126" s="136" t="s">
        <v>425</v>
      </c>
      <c r="D126" s="313">
        <v>120</v>
      </c>
      <c r="E126" s="314">
        <v>4.3620501635768812E-2</v>
      </c>
      <c r="F126" s="313">
        <v>149</v>
      </c>
      <c r="G126" s="314">
        <v>5.0405953991880921E-2</v>
      </c>
      <c r="H126" s="314">
        <v>-0.19463087248322147</v>
      </c>
    </row>
    <row r="127" spans="2:8">
      <c r="B127" s="504" t="s">
        <v>426</v>
      </c>
      <c r="C127" s="504"/>
      <c r="D127" s="321">
        <v>2751</v>
      </c>
      <c r="E127" s="322">
        <v>1</v>
      </c>
      <c r="F127" s="321">
        <v>2956</v>
      </c>
      <c r="G127" s="322">
        <v>1</v>
      </c>
      <c r="H127" s="323">
        <v>-6.9350473612990529E-2</v>
      </c>
    </row>
    <row r="129" spans="2:2">
      <c r="B129" s="276" t="s">
        <v>427</v>
      </c>
    </row>
    <row r="149" spans="2:4">
      <c r="B149" s="276" t="s">
        <v>428</v>
      </c>
    </row>
    <row r="151" spans="2:4">
      <c r="B151" s="166" t="s">
        <v>429</v>
      </c>
      <c r="C151" s="166" t="s">
        <v>357</v>
      </c>
      <c r="D151" s="166" t="s">
        <v>219</v>
      </c>
    </row>
    <row r="152" spans="2:4">
      <c r="B152" s="167" t="s">
        <v>430</v>
      </c>
      <c r="C152" s="168">
        <v>28203.759999999998</v>
      </c>
      <c r="D152" s="169">
        <v>3.2338262516940657E-3</v>
      </c>
    </row>
    <row r="153" spans="2:4">
      <c r="B153" s="167" t="s">
        <v>431</v>
      </c>
      <c r="C153" s="168">
        <v>67928.02</v>
      </c>
      <c r="D153" s="169">
        <v>7.788586142471768E-3</v>
      </c>
    </row>
    <row r="154" spans="2:4">
      <c r="B154" s="167" t="s">
        <v>432</v>
      </c>
      <c r="C154" s="168">
        <v>9584.15</v>
      </c>
      <c r="D154" s="169">
        <v>1.0989129062995034E-3</v>
      </c>
    </row>
    <row r="155" spans="2:4">
      <c r="B155" s="167" t="s">
        <v>433</v>
      </c>
      <c r="C155" s="168">
        <v>5838369.2599999998</v>
      </c>
      <c r="D155" s="169">
        <v>0.66942392716686194</v>
      </c>
    </row>
    <row r="156" spans="2:4">
      <c r="B156" s="167" t="s">
        <v>434</v>
      </c>
      <c r="C156" s="168">
        <v>244011.42</v>
      </c>
      <c r="D156" s="169">
        <v>2.7978203463266828E-2</v>
      </c>
    </row>
    <row r="157" spans="2:4">
      <c r="B157" s="167" t="s">
        <v>435</v>
      </c>
      <c r="C157" s="168">
        <v>254771.23</v>
      </c>
      <c r="D157" s="169">
        <v>2.9211916841952519E-2</v>
      </c>
    </row>
    <row r="158" spans="2:4">
      <c r="B158" s="167" t="s">
        <v>436</v>
      </c>
      <c r="C158" s="168">
        <v>82613.5</v>
      </c>
      <c r="D158" s="169">
        <v>9.472414495242042E-3</v>
      </c>
    </row>
    <row r="159" spans="2:4">
      <c r="B159" s="167" t="s">
        <v>437</v>
      </c>
      <c r="C159" s="168">
        <v>25720.85</v>
      </c>
      <c r="D159" s="169">
        <v>2.9491372762314423E-3</v>
      </c>
    </row>
    <row r="160" spans="2:4">
      <c r="B160" s="167" t="s">
        <v>438</v>
      </c>
      <c r="C160" s="168">
        <v>1725300.8</v>
      </c>
      <c r="D160" s="169">
        <v>0.19782195774991609</v>
      </c>
    </row>
    <row r="161" spans="2:5">
      <c r="B161" s="167" t="s">
        <v>439</v>
      </c>
      <c r="C161" s="168">
        <v>7666.55</v>
      </c>
      <c r="D161" s="169">
        <v>8.7904203730017349E-4</v>
      </c>
    </row>
    <row r="162" spans="2:5">
      <c r="B162" s="167" t="s">
        <v>440</v>
      </c>
      <c r="C162" s="168">
        <v>24608.12</v>
      </c>
      <c r="D162" s="169">
        <v>2.8215523200040621E-3</v>
      </c>
    </row>
    <row r="163" spans="2:5">
      <c r="B163" s="167" t="s">
        <v>441</v>
      </c>
      <c r="C163" s="168">
        <v>53853.25</v>
      </c>
      <c r="D163" s="169">
        <v>6.1747814330090547E-3</v>
      </c>
    </row>
    <row r="164" spans="2:5">
      <c r="B164" s="170" t="s">
        <v>442</v>
      </c>
      <c r="C164" s="171">
        <v>117423.85</v>
      </c>
      <c r="D164" s="169">
        <v>1.346374840464485E-2</v>
      </c>
    </row>
    <row r="165" spans="2:5">
      <c r="B165" s="172" t="s">
        <v>443</v>
      </c>
      <c r="C165" s="173">
        <v>3371.11</v>
      </c>
      <c r="D165" s="169">
        <v>3.8652945619124481E-4</v>
      </c>
    </row>
    <row r="166" spans="2:5">
      <c r="B166" s="172" t="s">
        <v>444</v>
      </c>
      <c r="C166" s="173">
        <v>115522.61</v>
      </c>
      <c r="D166" s="169">
        <v>1.3245753363459886E-2</v>
      </c>
    </row>
    <row r="167" spans="2:5">
      <c r="B167" s="172" t="s">
        <v>445</v>
      </c>
      <c r="C167" s="173">
        <v>360</v>
      </c>
      <c r="D167" s="169">
        <v>4.1277384668209617E-5</v>
      </c>
    </row>
    <row r="168" spans="2:5">
      <c r="B168" s="174" t="s">
        <v>446</v>
      </c>
      <c r="C168" s="175">
        <v>71424.5</v>
      </c>
      <c r="D168" s="169">
        <v>8.1894904478737162E-3</v>
      </c>
    </row>
    <row r="169" spans="2:5">
      <c r="B169" s="176" t="s">
        <v>447</v>
      </c>
      <c r="C169" s="177">
        <v>8670732.9799999986</v>
      </c>
      <c r="D169" s="178">
        <v>0.99418105714108729</v>
      </c>
    </row>
    <row r="170" spans="2:5">
      <c r="B170" s="176" t="s">
        <v>448</v>
      </c>
      <c r="C170" s="177">
        <v>50749.81</v>
      </c>
      <c r="D170" s="179">
        <v>5.8189428589126421E-3</v>
      </c>
    </row>
    <row r="171" spans="2:5">
      <c r="B171" s="180" t="s">
        <v>103</v>
      </c>
      <c r="C171" s="181">
        <v>8721482.7899999991</v>
      </c>
      <c r="D171" s="182">
        <v>1</v>
      </c>
    </row>
    <row r="173" spans="2:5">
      <c r="B173" s="276" t="s">
        <v>449</v>
      </c>
    </row>
    <row r="174" spans="2:5" ht="15" thickBot="1"/>
    <row r="175" spans="2:5" ht="15" thickBot="1">
      <c r="B175" s="68" t="s">
        <v>450</v>
      </c>
      <c r="C175" s="183" t="s">
        <v>451</v>
      </c>
      <c r="D175" s="88" t="s">
        <v>452</v>
      </c>
      <c r="E175" s="88" t="s">
        <v>87</v>
      </c>
    </row>
    <row r="176" spans="2:5" ht="15" thickBot="1">
      <c r="B176" s="202" t="s">
        <v>453</v>
      </c>
      <c r="C176" s="21">
        <v>1.0369999999999999</v>
      </c>
      <c r="D176" s="21">
        <v>1.887</v>
      </c>
      <c r="E176" s="59">
        <v>-0.45045045045045051</v>
      </c>
    </row>
    <row r="177" spans="2:5" ht="15" thickBot="1">
      <c r="B177" s="23" t="s">
        <v>454</v>
      </c>
      <c r="C177" s="24">
        <v>86</v>
      </c>
      <c r="D177" s="24">
        <v>72</v>
      </c>
      <c r="E177" s="60">
        <v>0.19444444444444445</v>
      </c>
    </row>
    <row r="178" spans="2:5" ht="15" thickBot="1">
      <c r="B178" s="202" t="s">
        <v>455</v>
      </c>
      <c r="C178" s="25">
        <v>3862</v>
      </c>
      <c r="D178" s="25">
        <v>3953</v>
      </c>
      <c r="E178" s="59">
        <v>-2.302049076650645E-2</v>
      </c>
    </row>
  </sheetData>
  <mergeCells count="10">
    <mergeCell ref="B127:C127"/>
    <mergeCell ref="B21:B22"/>
    <mergeCell ref="C21:C22"/>
    <mergeCell ref="D21:D22"/>
    <mergeCell ref="E21:E22"/>
    <mergeCell ref="N44:N45"/>
    <mergeCell ref="B1:I3"/>
    <mergeCell ref="K44:K45"/>
    <mergeCell ref="L44:L45"/>
    <mergeCell ref="M44:M4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6D8AC-5440-4DD9-9F8F-63C8D2FF3D63}">
  <sheetPr>
    <tabColor theme="9" tint="0.79998168889431442"/>
  </sheetPr>
  <dimension ref="A1:L97"/>
  <sheetViews>
    <sheetView showGridLines="0" topLeftCell="A45" zoomScale="70" zoomScaleNormal="70" workbookViewId="0">
      <selection activeCell="J86" sqref="J86"/>
    </sheetView>
  </sheetViews>
  <sheetFormatPr defaultRowHeight="14.5" outlineLevelCol="1"/>
  <cols>
    <col min="1" max="1" width="2.90625" style="278" customWidth="1"/>
    <col min="2" max="2" width="27.453125" bestFit="1" customWidth="1"/>
    <col min="3" max="3" width="14" customWidth="1"/>
    <col min="4" max="6" width="16.1796875" bestFit="1" customWidth="1"/>
    <col min="10" max="10" width="30.1796875" customWidth="1" outlineLevel="1"/>
    <col min="11" max="11" width="13" customWidth="1" outlineLevel="1"/>
    <col min="12" max="12" width="13" customWidth="1"/>
  </cols>
  <sheetData>
    <row r="1" spans="2:9">
      <c r="B1" s="442" t="s">
        <v>1026</v>
      </c>
      <c r="C1" s="443"/>
      <c r="D1" s="443"/>
      <c r="E1" s="443"/>
      <c r="F1" s="443"/>
      <c r="G1" s="443"/>
      <c r="H1" s="443"/>
      <c r="I1" s="443"/>
    </row>
    <row r="2" spans="2:9">
      <c r="B2" s="443"/>
      <c r="C2" s="443"/>
      <c r="D2" s="443"/>
      <c r="E2" s="443"/>
      <c r="F2" s="443"/>
      <c r="G2" s="443"/>
      <c r="H2" s="443"/>
      <c r="I2" s="443"/>
    </row>
    <row r="3" spans="2:9">
      <c r="B3" s="443"/>
      <c r="C3" s="443"/>
      <c r="D3" s="443"/>
      <c r="E3" s="443"/>
      <c r="F3" s="443"/>
      <c r="G3" s="443"/>
      <c r="H3" s="443"/>
      <c r="I3" s="443"/>
    </row>
    <row r="5" spans="2:9">
      <c r="B5" s="276" t="s">
        <v>456</v>
      </c>
    </row>
    <row r="7" spans="2:9" ht="28">
      <c r="B7" s="166" t="s">
        <v>457</v>
      </c>
      <c r="C7" s="6" t="s">
        <v>295</v>
      </c>
    </row>
    <row r="8" spans="2:9">
      <c r="B8" s="184" t="s">
        <v>458</v>
      </c>
      <c r="C8" s="185">
        <v>0.25</v>
      </c>
    </row>
    <row r="9" spans="2:9">
      <c r="B9" s="184" t="s">
        <v>459</v>
      </c>
      <c r="C9" s="185">
        <v>0.63690999999999998</v>
      </c>
    </row>
    <row r="10" spans="2:9">
      <c r="B10" s="184" t="s">
        <v>460</v>
      </c>
      <c r="C10" s="185">
        <v>0.14022999999999999</v>
      </c>
    </row>
    <row r="11" spans="2:9">
      <c r="B11" s="184" t="s">
        <v>461</v>
      </c>
      <c r="C11" s="185">
        <v>2.2599999999999998</v>
      </c>
    </row>
    <row r="12" spans="2:9">
      <c r="B12" s="184" t="s">
        <v>462</v>
      </c>
      <c r="C12" s="185">
        <v>3.4880000000000001E-2</v>
      </c>
    </row>
    <row r="13" spans="2:9">
      <c r="B13" s="184" t="s">
        <v>463</v>
      </c>
      <c r="C13" s="185">
        <v>1.5638300000000001</v>
      </c>
    </row>
    <row r="14" spans="2:9">
      <c r="B14" s="184" t="s">
        <v>464</v>
      </c>
      <c r="C14" s="185">
        <v>6.9781599999999999</v>
      </c>
    </row>
    <row r="15" spans="2:9">
      <c r="B15" s="186" t="s">
        <v>28</v>
      </c>
      <c r="C15" s="187">
        <v>11.86401</v>
      </c>
    </row>
    <row r="16" spans="2:9">
      <c r="B16" s="186" t="s">
        <v>210</v>
      </c>
      <c r="C16" s="142">
        <v>7399.6540934391733</v>
      </c>
    </row>
    <row r="18" spans="2:5">
      <c r="B18" s="276" t="s">
        <v>471</v>
      </c>
    </row>
    <row r="20" spans="2:5" ht="28">
      <c r="B20" s="166" t="s">
        <v>22</v>
      </c>
      <c r="C20" s="6" t="s">
        <v>465</v>
      </c>
      <c r="D20" s="6" t="s">
        <v>295</v>
      </c>
      <c r="E20" s="6" t="s">
        <v>466</v>
      </c>
    </row>
    <row r="21" spans="2:5">
      <c r="B21" s="184" t="s">
        <v>467</v>
      </c>
      <c r="C21" s="185">
        <v>0</v>
      </c>
      <c r="D21" s="188">
        <v>3.4192900000000002</v>
      </c>
      <c r="E21" s="193">
        <v>0.28820000000000001</v>
      </c>
    </row>
    <row r="22" spans="2:5">
      <c r="B22" s="184" t="s">
        <v>299</v>
      </c>
      <c r="C22" s="185">
        <v>3.6770399999999999</v>
      </c>
      <c r="D22" s="188">
        <v>0.81796000000000002</v>
      </c>
      <c r="E22" s="193">
        <v>6.8900000000000003E-2</v>
      </c>
    </row>
    <row r="23" spans="2:5">
      <c r="B23" s="184" t="s">
        <v>372</v>
      </c>
      <c r="C23" s="185">
        <v>1.1335500000000001</v>
      </c>
      <c r="D23" s="188">
        <v>2.1758000000000002</v>
      </c>
      <c r="E23" s="193">
        <v>0.18340000000000001</v>
      </c>
    </row>
    <row r="24" spans="2:5">
      <c r="B24" s="184" t="s">
        <v>468</v>
      </c>
      <c r="C24" s="185">
        <v>2.1459999999999999</v>
      </c>
      <c r="D24" s="188">
        <v>4.2699999999999996</v>
      </c>
      <c r="E24" s="193">
        <v>0.3599</v>
      </c>
    </row>
    <row r="25" spans="2:5">
      <c r="B25" s="184" t="s">
        <v>298</v>
      </c>
      <c r="C25" s="185">
        <v>1.4</v>
      </c>
      <c r="D25" s="188">
        <v>0.64679999999999993</v>
      </c>
      <c r="E25" s="193">
        <v>5.45E-2</v>
      </c>
    </row>
    <row r="26" spans="2:5">
      <c r="B26" s="184" t="s">
        <v>312</v>
      </c>
      <c r="C26" s="185">
        <v>1.4800000000000001E-2</v>
      </c>
      <c r="D26" s="188">
        <v>4.4319999999999998E-2</v>
      </c>
      <c r="E26" s="193">
        <v>3.7000000000000002E-3</v>
      </c>
    </row>
    <row r="27" spans="2:5">
      <c r="B27" s="184" t="s">
        <v>305</v>
      </c>
      <c r="C27" s="185">
        <v>0</v>
      </c>
      <c r="D27" s="188">
        <v>0.48984</v>
      </c>
      <c r="E27" s="193">
        <v>4.1300000000000003E-2</v>
      </c>
    </row>
    <row r="28" spans="2:5">
      <c r="B28" s="184" t="s">
        <v>469</v>
      </c>
      <c r="C28" s="185">
        <v>7.4741800000000005</v>
      </c>
      <c r="D28" s="188">
        <v>0</v>
      </c>
      <c r="E28" s="193">
        <v>0</v>
      </c>
    </row>
    <row r="29" spans="2:5">
      <c r="B29" s="184" t="s">
        <v>470</v>
      </c>
      <c r="C29" s="185">
        <v>5.1999999999999998E-2</v>
      </c>
      <c r="D29" s="188">
        <v>0</v>
      </c>
      <c r="E29" s="193">
        <v>0</v>
      </c>
    </row>
    <row r="30" spans="2:5">
      <c r="B30" s="189" t="s">
        <v>28</v>
      </c>
      <c r="C30" s="190">
        <v>15.897569999999998</v>
      </c>
      <c r="D30" s="190">
        <v>11.86401</v>
      </c>
      <c r="E30" s="191">
        <v>1</v>
      </c>
    </row>
    <row r="31" spans="2:5">
      <c r="B31" s="189" t="s">
        <v>210</v>
      </c>
      <c r="C31" s="192">
        <v>9915.4033863503882</v>
      </c>
      <c r="D31" s="192">
        <v>7399.6540934391733</v>
      </c>
      <c r="E31" s="191"/>
    </row>
    <row r="33" spans="2:6">
      <c r="B33" s="276" t="s">
        <v>472</v>
      </c>
    </row>
    <row r="34" spans="2:6" ht="15" thickBot="1"/>
    <row r="35" spans="2:6" ht="15" thickBot="1">
      <c r="B35" s="101" t="s">
        <v>473</v>
      </c>
      <c r="C35" s="510" t="s">
        <v>474</v>
      </c>
      <c r="D35" s="510"/>
      <c r="E35" s="510"/>
      <c r="F35" s="101" t="s">
        <v>475</v>
      </c>
    </row>
    <row r="36" spans="2:6" ht="15" thickBot="1">
      <c r="B36" s="27" t="s">
        <v>476</v>
      </c>
      <c r="C36" s="439" t="s">
        <v>477</v>
      </c>
      <c r="D36" s="439"/>
      <c r="E36" s="439"/>
      <c r="F36" s="198">
        <v>0.4</v>
      </c>
    </row>
    <row r="37" spans="2:6" ht="15" thickBot="1">
      <c r="B37" s="27" t="s">
        <v>476</v>
      </c>
      <c r="C37" s="439" t="s">
        <v>478</v>
      </c>
      <c r="D37" s="439"/>
      <c r="E37" s="439"/>
      <c r="F37" s="199">
        <v>1</v>
      </c>
    </row>
    <row r="38" spans="2:6" ht="15" thickBot="1">
      <c r="B38" s="27" t="s">
        <v>476</v>
      </c>
      <c r="C38" s="439" t="s">
        <v>479</v>
      </c>
      <c r="D38" s="439"/>
      <c r="E38" s="439"/>
      <c r="F38" s="199">
        <v>0.1</v>
      </c>
    </row>
    <row r="39" spans="2:6" ht="15" thickBot="1">
      <c r="B39" s="27" t="s">
        <v>476</v>
      </c>
      <c r="C39" s="439" t="s">
        <v>480</v>
      </c>
      <c r="D39" s="439"/>
      <c r="E39" s="439"/>
      <c r="F39" s="199">
        <v>1</v>
      </c>
    </row>
    <row r="40" spans="2:6" ht="15" thickBot="1">
      <c r="B40" s="27" t="s">
        <v>481</v>
      </c>
      <c r="C40" s="439" t="s">
        <v>482</v>
      </c>
      <c r="D40" s="439"/>
      <c r="E40" s="439"/>
      <c r="F40" s="199">
        <v>0.9</v>
      </c>
    </row>
    <row r="41" spans="2:6" ht="15" thickBot="1">
      <c r="B41" s="27" t="s">
        <v>483</v>
      </c>
      <c r="C41" s="439" t="s">
        <v>484</v>
      </c>
      <c r="D41" s="439"/>
      <c r="E41" s="439"/>
      <c r="F41" s="199">
        <v>0.8</v>
      </c>
    </row>
    <row r="42" spans="2:6" ht="15" thickBot="1">
      <c r="B42" s="27" t="s">
        <v>485</v>
      </c>
      <c r="C42" s="439" t="s">
        <v>486</v>
      </c>
      <c r="D42" s="439"/>
      <c r="E42" s="439"/>
      <c r="F42" s="199">
        <v>3</v>
      </c>
    </row>
    <row r="43" spans="2:6" ht="15" thickBot="1">
      <c r="B43" s="27" t="s">
        <v>487</v>
      </c>
      <c r="C43" s="439" t="s">
        <v>488</v>
      </c>
      <c r="D43" s="439"/>
      <c r="E43" s="439"/>
      <c r="F43" s="199">
        <v>1</v>
      </c>
    </row>
    <row r="44" spans="2:6" ht="31.75" customHeight="1" thickBot="1">
      <c r="B44" s="27" t="s">
        <v>476</v>
      </c>
      <c r="C44" s="483" t="s">
        <v>489</v>
      </c>
      <c r="D44" s="483"/>
      <c r="E44" s="483"/>
      <c r="F44" s="199">
        <v>1</v>
      </c>
    </row>
    <row r="45" spans="2:6" ht="15" thickBot="1">
      <c r="B45" s="27" t="s">
        <v>476</v>
      </c>
      <c r="C45" s="439" t="s">
        <v>490</v>
      </c>
      <c r="D45" s="439"/>
      <c r="E45" s="439"/>
      <c r="F45" s="200">
        <v>1.07</v>
      </c>
    </row>
    <row r="46" spans="2:6" ht="15" thickBot="1">
      <c r="B46" s="509" t="s">
        <v>491</v>
      </c>
      <c r="C46" s="509"/>
      <c r="D46" s="509"/>
      <c r="E46" s="509"/>
      <c r="F46" s="195">
        <v>10.27</v>
      </c>
    </row>
    <row r="47" spans="2:6" ht="15" thickBot="1">
      <c r="B47" s="27" t="s">
        <v>319</v>
      </c>
      <c r="C47" s="439" t="s">
        <v>492</v>
      </c>
      <c r="D47" s="439"/>
      <c r="E47" s="439"/>
      <c r="F47" s="199">
        <v>0.01</v>
      </c>
    </row>
    <row r="48" spans="2:6" ht="15" thickBot="1">
      <c r="B48" s="27" t="s">
        <v>319</v>
      </c>
      <c r="C48" s="439" t="s">
        <v>493</v>
      </c>
      <c r="D48" s="439"/>
      <c r="E48" s="439"/>
      <c r="F48" s="200">
        <v>0.01</v>
      </c>
    </row>
    <row r="49" spans="2:6" ht="15" thickBot="1">
      <c r="B49" s="509" t="s">
        <v>494</v>
      </c>
      <c r="C49" s="509"/>
      <c r="D49" s="509"/>
      <c r="E49" s="509"/>
      <c r="F49" s="195">
        <v>0.02</v>
      </c>
    </row>
    <row r="50" spans="2:6" ht="15" thickBot="1">
      <c r="B50" s="27" t="s">
        <v>319</v>
      </c>
      <c r="C50" s="439" t="s">
        <v>495</v>
      </c>
      <c r="D50" s="439"/>
      <c r="E50" s="439"/>
      <c r="F50" s="199">
        <v>0.5</v>
      </c>
    </row>
    <row r="51" spans="2:6" ht="15" thickBot="1">
      <c r="B51" s="27" t="s">
        <v>496</v>
      </c>
      <c r="C51" s="439" t="s">
        <v>497</v>
      </c>
      <c r="D51" s="439"/>
      <c r="E51" s="439"/>
      <c r="F51" s="200">
        <v>0.2</v>
      </c>
    </row>
    <row r="52" spans="2:6" ht="30.65" customHeight="1" thickBot="1">
      <c r="B52" s="27" t="s">
        <v>476</v>
      </c>
      <c r="C52" s="483" t="s">
        <v>498</v>
      </c>
      <c r="D52" s="483"/>
      <c r="E52" s="483"/>
      <c r="F52" s="199">
        <v>0.1</v>
      </c>
    </row>
    <row r="53" spans="2:6" ht="15" thickBot="1">
      <c r="B53" s="27" t="s">
        <v>499</v>
      </c>
      <c r="C53" s="439" t="s">
        <v>500</v>
      </c>
      <c r="D53" s="439"/>
      <c r="E53" s="439"/>
      <c r="F53" s="200">
        <v>0.2</v>
      </c>
    </row>
    <row r="54" spans="2:6" ht="15" thickBot="1">
      <c r="B54" s="509" t="s">
        <v>501</v>
      </c>
      <c r="C54" s="509"/>
      <c r="D54" s="509"/>
      <c r="E54" s="509"/>
      <c r="F54" s="195">
        <v>1</v>
      </c>
    </row>
    <row r="55" spans="2:6" ht="15" thickBot="1">
      <c r="B55" s="27" t="s">
        <v>502</v>
      </c>
      <c r="C55" s="439" t="s">
        <v>503</v>
      </c>
      <c r="D55" s="439"/>
      <c r="E55" s="439"/>
      <c r="F55" s="199">
        <v>0.35</v>
      </c>
    </row>
    <row r="56" spans="2:6" ht="15" thickBot="1">
      <c r="B56" s="27" t="s">
        <v>476</v>
      </c>
      <c r="C56" s="439" t="s">
        <v>504</v>
      </c>
      <c r="D56" s="439"/>
      <c r="E56" s="439"/>
      <c r="F56" s="200">
        <v>0.45</v>
      </c>
    </row>
    <row r="57" spans="2:6" ht="15" thickBot="1">
      <c r="B57" s="509" t="s">
        <v>505</v>
      </c>
      <c r="C57" s="509"/>
      <c r="D57" s="509"/>
      <c r="E57" s="509"/>
      <c r="F57" s="195">
        <v>0.8</v>
      </c>
    </row>
    <row r="58" spans="2:6" ht="15" thickBot="1">
      <c r="B58" s="27" t="s">
        <v>319</v>
      </c>
      <c r="C58" s="439" t="s">
        <v>506</v>
      </c>
      <c r="D58" s="439"/>
      <c r="E58" s="439"/>
      <c r="F58" s="199">
        <v>6.55</v>
      </c>
    </row>
    <row r="59" spans="2:6" ht="15" thickBot="1">
      <c r="B59" s="27" t="s">
        <v>507</v>
      </c>
      <c r="C59" s="439" t="s">
        <v>508</v>
      </c>
      <c r="D59" s="439"/>
      <c r="E59" s="439"/>
      <c r="F59" s="200">
        <v>0.24</v>
      </c>
    </row>
    <row r="60" spans="2:6" ht="15" thickBot="1">
      <c r="B60" s="509" t="s">
        <v>509</v>
      </c>
      <c r="C60" s="509"/>
      <c r="D60" s="509"/>
      <c r="E60" s="509"/>
      <c r="F60" s="195">
        <v>6.79</v>
      </c>
    </row>
    <row r="61" spans="2:6" ht="15" thickBot="1">
      <c r="B61" s="27" t="s">
        <v>510</v>
      </c>
      <c r="C61" s="439" t="s">
        <v>511</v>
      </c>
      <c r="D61" s="439"/>
      <c r="E61" s="439"/>
      <c r="F61" s="199">
        <v>0.1</v>
      </c>
    </row>
    <row r="62" spans="2:6" ht="15" thickBot="1">
      <c r="B62" s="27" t="s">
        <v>512</v>
      </c>
      <c r="C62" s="439" t="s">
        <v>513</v>
      </c>
      <c r="D62" s="439"/>
      <c r="E62" s="439"/>
      <c r="F62" s="200">
        <v>0.25</v>
      </c>
    </row>
    <row r="63" spans="2:6" ht="15" thickBot="1">
      <c r="B63" s="27" t="s">
        <v>502</v>
      </c>
      <c r="C63" s="439" t="s">
        <v>514</v>
      </c>
      <c r="D63" s="439"/>
      <c r="E63" s="439"/>
      <c r="F63" s="199">
        <v>0.3</v>
      </c>
    </row>
    <row r="64" spans="2:6" ht="15" thickBot="1">
      <c r="B64" s="509" t="s">
        <v>515</v>
      </c>
      <c r="C64" s="509"/>
      <c r="D64" s="509"/>
      <c r="E64" s="509"/>
      <c r="F64" s="195">
        <v>0.65</v>
      </c>
    </row>
    <row r="65" spans="2:12" ht="15" thickBot="1">
      <c r="B65" s="481" t="s">
        <v>28</v>
      </c>
      <c r="C65" s="481"/>
      <c r="D65" s="481"/>
      <c r="E65" s="481"/>
      <c r="F65" s="196">
        <v>19.53</v>
      </c>
    </row>
    <row r="66" spans="2:12" ht="15" thickBot="1">
      <c r="B66" s="481" t="s">
        <v>516</v>
      </c>
      <c r="C66" s="481"/>
      <c r="D66" s="481"/>
      <c r="E66" s="481"/>
      <c r="F66" s="197">
        <v>12180</v>
      </c>
    </row>
    <row r="68" spans="2:12">
      <c r="B68" s="276" t="s">
        <v>517</v>
      </c>
    </row>
    <row r="70" spans="2:12">
      <c r="J70" s="508" t="s">
        <v>1052</v>
      </c>
      <c r="K70" s="508"/>
      <c r="L70" s="407"/>
    </row>
    <row r="71" spans="2:12">
      <c r="J71" s="189" t="s">
        <v>457</v>
      </c>
      <c r="K71" s="166">
        <v>2021</v>
      </c>
    </row>
    <row r="72" spans="2:12">
      <c r="J72" s="194" t="s">
        <v>464</v>
      </c>
      <c r="K72" s="408">
        <v>0.11149482882338299</v>
      </c>
    </row>
    <row r="73" spans="2:12">
      <c r="J73" s="194" t="s">
        <v>463</v>
      </c>
      <c r="K73" s="408">
        <v>0.12418805052313839</v>
      </c>
    </row>
    <row r="74" spans="2:12">
      <c r="J74" s="194" t="s">
        <v>461</v>
      </c>
      <c r="K74" s="408">
        <v>3.261939168235569E-2</v>
      </c>
    </row>
    <row r="75" spans="2:12">
      <c r="J75" s="194" t="s">
        <v>462</v>
      </c>
      <c r="K75" s="408">
        <v>0.23561951311880674</v>
      </c>
    </row>
    <row r="76" spans="2:12">
      <c r="J76" s="194" t="s">
        <v>519</v>
      </c>
      <c r="K76" s="408">
        <v>2.7335373007343514E-2</v>
      </c>
    </row>
    <row r="77" spans="2:12">
      <c r="J77" s="194" t="s">
        <v>520</v>
      </c>
      <c r="K77" s="408">
        <v>0.46874284284497264</v>
      </c>
    </row>
    <row r="87" spans="2:3">
      <c r="B87" s="276" t="s">
        <v>518</v>
      </c>
    </row>
    <row r="89" spans="2:3" ht="28">
      <c r="B89" s="189" t="s">
        <v>457</v>
      </c>
      <c r="C89" s="6" t="s">
        <v>295</v>
      </c>
    </row>
    <row r="90" spans="2:3">
      <c r="B90" s="194" t="s">
        <v>464</v>
      </c>
      <c r="C90" s="185">
        <v>1.2</v>
      </c>
    </row>
    <row r="91" spans="2:3">
      <c r="B91" s="194" t="s">
        <v>463</v>
      </c>
      <c r="C91" s="185">
        <v>1.3366150000000001</v>
      </c>
    </row>
    <row r="92" spans="2:3" ht="15" customHeight="1">
      <c r="B92" s="194" t="s">
        <v>461</v>
      </c>
      <c r="C92" s="185">
        <v>0.35107699999999997</v>
      </c>
    </row>
    <row r="93" spans="2:3">
      <c r="B93" s="194" t="s">
        <v>462</v>
      </c>
      <c r="C93" s="185">
        <v>2.535933</v>
      </c>
    </row>
    <row r="94" spans="2:3">
      <c r="B94" s="194" t="s">
        <v>519</v>
      </c>
      <c r="C94" s="185">
        <v>0.29420600000000002</v>
      </c>
    </row>
    <row r="95" spans="2:3">
      <c r="B95" s="194" t="s">
        <v>520</v>
      </c>
      <c r="C95" s="185">
        <v>5.0449999999999999</v>
      </c>
    </row>
    <row r="96" spans="2:3">
      <c r="B96" s="189" t="s">
        <v>28</v>
      </c>
      <c r="C96" s="190">
        <v>10.762831</v>
      </c>
    </row>
    <row r="97" spans="2:3">
      <c r="B97" s="189" t="s">
        <v>227</v>
      </c>
      <c r="C97" s="192">
        <v>6712.8421559105254</v>
      </c>
    </row>
  </sheetData>
  <mergeCells count="34">
    <mergeCell ref="C55:E55"/>
    <mergeCell ref="C50:E50"/>
    <mergeCell ref="B54:E54"/>
    <mergeCell ref="C47:E47"/>
    <mergeCell ref="C48:E48"/>
    <mergeCell ref="C51:E51"/>
    <mergeCell ref="C52:E52"/>
    <mergeCell ref="C53:E53"/>
    <mergeCell ref="C41:E41"/>
    <mergeCell ref="C42:E42"/>
    <mergeCell ref="C43:E43"/>
    <mergeCell ref="C44:E44"/>
    <mergeCell ref="C45:E45"/>
    <mergeCell ref="C36:E36"/>
    <mergeCell ref="C37:E37"/>
    <mergeCell ref="C38:E38"/>
    <mergeCell ref="C39:E39"/>
    <mergeCell ref="C40:E40"/>
    <mergeCell ref="B1:I3"/>
    <mergeCell ref="J70:K70"/>
    <mergeCell ref="B66:E66"/>
    <mergeCell ref="C56:E56"/>
    <mergeCell ref="C58:E58"/>
    <mergeCell ref="C59:E59"/>
    <mergeCell ref="C61:E61"/>
    <mergeCell ref="C62:E62"/>
    <mergeCell ref="C63:E63"/>
    <mergeCell ref="B57:E57"/>
    <mergeCell ref="B60:E60"/>
    <mergeCell ref="B64:E64"/>
    <mergeCell ref="B65:E65"/>
    <mergeCell ref="B46:E46"/>
    <mergeCell ref="B49:E49"/>
    <mergeCell ref="C35:E35"/>
  </mergeCells>
  <dataValidations disablePrompts="1" count="1">
    <dataValidation type="list" allowBlank="1" showInputMessage="1" showErrorMessage="1" sqref="B44 B36:B39" xr:uid="{D1F2B653-4E36-4086-8E93-97EBC606D5D1}">
      <formula1>"Bengo, Benguela, Bié, Cabinda, Cunene, Huambo, Huíla, Kuando Kubango, Kwanza Norte, Kwanza Sul, Luanda, Lunda Norte, Lunda Sul, Malange, Moxico, Namibe, Uíge, Zaire"</formula1>
    </dataValidation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FFC0F-FA38-4764-9F5C-21989CB0E526}">
  <sheetPr>
    <tabColor theme="9" tint="0.79998168889431442"/>
  </sheetPr>
  <dimension ref="A1:N63"/>
  <sheetViews>
    <sheetView showGridLines="0" topLeftCell="A41" zoomScale="70" zoomScaleNormal="70" workbookViewId="0">
      <selection activeCell="Q50" sqref="Q50"/>
    </sheetView>
  </sheetViews>
  <sheetFormatPr defaultRowHeight="14.5" outlineLevelCol="1"/>
  <cols>
    <col min="1" max="1" width="2.90625" style="278" customWidth="1"/>
    <col min="2" max="2" width="31" bestFit="1" customWidth="1"/>
    <col min="3" max="3" width="21.6328125" customWidth="1"/>
    <col min="4" max="4" width="10.81640625" customWidth="1"/>
    <col min="11" max="11" width="13.90625" customWidth="1" outlineLevel="1"/>
    <col min="12" max="12" width="9.81640625" customWidth="1" outlineLevel="1"/>
    <col min="13" max="13" width="8.90625" customWidth="1" outlineLevel="1"/>
    <col min="14" max="14" width="8.90625"/>
  </cols>
  <sheetData>
    <row r="1" spans="2:9">
      <c r="B1" s="442" t="s">
        <v>1026</v>
      </c>
      <c r="C1" s="443"/>
      <c r="D1" s="443"/>
      <c r="E1" s="443"/>
      <c r="F1" s="443"/>
      <c r="G1" s="443"/>
      <c r="H1" s="443"/>
      <c r="I1" s="443"/>
    </row>
    <row r="2" spans="2:9">
      <c r="B2" s="443"/>
      <c r="C2" s="443"/>
      <c r="D2" s="443"/>
      <c r="E2" s="443"/>
      <c r="F2" s="443"/>
      <c r="G2" s="443"/>
      <c r="H2" s="443"/>
      <c r="I2" s="443"/>
    </row>
    <row r="3" spans="2:9">
      <c r="B3" s="443"/>
      <c r="C3" s="443"/>
      <c r="D3" s="443"/>
      <c r="E3" s="443"/>
      <c r="F3" s="443"/>
      <c r="G3" s="443"/>
      <c r="H3" s="443"/>
      <c r="I3" s="443"/>
    </row>
    <row r="5" spans="2:9">
      <c r="B5" s="276" t="s">
        <v>531</v>
      </c>
    </row>
    <row r="6" spans="2:9" ht="15" thickBot="1"/>
    <row r="7" spans="2:9" ht="15" thickBot="1">
      <c r="B7" s="71" t="s">
        <v>521</v>
      </c>
      <c r="C7" s="129" t="s">
        <v>522</v>
      </c>
      <c r="D7" s="129">
        <v>2021</v>
      </c>
    </row>
    <row r="8" spans="2:9" ht="15" thickBot="1">
      <c r="B8" s="202" t="s">
        <v>523</v>
      </c>
      <c r="C8" s="84" t="s">
        <v>524</v>
      </c>
      <c r="D8" s="47">
        <v>5273</v>
      </c>
    </row>
    <row r="9" spans="2:9" ht="15" thickBot="1">
      <c r="B9" s="202" t="s">
        <v>55</v>
      </c>
      <c r="C9" s="84" t="s">
        <v>524</v>
      </c>
      <c r="D9" s="10">
        <v>616</v>
      </c>
    </row>
    <row r="10" spans="2:9" ht="15" thickBot="1">
      <c r="B10" s="202" t="s">
        <v>525</v>
      </c>
      <c r="C10" s="84" t="s">
        <v>524</v>
      </c>
      <c r="D10" s="10">
        <v>40</v>
      </c>
    </row>
    <row r="11" spans="2:9" ht="15" thickBot="1">
      <c r="B11" s="202" t="s">
        <v>526</v>
      </c>
      <c r="C11" s="84" t="s">
        <v>524</v>
      </c>
      <c r="D11" s="10">
        <v>285</v>
      </c>
    </row>
    <row r="12" spans="2:9" ht="15" thickBot="1">
      <c r="B12" s="511" t="s">
        <v>527</v>
      </c>
      <c r="C12" s="512"/>
      <c r="D12" s="201">
        <v>6214</v>
      </c>
    </row>
    <row r="13" spans="2:9" ht="15" thickBot="1">
      <c r="B13" s="513" t="s">
        <v>528</v>
      </c>
      <c r="C13" s="22" t="s">
        <v>524</v>
      </c>
      <c r="D13" s="47">
        <v>4732</v>
      </c>
    </row>
    <row r="14" spans="2:9" ht="15" thickBot="1">
      <c r="B14" s="514"/>
      <c r="C14" s="22" t="s">
        <v>529</v>
      </c>
      <c r="D14" s="10">
        <v>570</v>
      </c>
    </row>
    <row r="15" spans="2:9" ht="15" thickBot="1">
      <c r="B15" s="511" t="s">
        <v>527</v>
      </c>
      <c r="C15" s="512"/>
      <c r="D15" s="201">
        <v>5302</v>
      </c>
    </row>
    <row r="16" spans="2:9" ht="15" thickBot="1">
      <c r="B16" s="513" t="s">
        <v>530</v>
      </c>
      <c r="C16" s="22" t="s">
        <v>524</v>
      </c>
      <c r="D16" s="47">
        <v>14182</v>
      </c>
    </row>
    <row r="17" spans="2:12" ht="15" thickBot="1">
      <c r="B17" s="514"/>
      <c r="C17" s="22" t="s">
        <v>529</v>
      </c>
      <c r="D17" s="10">
        <v>3595</v>
      </c>
    </row>
    <row r="18" spans="2:12" ht="15" thickBot="1">
      <c r="B18" s="511" t="s">
        <v>527</v>
      </c>
      <c r="C18" s="512"/>
      <c r="D18" s="201">
        <v>17777</v>
      </c>
    </row>
    <row r="19" spans="2:12" ht="15" thickBot="1">
      <c r="B19" s="489" t="s">
        <v>989</v>
      </c>
      <c r="C19" s="490"/>
      <c r="D19" s="50">
        <v>29293</v>
      </c>
    </row>
    <row r="21" spans="2:12">
      <c r="B21" s="276" t="s">
        <v>532</v>
      </c>
    </row>
    <row r="26" spans="2:12">
      <c r="K26" s="409" t="s">
        <v>1053</v>
      </c>
      <c r="L26" s="409" t="s">
        <v>28</v>
      </c>
    </row>
    <row r="27" spans="2:12">
      <c r="K27" s="410" t="s">
        <v>524</v>
      </c>
      <c r="L27" s="411">
        <v>0.85781586044447478</v>
      </c>
    </row>
    <row r="28" spans="2:12">
      <c r="K28" s="410" t="s">
        <v>529</v>
      </c>
      <c r="L28" s="411">
        <v>0.14218413955552522</v>
      </c>
    </row>
    <row r="39" spans="2:14">
      <c r="B39" s="276" t="s">
        <v>533</v>
      </c>
    </row>
    <row r="40" spans="2:14" ht="15" thickBot="1">
      <c r="C40" s="325"/>
    </row>
    <row r="41" spans="2:14" ht="28.5" thickBot="1">
      <c r="B41" s="68" t="s">
        <v>534</v>
      </c>
      <c r="C41" s="5" t="s">
        <v>990</v>
      </c>
      <c r="D41" s="129" t="s">
        <v>219</v>
      </c>
    </row>
    <row r="42" spans="2:14" ht="15" thickBot="1">
      <c r="B42" s="202" t="s">
        <v>535</v>
      </c>
      <c r="C42" s="10">
        <v>457</v>
      </c>
      <c r="D42" s="203">
        <v>1.6382864312600824E-2</v>
      </c>
    </row>
    <row r="43" spans="2:14" ht="15" thickBot="1">
      <c r="B43" s="202" t="s">
        <v>536</v>
      </c>
      <c r="C43" s="10">
        <v>40</v>
      </c>
      <c r="D43" s="203">
        <v>1.433948736332676E-3</v>
      </c>
      <c r="N43" s="324"/>
    </row>
    <row r="44" spans="2:14" ht="15" thickBot="1">
      <c r="B44" s="202" t="s">
        <v>537</v>
      </c>
      <c r="C44" s="47">
        <v>8124</v>
      </c>
      <c r="D44" s="203">
        <v>0.2912349883491665</v>
      </c>
    </row>
    <row r="45" spans="2:14" ht="15" thickBot="1">
      <c r="B45" s="202" t="s">
        <v>538</v>
      </c>
      <c r="C45" s="47">
        <v>2118</v>
      </c>
      <c r="D45" s="203">
        <v>7.5927585588815197E-2</v>
      </c>
    </row>
    <row r="46" spans="2:14" ht="15" thickBot="1">
      <c r="B46" s="202" t="s">
        <v>539</v>
      </c>
      <c r="C46" s="47">
        <v>4397</v>
      </c>
      <c r="D46" s="203">
        <v>0.15762681484136942</v>
      </c>
    </row>
    <row r="47" spans="2:14" ht="15" thickBot="1">
      <c r="B47" s="202" t="s">
        <v>540</v>
      </c>
      <c r="C47" s="47">
        <v>4365</v>
      </c>
      <c r="D47" s="203">
        <v>0.15647965585230328</v>
      </c>
    </row>
    <row r="48" spans="2:14" ht="15" thickBot="1">
      <c r="B48" s="202" t="s">
        <v>541</v>
      </c>
      <c r="C48" s="10">
        <v>646</v>
      </c>
      <c r="D48" s="203">
        <v>2.3158272091772718E-2</v>
      </c>
    </row>
    <row r="49" spans="2:4" ht="15" thickBot="1">
      <c r="B49" s="8" t="s">
        <v>527</v>
      </c>
      <c r="C49" s="45">
        <v>20147</v>
      </c>
      <c r="D49" s="204">
        <v>0.72224412977236063</v>
      </c>
    </row>
    <row r="50" spans="2:4" ht="15" thickBot="1">
      <c r="B50" s="202" t="s">
        <v>42</v>
      </c>
      <c r="C50" s="10">
        <v>855</v>
      </c>
      <c r="D50" s="203">
        <v>3.0650654239110953E-2</v>
      </c>
    </row>
    <row r="51" spans="2:4" ht="15" thickBot="1">
      <c r="B51" s="202" t="s">
        <v>542</v>
      </c>
      <c r="C51" s="10">
        <v>117</v>
      </c>
      <c r="D51" s="203">
        <v>4.1943000537730778E-3</v>
      </c>
    </row>
    <row r="52" spans="2:4" ht="15" thickBot="1">
      <c r="B52" s="202" t="s">
        <v>543</v>
      </c>
      <c r="C52" s="10">
        <v>363</v>
      </c>
      <c r="D52" s="203">
        <v>1.3013084782219035E-2</v>
      </c>
    </row>
    <row r="53" spans="2:4" ht="15" thickBot="1">
      <c r="B53" s="202" t="s">
        <v>544</v>
      </c>
      <c r="C53" s="10">
        <v>7</v>
      </c>
      <c r="D53" s="203">
        <v>2.509410288582183E-4</v>
      </c>
    </row>
    <row r="54" spans="2:4" ht="15" thickBot="1">
      <c r="B54" s="202" t="s">
        <v>41</v>
      </c>
      <c r="C54" s="47">
        <v>1094</v>
      </c>
      <c r="D54" s="203">
        <v>3.9218497938698693E-2</v>
      </c>
    </row>
    <row r="55" spans="2:4" ht="15" thickBot="1">
      <c r="B55" s="202" t="s">
        <v>545</v>
      </c>
      <c r="C55" s="10">
        <v>32</v>
      </c>
      <c r="D55" s="203">
        <v>1.147158989066141E-3</v>
      </c>
    </row>
    <row r="56" spans="2:4" ht="15" thickBot="1">
      <c r="B56" s="202" t="s">
        <v>44</v>
      </c>
      <c r="C56" s="47">
        <v>4850</v>
      </c>
      <c r="D56" s="203">
        <v>0.17386628428033699</v>
      </c>
    </row>
    <row r="57" spans="2:4" ht="15" thickBot="1">
      <c r="B57" s="8" t="s">
        <v>527</v>
      </c>
      <c r="C57" s="45">
        <v>7318</v>
      </c>
      <c r="D57" s="204">
        <v>0.2623409213120631</v>
      </c>
    </row>
    <row r="58" spans="2:4" ht="15" thickBot="1">
      <c r="B58" s="202" t="s">
        <v>56</v>
      </c>
      <c r="C58" s="10">
        <v>88</v>
      </c>
      <c r="D58" s="203">
        <v>3.1546872199318876E-3</v>
      </c>
    </row>
    <row r="59" spans="2:4" ht="15" thickBot="1">
      <c r="B59" s="202" t="s">
        <v>546</v>
      </c>
      <c r="C59" s="10">
        <v>196</v>
      </c>
      <c r="D59" s="203">
        <v>7.0263488080301133E-3</v>
      </c>
    </row>
    <row r="60" spans="2:4" ht="15" thickBot="1">
      <c r="B60" s="202" t="s">
        <v>547</v>
      </c>
      <c r="C60" s="10">
        <v>7</v>
      </c>
      <c r="D60" s="203">
        <v>2.509410288582183E-4</v>
      </c>
    </row>
    <row r="61" spans="2:4" ht="15" thickBot="1">
      <c r="B61" s="202" t="s">
        <v>548</v>
      </c>
      <c r="C61" s="10">
        <v>139</v>
      </c>
      <c r="D61" s="203">
        <v>4.9829718587560499E-3</v>
      </c>
    </row>
    <row r="62" spans="2:4" ht="15" thickBot="1">
      <c r="B62" s="8" t="s">
        <v>527</v>
      </c>
      <c r="C62" s="205">
        <v>430</v>
      </c>
      <c r="D62" s="206">
        <v>1.5414948915576269E-2</v>
      </c>
    </row>
    <row r="63" spans="2:4" ht="15" thickBot="1">
      <c r="B63" s="83" t="s">
        <v>103</v>
      </c>
      <c r="C63" s="207">
        <v>27895</v>
      </c>
      <c r="D63" s="208">
        <v>1</v>
      </c>
    </row>
  </sheetData>
  <mergeCells count="7">
    <mergeCell ref="B1:I3"/>
    <mergeCell ref="B19:C19"/>
    <mergeCell ref="B12:C12"/>
    <mergeCell ref="B13:B14"/>
    <mergeCell ref="B15:C15"/>
    <mergeCell ref="B16:B17"/>
    <mergeCell ref="B18:C18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F4637-2969-4BEF-9857-C3DD8016FB4E}">
  <sheetPr>
    <tabColor theme="1"/>
  </sheetPr>
  <dimension ref="A1"/>
  <sheetViews>
    <sheetView view="pageBreakPreview" zoomScale="40" zoomScaleNormal="100" zoomScaleSheetLayoutView="40" workbookViewId="0"/>
  </sheetViews>
  <sheetFormatPr defaultRowHeight="14.5"/>
  <sheetData/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543E1-1BAA-443F-A4C5-0BFF575EABD3}">
  <sheetPr>
    <tabColor theme="9" tint="0.79998168889431442"/>
  </sheetPr>
  <dimension ref="A1:M108"/>
  <sheetViews>
    <sheetView showGridLines="0" tabSelected="1" zoomScale="70" zoomScaleNormal="70" workbookViewId="0">
      <selection activeCell="H91" sqref="H91"/>
    </sheetView>
  </sheetViews>
  <sheetFormatPr defaultRowHeight="14.5" outlineLevelCol="1"/>
  <cols>
    <col min="1" max="1" width="3.54296875" style="276" customWidth="1"/>
    <col min="2" max="2" width="4.36328125" style="278" customWidth="1"/>
    <col min="3" max="3" width="44.54296875" style="278" customWidth="1"/>
    <col min="4" max="4" width="29.08984375" style="278" customWidth="1"/>
    <col min="5" max="5" width="28.08984375" style="278" customWidth="1"/>
    <col min="6" max="6" width="8.90625" style="278"/>
    <col min="7" max="7" width="16.6328125" style="278" customWidth="1"/>
    <col min="8" max="9" width="8.90625" style="278"/>
    <col min="10" max="11" width="26.453125" style="278" customWidth="1" outlineLevel="1"/>
    <col min="12" max="12" width="16.81640625" style="278" customWidth="1" outlineLevel="1"/>
    <col min="13" max="13" width="14.6328125" customWidth="1" outlineLevel="1"/>
    <col min="14" max="14" width="8.90625"/>
  </cols>
  <sheetData>
    <row r="1" spans="2:9" ht="16.25" customHeight="1">
      <c r="B1" s="442" t="s">
        <v>1006</v>
      </c>
      <c r="C1" s="443"/>
      <c r="D1" s="443"/>
      <c r="E1" s="443"/>
      <c r="F1" s="443"/>
      <c r="G1" s="443"/>
      <c r="H1" s="443"/>
      <c r="I1" s="443"/>
    </row>
    <row r="2" spans="2:9" ht="16.25" customHeight="1">
      <c r="B2" s="443"/>
      <c r="C2" s="443"/>
      <c r="D2" s="443"/>
      <c r="E2" s="443"/>
      <c r="F2" s="443"/>
      <c r="G2" s="443"/>
      <c r="H2" s="443"/>
      <c r="I2" s="443"/>
    </row>
    <row r="3" spans="2:9">
      <c r="B3" s="443"/>
      <c r="C3" s="443"/>
      <c r="D3" s="443"/>
      <c r="E3" s="443"/>
      <c r="F3" s="443"/>
      <c r="G3" s="443"/>
      <c r="H3" s="443"/>
      <c r="I3" s="443"/>
    </row>
    <row r="5" spans="2:9">
      <c r="B5" s="276" t="s">
        <v>976</v>
      </c>
    </row>
    <row r="6" spans="2:9" ht="15" thickBot="1"/>
    <row r="7" spans="2:9" ht="15.65" customHeight="1" thickBot="1">
      <c r="B7" s="441" t="s">
        <v>0</v>
      </c>
      <c r="C7" s="441"/>
      <c r="D7" s="441"/>
    </row>
    <row r="8" spans="2:9" ht="15" thickBot="1">
      <c r="B8" s="17">
        <v>1</v>
      </c>
      <c r="C8" s="453" t="s">
        <v>1</v>
      </c>
      <c r="D8" s="453"/>
    </row>
    <row r="9" spans="2:9" ht="15" thickBot="1">
      <c r="B9" s="17">
        <v>2</v>
      </c>
      <c r="C9" s="453" t="s">
        <v>2</v>
      </c>
      <c r="D9" s="453"/>
    </row>
    <row r="10" spans="2:9" ht="15" thickBot="1">
      <c r="B10" s="17">
        <v>3</v>
      </c>
      <c r="C10" s="453" t="s">
        <v>3</v>
      </c>
      <c r="D10" s="453"/>
    </row>
    <row r="11" spans="2:9" ht="15" thickBot="1">
      <c r="B11" s="17">
        <v>4</v>
      </c>
      <c r="C11" s="453" t="s">
        <v>4</v>
      </c>
      <c r="D11" s="453"/>
    </row>
    <row r="13" spans="2:9">
      <c r="B13" s="276" t="s">
        <v>977</v>
      </c>
    </row>
    <row r="14" spans="2:9" ht="15" thickBot="1"/>
    <row r="15" spans="2:9" ht="15.65" customHeight="1" thickBot="1">
      <c r="B15" s="441" t="s">
        <v>5</v>
      </c>
      <c r="C15" s="441"/>
      <c r="D15" s="441"/>
    </row>
    <row r="16" spans="2:9" ht="15" thickBot="1">
      <c r="B16" s="17">
        <v>1</v>
      </c>
      <c r="C16" s="453" t="s">
        <v>6</v>
      </c>
      <c r="D16" s="453"/>
    </row>
    <row r="17" spans="2:5" ht="15" thickBot="1">
      <c r="B17" s="17">
        <v>2</v>
      </c>
      <c r="C17" s="453" t="s">
        <v>7</v>
      </c>
      <c r="D17" s="453"/>
    </row>
    <row r="18" spans="2:5" ht="15" thickBot="1">
      <c r="B18" s="17">
        <v>3</v>
      </c>
      <c r="C18" s="453" t="s">
        <v>8</v>
      </c>
      <c r="D18" s="453"/>
    </row>
    <row r="19" spans="2:5" ht="15" thickBot="1">
      <c r="B19" s="17">
        <v>4</v>
      </c>
      <c r="C19" s="453" t="s">
        <v>9</v>
      </c>
      <c r="D19" s="453"/>
    </row>
    <row r="20" spans="2:5" ht="15" thickBot="1">
      <c r="B20" s="17">
        <v>5</v>
      </c>
      <c r="C20" s="453" t="s">
        <v>10</v>
      </c>
      <c r="D20" s="453"/>
    </row>
    <row r="21" spans="2:5" ht="15.65" customHeight="1" thickBot="1">
      <c r="B21" s="441" t="s">
        <v>11</v>
      </c>
      <c r="C21" s="441"/>
      <c r="D21" s="441"/>
    </row>
    <row r="22" spans="2:5" ht="15" thickBot="1">
      <c r="B22" s="17">
        <v>1</v>
      </c>
      <c r="C22" s="453" t="s">
        <v>12</v>
      </c>
      <c r="D22" s="453"/>
    </row>
    <row r="23" spans="2:5" ht="15" thickBot="1">
      <c r="B23" s="17">
        <v>2</v>
      </c>
      <c r="C23" s="453" t="s">
        <v>13</v>
      </c>
      <c r="D23" s="453"/>
    </row>
    <row r="24" spans="2:5" ht="50.4" customHeight="1" thickBot="1">
      <c r="B24" s="17">
        <v>3</v>
      </c>
      <c r="C24" s="453" t="s">
        <v>14</v>
      </c>
      <c r="D24" s="453"/>
    </row>
    <row r="25" spans="2:5" ht="15" thickBot="1">
      <c r="B25" s="17">
        <v>4</v>
      </c>
      <c r="C25" s="453" t="s">
        <v>15</v>
      </c>
      <c r="D25" s="453"/>
    </row>
    <row r="27" spans="2:5">
      <c r="B27" s="276" t="s">
        <v>978</v>
      </c>
    </row>
    <row r="28" spans="2:5" ht="15" thickBot="1"/>
    <row r="29" spans="2:5" ht="15" thickBot="1">
      <c r="B29" s="441" t="s">
        <v>16</v>
      </c>
      <c r="C29" s="441"/>
      <c r="D29" s="17" t="s">
        <v>17</v>
      </c>
      <c r="E29" s="17" t="s">
        <v>18</v>
      </c>
    </row>
    <row r="30" spans="2:5" ht="15" thickBot="1">
      <c r="B30" s="440" t="s">
        <v>19</v>
      </c>
      <c r="C30" s="440"/>
      <c r="D30" s="97">
        <v>10098991</v>
      </c>
      <c r="E30" s="97">
        <v>7105372</v>
      </c>
    </row>
    <row r="31" spans="2:5" ht="15" thickBot="1">
      <c r="B31" s="439" t="s">
        <v>20</v>
      </c>
      <c r="C31" s="439"/>
      <c r="D31" s="345">
        <v>5862496</v>
      </c>
      <c r="E31" s="345">
        <v>3751655</v>
      </c>
    </row>
    <row r="32" spans="2:5" ht="15" thickBot="1">
      <c r="B32" s="439" t="s">
        <v>21</v>
      </c>
      <c r="C32" s="439"/>
      <c r="D32" s="345">
        <v>4113507</v>
      </c>
      <c r="E32" s="345">
        <v>2645452</v>
      </c>
    </row>
    <row r="33" spans="2:13" ht="15" thickBot="1">
      <c r="B33" s="439" t="s">
        <v>22</v>
      </c>
      <c r="C33" s="439"/>
      <c r="D33" s="345">
        <v>1748989</v>
      </c>
      <c r="E33" s="345">
        <v>1106204</v>
      </c>
    </row>
    <row r="34" spans="2:13" ht="15" thickBot="1">
      <c r="B34" s="439" t="s">
        <v>23</v>
      </c>
      <c r="C34" s="439"/>
      <c r="D34" s="345">
        <v>48478</v>
      </c>
      <c r="E34" s="345">
        <v>46768</v>
      </c>
    </row>
    <row r="35" spans="2:13" ht="15" thickBot="1">
      <c r="B35" s="439" t="s">
        <v>24</v>
      </c>
      <c r="C35" s="439"/>
      <c r="D35" s="345">
        <v>3859276</v>
      </c>
      <c r="E35" s="345">
        <v>2989471</v>
      </c>
    </row>
    <row r="36" spans="2:13" ht="15" thickBot="1">
      <c r="B36" s="439" t="s">
        <v>25</v>
      </c>
      <c r="C36" s="439"/>
      <c r="D36" s="345">
        <v>122296</v>
      </c>
      <c r="E36" s="345">
        <v>99421</v>
      </c>
    </row>
    <row r="37" spans="2:13" ht="15" thickBot="1">
      <c r="B37" s="439" t="s">
        <v>26</v>
      </c>
      <c r="C37" s="439"/>
      <c r="D37" s="345">
        <v>206445</v>
      </c>
      <c r="E37" s="345">
        <v>218056</v>
      </c>
    </row>
    <row r="38" spans="2:13" ht="15" thickBot="1">
      <c r="B38" s="440" t="s">
        <v>27</v>
      </c>
      <c r="C38" s="440"/>
      <c r="D38" s="97">
        <v>5121756</v>
      </c>
      <c r="E38" s="97">
        <v>4849987</v>
      </c>
    </row>
    <row r="39" spans="2:13" ht="15.65" customHeight="1" thickBot="1">
      <c r="B39" s="434" t="s">
        <v>28</v>
      </c>
      <c r="C39" s="434"/>
      <c r="D39" s="344">
        <v>15220747</v>
      </c>
      <c r="E39" s="91">
        <v>11955359</v>
      </c>
    </row>
    <row r="40" spans="2:13" ht="15.65" customHeight="1" thickBot="1">
      <c r="B40" s="434" t="s">
        <v>29</v>
      </c>
      <c r="C40" s="434"/>
      <c r="D40" s="344">
        <v>24404</v>
      </c>
      <c r="E40" s="344">
        <v>20743</v>
      </c>
    </row>
    <row r="42" spans="2:13">
      <c r="B42" s="276" t="s">
        <v>979</v>
      </c>
    </row>
    <row r="44" spans="2:13" ht="15" thickBot="1"/>
    <row r="45" spans="2:13" ht="28.5" thickBot="1">
      <c r="J45" s="441" t="s">
        <v>16</v>
      </c>
      <c r="K45" s="441"/>
      <c r="L45" s="342" t="s">
        <v>17</v>
      </c>
      <c r="M45" s="342" t="s">
        <v>1014</v>
      </c>
    </row>
    <row r="46" spans="2:13" ht="15" thickBot="1">
      <c r="J46" s="439" t="s">
        <v>20</v>
      </c>
      <c r="K46" s="439"/>
      <c r="L46" s="345">
        <v>5862496</v>
      </c>
      <c r="M46" s="358">
        <v>0.38516480170125683</v>
      </c>
    </row>
    <row r="47" spans="2:13" ht="15" thickBot="1">
      <c r="J47" s="439" t="s">
        <v>23</v>
      </c>
      <c r="K47" s="439"/>
      <c r="L47" s="345">
        <v>48478</v>
      </c>
      <c r="M47" s="358">
        <v>3.1849947969045146E-3</v>
      </c>
    </row>
    <row r="48" spans="2:13" ht="15" thickBot="1">
      <c r="J48" s="439" t="s">
        <v>24</v>
      </c>
      <c r="K48" s="439"/>
      <c r="L48" s="345">
        <v>3859276</v>
      </c>
      <c r="M48" s="358">
        <v>0.25355365278721209</v>
      </c>
    </row>
    <row r="49" spans="2:13" ht="15" thickBot="1">
      <c r="J49" s="439" t="s">
        <v>25</v>
      </c>
      <c r="K49" s="439"/>
      <c r="L49" s="345">
        <v>122296</v>
      </c>
      <c r="M49" s="358">
        <v>8.0348224696199216E-3</v>
      </c>
    </row>
    <row r="50" spans="2:13" ht="15" thickBot="1">
      <c r="J50" s="439" t="s">
        <v>26</v>
      </c>
      <c r="K50" s="439"/>
      <c r="L50" s="345">
        <v>206445</v>
      </c>
      <c r="M50" s="358">
        <v>1.3563394753227289E-2</v>
      </c>
    </row>
    <row r="51" spans="2:13" ht="15" thickBot="1">
      <c r="J51" s="440" t="s">
        <v>27</v>
      </c>
      <c r="K51" s="440"/>
      <c r="L51" s="97">
        <v>5121756</v>
      </c>
      <c r="M51" s="360">
        <v>0.33649833349177932</v>
      </c>
    </row>
    <row r="52" spans="2:13" ht="15" thickBot="1">
      <c r="J52" s="434" t="s">
        <v>28</v>
      </c>
      <c r="K52" s="434"/>
      <c r="L52" s="344">
        <v>15220747</v>
      </c>
      <c r="M52" s="359">
        <v>1</v>
      </c>
    </row>
    <row r="57" spans="2:13" ht="15" thickBot="1">
      <c r="B57" s="276" t="s">
        <v>980</v>
      </c>
    </row>
    <row r="58" spans="2:13" ht="15" thickBot="1">
      <c r="J58" s="68" t="s">
        <v>124</v>
      </c>
      <c r="K58" s="347">
        <v>2021</v>
      </c>
      <c r="L58" s="347" t="s">
        <v>219</v>
      </c>
    </row>
    <row r="59" spans="2:13" ht="15" thickBot="1">
      <c r="J59" s="349" t="s">
        <v>130</v>
      </c>
      <c r="K59" s="25">
        <v>2149860</v>
      </c>
      <c r="L59" s="361">
        <v>0.36606845483170314</v>
      </c>
    </row>
    <row r="60" spans="2:13" ht="15" thickBot="1">
      <c r="J60" s="349" t="s">
        <v>134</v>
      </c>
      <c r="K60" s="25">
        <v>898172</v>
      </c>
      <c r="L60" s="361">
        <v>0.15293667318481224</v>
      </c>
    </row>
    <row r="61" spans="2:13" ht="15" thickBot="1">
      <c r="J61" s="349" t="s">
        <v>137</v>
      </c>
      <c r="K61" s="25">
        <v>798612</v>
      </c>
      <c r="L61" s="361">
        <v>0.13598404586812912</v>
      </c>
    </row>
    <row r="62" spans="2:13" ht="15" thickBot="1">
      <c r="J62" s="349" t="s">
        <v>140</v>
      </c>
      <c r="K62" s="25">
        <v>442378</v>
      </c>
      <c r="L62" s="361">
        <v>7.5326128636999223E-2</v>
      </c>
    </row>
    <row r="63" spans="2:13" ht="15" thickBot="1">
      <c r="J63" s="349" t="s">
        <v>144</v>
      </c>
      <c r="K63" s="25">
        <v>393465</v>
      </c>
      <c r="L63" s="361">
        <v>6.6997443824414638E-2</v>
      </c>
    </row>
    <row r="64" spans="2:13" ht="15" thickBot="1">
      <c r="J64" s="349" t="s">
        <v>147</v>
      </c>
      <c r="K64" s="25">
        <v>299202</v>
      </c>
      <c r="L64" s="361">
        <v>5.0946765753377074E-2</v>
      </c>
    </row>
    <row r="65" spans="10:12" ht="15" thickBot="1">
      <c r="J65" s="349" t="s">
        <v>150</v>
      </c>
      <c r="K65" s="25">
        <v>278394</v>
      </c>
      <c r="L65" s="361">
        <v>4.7403673455209717E-2</v>
      </c>
    </row>
    <row r="66" spans="10:12" ht="15" thickBot="1">
      <c r="J66" s="349" t="s">
        <v>154</v>
      </c>
      <c r="K66" s="25">
        <v>276755</v>
      </c>
      <c r="L66" s="361">
        <v>4.7124591934799474E-2</v>
      </c>
    </row>
    <row r="67" spans="10:12" ht="15" thickBot="1">
      <c r="J67" s="349" t="s">
        <v>1015</v>
      </c>
      <c r="K67" s="25">
        <v>335998</v>
      </c>
      <c r="L67" s="361">
        <v>5.7212222510555376E-2</v>
      </c>
    </row>
    <row r="68" spans="10:12" ht="15" thickBot="1">
      <c r="J68" s="346" t="s">
        <v>210</v>
      </c>
      <c r="K68" s="51">
        <v>5872836</v>
      </c>
      <c r="L68" s="362">
        <v>1</v>
      </c>
    </row>
    <row r="81" spans="2:13">
      <c r="B81" s="276" t="s">
        <v>981</v>
      </c>
    </row>
    <row r="85" spans="2:13" ht="15" thickBot="1"/>
    <row r="86" spans="2:13">
      <c r="J86" s="435" t="s">
        <v>282</v>
      </c>
      <c r="K86" s="437" t="s">
        <v>1016</v>
      </c>
      <c r="L86" s="57" t="s">
        <v>113</v>
      </c>
      <c r="M86" s="57" t="s">
        <v>1017</v>
      </c>
    </row>
    <row r="87" spans="2:13" ht="28.5" thickBot="1">
      <c r="J87" s="436"/>
      <c r="K87" s="438"/>
      <c r="L87" s="343" t="s">
        <v>1018</v>
      </c>
      <c r="M87" s="343" t="s">
        <v>1019</v>
      </c>
    </row>
    <row r="88" spans="2:13" ht="15.65" customHeight="1" thickBot="1">
      <c r="J88" s="58">
        <v>2019</v>
      </c>
      <c r="K88" s="25">
        <v>69309</v>
      </c>
      <c r="L88" s="107">
        <v>0.3</v>
      </c>
      <c r="M88" s="107">
        <v>0.7</v>
      </c>
    </row>
    <row r="89" spans="2:13" ht="15" thickBot="1">
      <c r="J89" s="58">
        <v>2020</v>
      </c>
      <c r="K89" s="25">
        <v>50241</v>
      </c>
      <c r="L89" s="107">
        <v>0.34</v>
      </c>
      <c r="M89" s="107">
        <v>0.66</v>
      </c>
    </row>
    <row r="90" spans="2:13" ht="15" thickBot="1">
      <c r="J90" s="58">
        <v>2021</v>
      </c>
      <c r="K90" s="25">
        <v>65685</v>
      </c>
      <c r="L90" s="107">
        <v>0.31</v>
      </c>
      <c r="M90" s="107">
        <v>0.69</v>
      </c>
    </row>
    <row r="98" spans="2:7">
      <c r="B98" s="276" t="s">
        <v>982</v>
      </c>
    </row>
    <row r="99" spans="2:7" ht="15" thickBot="1"/>
    <row r="100" spans="2:7" ht="34.25" customHeight="1" thickBot="1">
      <c r="B100" s="441" t="s">
        <v>30</v>
      </c>
      <c r="C100" s="441"/>
      <c r="D100" s="17" t="s">
        <v>31</v>
      </c>
      <c r="E100" s="17" t="s">
        <v>32</v>
      </c>
      <c r="F100" s="441" t="s">
        <v>33</v>
      </c>
      <c r="G100" s="441"/>
    </row>
    <row r="101" spans="2:7" ht="15" thickBot="1">
      <c r="B101" s="444" t="s">
        <v>34</v>
      </c>
      <c r="C101" s="444"/>
      <c r="D101" s="420">
        <v>410426767</v>
      </c>
      <c r="E101" s="26" t="s">
        <v>35</v>
      </c>
      <c r="F101" s="452">
        <v>27860</v>
      </c>
      <c r="G101" s="452"/>
    </row>
    <row r="102" spans="2:7" ht="15" thickBot="1">
      <c r="B102" s="439" t="s">
        <v>36</v>
      </c>
      <c r="C102" s="439"/>
      <c r="D102" s="32">
        <v>2751</v>
      </c>
      <c r="E102" s="27" t="s">
        <v>37</v>
      </c>
      <c r="F102" s="445">
        <v>3434</v>
      </c>
      <c r="G102" s="445"/>
    </row>
    <row r="103" spans="2:7" ht="15" thickBot="1">
      <c r="B103" s="29" t="s">
        <v>38</v>
      </c>
      <c r="C103" s="29"/>
      <c r="D103" s="421"/>
      <c r="E103" s="29"/>
      <c r="F103" s="447">
        <v>31294</v>
      </c>
      <c r="G103" s="447"/>
    </row>
    <row r="104" spans="2:7" ht="15" thickBot="1">
      <c r="B104" s="439" t="s">
        <v>39</v>
      </c>
      <c r="C104" s="439"/>
      <c r="D104" s="32">
        <v>8721483</v>
      </c>
      <c r="E104" s="27" t="s">
        <v>40</v>
      </c>
      <c r="F104" s="445">
        <v>1550</v>
      </c>
      <c r="G104" s="445"/>
    </row>
    <row r="105" spans="2:7" ht="17" thickBot="1">
      <c r="B105" s="444" t="s">
        <v>41</v>
      </c>
      <c r="C105" s="444"/>
      <c r="D105" s="422">
        <v>86</v>
      </c>
      <c r="E105" s="31" t="s">
        <v>46</v>
      </c>
      <c r="F105" s="448">
        <v>25</v>
      </c>
      <c r="G105" s="448"/>
    </row>
    <row r="106" spans="2:7" ht="15" thickBot="1">
      <c r="B106" s="439" t="s">
        <v>42</v>
      </c>
      <c r="C106" s="439"/>
      <c r="D106" s="32">
        <v>1037</v>
      </c>
      <c r="E106" s="27" t="s">
        <v>43</v>
      </c>
      <c r="F106" s="450" t="s">
        <v>1058</v>
      </c>
      <c r="G106" s="450"/>
    </row>
    <row r="107" spans="2:7" ht="17" thickBot="1">
      <c r="B107" s="444" t="s">
        <v>44</v>
      </c>
      <c r="C107" s="444"/>
      <c r="D107" s="422">
        <v>3862</v>
      </c>
      <c r="E107" s="31" t="s">
        <v>46</v>
      </c>
      <c r="F107" s="451" t="s">
        <v>1058</v>
      </c>
      <c r="G107" s="451"/>
    </row>
    <row r="108" spans="2:7" ht="15" thickBot="1">
      <c r="B108" s="446" t="s">
        <v>45</v>
      </c>
      <c r="C108" s="446"/>
      <c r="D108" s="446"/>
      <c r="E108" s="446"/>
      <c r="F108" s="449">
        <v>1575</v>
      </c>
      <c r="G108" s="449"/>
    </row>
  </sheetData>
  <mergeCells count="56">
    <mergeCell ref="B15:D15"/>
    <mergeCell ref="B21:D21"/>
    <mergeCell ref="B7:D7"/>
    <mergeCell ref="C8:D8"/>
    <mergeCell ref="C9:D9"/>
    <mergeCell ref="C10:D10"/>
    <mergeCell ref="C11:D11"/>
    <mergeCell ref="F101:G101"/>
    <mergeCell ref="B31:C31"/>
    <mergeCell ref="C16:D16"/>
    <mergeCell ref="C18:D18"/>
    <mergeCell ref="C19:D19"/>
    <mergeCell ref="C20:D20"/>
    <mergeCell ref="C17:D17"/>
    <mergeCell ref="C22:D22"/>
    <mergeCell ref="C23:D23"/>
    <mergeCell ref="C24:D24"/>
    <mergeCell ref="C25:D25"/>
    <mergeCell ref="B29:C29"/>
    <mergeCell ref="B30:C30"/>
    <mergeCell ref="B37:C37"/>
    <mergeCell ref="B38:C38"/>
    <mergeCell ref="B39:C39"/>
    <mergeCell ref="B108:E108"/>
    <mergeCell ref="F103:G103"/>
    <mergeCell ref="F104:G104"/>
    <mergeCell ref="F105:G105"/>
    <mergeCell ref="F108:G108"/>
    <mergeCell ref="F106:G106"/>
    <mergeCell ref="F107:G107"/>
    <mergeCell ref="B104:C104"/>
    <mergeCell ref="B106:C106"/>
    <mergeCell ref="J45:K45"/>
    <mergeCell ref="J46:K46"/>
    <mergeCell ref="B1:I3"/>
    <mergeCell ref="B105:C105"/>
    <mergeCell ref="B107:C107"/>
    <mergeCell ref="F102:G102"/>
    <mergeCell ref="B100:C100"/>
    <mergeCell ref="B101:C101"/>
    <mergeCell ref="B102:C102"/>
    <mergeCell ref="B40:C40"/>
    <mergeCell ref="F100:G100"/>
    <mergeCell ref="B32:C32"/>
    <mergeCell ref="B33:C33"/>
    <mergeCell ref="B34:C34"/>
    <mergeCell ref="B35:C35"/>
    <mergeCell ref="B36:C36"/>
    <mergeCell ref="J52:K52"/>
    <mergeCell ref="J86:J87"/>
    <mergeCell ref="K86:K87"/>
    <mergeCell ref="J47:K47"/>
    <mergeCell ref="J48:K48"/>
    <mergeCell ref="J49:K49"/>
    <mergeCell ref="J50:K50"/>
    <mergeCell ref="J51:K51"/>
  </mergeCells>
  <phoneticPr fontId="32" type="noConversion"/>
  <pageMargins left="0.7" right="0.7" top="0.75" bottom="0.75" header="0.3" footer="0.3"/>
  <pageSetup paperSize="9" orientation="portrait" horizontalDpi="30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11DAE-7C31-4CD4-9DD8-D68499468AA9}">
  <sheetPr>
    <tabColor theme="9" tint="0.79998168889431442"/>
  </sheetPr>
  <dimension ref="A1:M29"/>
  <sheetViews>
    <sheetView showGridLines="0" topLeftCell="A13" zoomScale="85" zoomScaleNormal="85" workbookViewId="0"/>
  </sheetViews>
  <sheetFormatPr defaultRowHeight="14.5"/>
  <cols>
    <col min="1" max="1" width="2.90625" style="278" customWidth="1"/>
    <col min="2" max="2" width="8.90625" customWidth="1"/>
  </cols>
  <sheetData>
    <row r="1" spans="2:13" ht="14.4" customHeight="1">
      <c r="B1" s="442" t="s">
        <v>1056</v>
      </c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</row>
    <row r="2" spans="2:13" ht="14.4" customHeight="1"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</row>
    <row r="3" spans="2:13" ht="14.4" customHeight="1"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</row>
    <row r="5" spans="2:13">
      <c r="B5" s="276" t="s">
        <v>549</v>
      </c>
    </row>
    <row r="29" spans="2:2">
      <c r="B29" s="276" t="s">
        <v>550</v>
      </c>
    </row>
  </sheetData>
  <mergeCells count="1">
    <mergeCell ref="B1:M3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5569C-CD3B-4FFD-9CE2-1C96267EE508}">
  <sheetPr>
    <tabColor theme="9" tint="0.79998168889431442"/>
  </sheetPr>
  <dimension ref="A1:O121"/>
  <sheetViews>
    <sheetView showGridLines="0" topLeftCell="A96" zoomScale="70" zoomScaleNormal="70" workbookViewId="0"/>
  </sheetViews>
  <sheetFormatPr defaultRowHeight="14.5"/>
  <cols>
    <col min="1" max="1" width="2.90625" style="278" customWidth="1"/>
    <col min="2" max="2" width="10" customWidth="1"/>
    <col min="3" max="3" width="36.54296875" bestFit="1" customWidth="1"/>
    <col min="4" max="4" width="18.1796875" bestFit="1" customWidth="1"/>
    <col min="5" max="5" width="27.08984375" customWidth="1"/>
    <col min="6" max="6" width="12.90625" customWidth="1"/>
  </cols>
  <sheetData>
    <row r="1" spans="2:15" ht="14.4" customHeight="1">
      <c r="B1" s="442" t="s">
        <v>1056</v>
      </c>
      <c r="C1" s="442"/>
      <c r="D1" s="442"/>
      <c r="E1" s="442"/>
      <c r="F1" s="442"/>
      <c r="G1" s="442"/>
      <c r="H1" s="442"/>
      <c r="I1" s="442"/>
      <c r="J1" s="442"/>
      <c r="K1" s="412"/>
      <c r="L1" s="412"/>
      <c r="M1" s="412"/>
      <c r="N1" s="337"/>
      <c r="O1" s="337"/>
    </row>
    <row r="2" spans="2:15" ht="14.4" customHeight="1">
      <c r="B2" s="442"/>
      <c r="C2" s="442"/>
      <c r="D2" s="442"/>
      <c r="E2" s="442"/>
      <c r="F2" s="442"/>
      <c r="G2" s="442"/>
      <c r="H2" s="442"/>
      <c r="I2" s="442"/>
      <c r="J2" s="442"/>
      <c r="K2" s="412"/>
      <c r="L2" s="412"/>
      <c r="M2" s="412"/>
      <c r="N2" s="337"/>
      <c r="O2" s="337"/>
    </row>
    <row r="3" spans="2:15" ht="14.4" customHeight="1">
      <c r="B3" s="442"/>
      <c r="C3" s="442"/>
      <c r="D3" s="442"/>
      <c r="E3" s="442"/>
      <c r="F3" s="442"/>
      <c r="G3" s="442"/>
      <c r="H3" s="442"/>
      <c r="I3" s="442"/>
      <c r="J3" s="442"/>
      <c r="K3" s="412"/>
      <c r="L3" s="412"/>
      <c r="M3" s="412"/>
      <c r="N3" s="337"/>
      <c r="O3" s="337"/>
    </row>
    <row r="4" spans="2:15">
      <c r="K4" s="337"/>
      <c r="L4" s="337"/>
      <c r="M4" s="337"/>
      <c r="N4" s="337"/>
      <c r="O4" s="337"/>
    </row>
    <row r="5" spans="2:15">
      <c r="B5" s="276" t="s">
        <v>551</v>
      </c>
    </row>
    <row r="7" spans="2:15">
      <c r="B7" s="528" t="s">
        <v>552</v>
      </c>
      <c r="C7" s="528" t="s">
        <v>553</v>
      </c>
      <c r="D7" s="528" t="s">
        <v>554</v>
      </c>
      <c r="E7" s="528" t="s">
        <v>555</v>
      </c>
    </row>
    <row r="8" spans="2:15">
      <c r="B8" s="528"/>
      <c r="C8" s="528"/>
      <c r="D8" s="528"/>
      <c r="E8" s="529"/>
    </row>
    <row r="9" spans="2:15">
      <c r="B9" s="530">
        <v>27</v>
      </c>
      <c r="C9" s="522" t="s">
        <v>556</v>
      </c>
      <c r="D9" s="517" t="s">
        <v>557</v>
      </c>
      <c r="E9" s="531" t="s">
        <v>257</v>
      </c>
    </row>
    <row r="10" spans="2:15">
      <c r="B10" s="530"/>
      <c r="C10" s="522"/>
      <c r="D10" s="517"/>
      <c r="E10" s="532"/>
    </row>
    <row r="11" spans="2:15">
      <c r="B11" s="213" t="s">
        <v>572</v>
      </c>
      <c r="C11" s="214" t="s">
        <v>558</v>
      </c>
      <c r="D11" s="215" t="s">
        <v>573</v>
      </c>
      <c r="E11" s="216" t="s">
        <v>257</v>
      </c>
    </row>
    <row r="12" spans="2:15">
      <c r="B12" s="516" t="s">
        <v>574</v>
      </c>
      <c r="C12" s="522" t="s">
        <v>559</v>
      </c>
      <c r="D12" s="517" t="s">
        <v>560</v>
      </c>
      <c r="E12" s="230" t="s">
        <v>561</v>
      </c>
    </row>
    <row r="13" spans="2:15" ht="16.5">
      <c r="B13" s="516"/>
      <c r="C13" s="522"/>
      <c r="D13" s="517"/>
      <c r="E13" s="217" t="s">
        <v>577</v>
      </c>
    </row>
    <row r="14" spans="2:15" ht="16.5">
      <c r="B14" s="516"/>
      <c r="C14" s="522"/>
      <c r="D14" s="517"/>
      <c r="E14" s="217" t="s">
        <v>578</v>
      </c>
    </row>
    <row r="15" spans="2:15" ht="15" customHeight="1">
      <c r="B15" s="516"/>
      <c r="C15" s="522"/>
      <c r="D15" s="517"/>
      <c r="E15" s="231" t="s">
        <v>562</v>
      </c>
    </row>
    <row r="16" spans="2:15">
      <c r="B16" s="516"/>
      <c r="C16" s="522"/>
      <c r="D16" s="517"/>
      <c r="E16" s="218" t="s">
        <v>563</v>
      </c>
    </row>
    <row r="17" spans="2:7">
      <c r="B17" s="516" t="s">
        <v>564</v>
      </c>
      <c r="C17" s="522" t="s">
        <v>565</v>
      </c>
      <c r="D17" s="517" t="s">
        <v>566</v>
      </c>
      <c r="E17" s="230" t="s">
        <v>567</v>
      </c>
    </row>
    <row r="18" spans="2:7">
      <c r="B18" s="516"/>
      <c r="C18" s="522"/>
      <c r="D18" s="517"/>
      <c r="E18" s="231" t="s">
        <v>561</v>
      </c>
    </row>
    <row r="19" spans="2:7" ht="16.5">
      <c r="B19" s="516"/>
      <c r="C19" s="522"/>
      <c r="D19" s="517"/>
      <c r="E19" s="217" t="s">
        <v>579</v>
      </c>
    </row>
    <row r="20" spans="2:7" ht="16.5">
      <c r="B20" s="516"/>
      <c r="C20" s="522"/>
      <c r="D20" s="517"/>
      <c r="E20" s="217" t="s">
        <v>578</v>
      </c>
    </row>
    <row r="21" spans="2:7" ht="15" customHeight="1">
      <c r="B21" s="516"/>
      <c r="C21" s="522"/>
      <c r="D21" s="517"/>
      <c r="E21" s="231" t="s">
        <v>562</v>
      </c>
    </row>
    <row r="22" spans="2:7">
      <c r="B22" s="516"/>
      <c r="C22" s="522"/>
      <c r="D22" s="517"/>
      <c r="E22" s="218" t="s">
        <v>563</v>
      </c>
    </row>
    <row r="23" spans="2:7" ht="16.5">
      <c r="B23" s="516" t="s">
        <v>575</v>
      </c>
      <c r="C23" s="522" t="s">
        <v>568</v>
      </c>
      <c r="D23" s="533" t="s">
        <v>560</v>
      </c>
      <c r="E23" s="219" t="s">
        <v>580</v>
      </c>
    </row>
    <row r="24" spans="2:7">
      <c r="B24" s="516"/>
      <c r="C24" s="522"/>
      <c r="D24" s="533"/>
      <c r="E24" s="231" t="s">
        <v>569</v>
      </c>
    </row>
    <row r="25" spans="2:7">
      <c r="B25" s="516"/>
      <c r="C25" s="522"/>
      <c r="D25" s="533"/>
      <c r="E25" s="218" t="s">
        <v>570</v>
      </c>
    </row>
    <row r="26" spans="2:7" ht="28">
      <c r="B26" s="220" t="s">
        <v>576</v>
      </c>
      <c r="C26" s="232" t="s">
        <v>571</v>
      </c>
      <c r="D26" s="215" t="s">
        <v>557</v>
      </c>
      <c r="E26" s="216" t="s">
        <v>257</v>
      </c>
    </row>
    <row r="28" spans="2:7" ht="49.75" customHeight="1">
      <c r="B28" s="515" t="s">
        <v>581</v>
      </c>
      <c r="C28" s="515"/>
      <c r="D28" s="515"/>
      <c r="E28" s="515"/>
      <c r="F28" s="515"/>
      <c r="G28" s="515"/>
    </row>
    <row r="29" spans="2:7" ht="25.75" customHeight="1">
      <c r="B29" s="515" t="s">
        <v>582</v>
      </c>
      <c r="C29" s="515"/>
      <c r="D29" s="515"/>
      <c r="E29" s="515"/>
      <c r="F29" s="515"/>
      <c r="G29" s="515"/>
    </row>
    <row r="31" spans="2:7">
      <c r="B31" s="276" t="s">
        <v>587</v>
      </c>
    </row>
    <row r="33" spans="2:6">
      <c r="B33" s="455" t="s">
        <v>552</v>
      </c>
      <c r="C33" s="455" t="s">
        <v>583</v>
      </c>
      <c r="D33" s="455" t="s">
        <v>584</v>
      </c>
      <c r="E33" s="527" t="s">
        <v>585</v>
      </c>
      <c r="F33" s="455" t="s">
        <v>586</v>
      </c>
    </row>
    <row r="34" spans="2:6">
      <c r="B34" s="455"/>
      <c r="C34" s="455"/>
      <c r="D34" s="455"/>
      <c r="E34" s="527"/>
      <c r="F34" s="455"/>
    </row>
    <row r="35" spans="2:6" ht="15" thickBot="1">
      <c r="B35" s="259">
        <v>27</v>
      </c>
      <c r="C35" s="222">
        <v>44369</v>
      </c>
      <c r="D35" s="222">
        <v>44378</v>
      </c>
      <c r="E35" s="223">
        <v>46204</v>
      </c>
      <c r="F35" s="224" t="s">
        <v>588</v>
      </c>
    </row>
    <row r="36" spans="2:6" ht="15" thickBot="1">
      <c r="B36" s="225" t="s">
        <v>572</v>
      </c>
      <c r="C36" s="222">
        <v>39022</v>
      </c>
      <c r="D36" s="222">
        <v>39052</v>
      </c>
      <c r="E36" s="223">
        <v>40513</v>
      </c>
      <c r="F36" s="224" t="s">
        <v>588</v>
      </c>
    </row>
    <row r="37" spans="2:6" ht="15" thickBot="1">
      <c r="B37" s="226" t="s">
        <v>574</v>
      </c>
      <c r="C37" s="222">
        <v>38629</v>
      </c>
      <c r="D37" s="222">
        <v>38623</v>
      </c>
      <c r="E37" s="227" t="s">
        <v>257</v>
      </c>
      <c r="F37" s="224" t="s">
        <v>589</v>
      </c>
    </row>
    <row r="38" spans="2:6" ht="15" thickBot="1">
      <c r="B38" s="259" t="s">
        <v>564</v>
      </c>
      <c r="C38" s="222">
        <v>38629</v>
      </c>
      <c r="D38" s="222">
        <v>38657</v>
      </c>
      <c r="E38" s="223">
        <v>39753</v>
      </c>
      <c r="F38" s="224" t="s">
        <v>589</v>
      </c>
    </row>
    <row r="39" spans="2:6" ht="15" thickBot="1">
      <c r="B39" s="226" t="s">
        <v>575</v>
      </c>
      <c r="C39" s="222">
        <v>38629</v>
      </c>
      <c r="D39" s="222">
        <v>38657</v>
      </c>
      <c r="E39" s="223">
        <v>39753</v>
      </c>
      <c r="F39" s="224" t="s">
        <v>589</v>
      </c>
    </row>
    <row r="40" spans="2:6" ht="15" thickBot="1">
      <c r="B40" s="259">
        <v>23</v>
      </c>
      <c r="C40" s="222">
        <v>39022</v>
      </c>
      <c r="D40" s="222">
        <v>39052</v>
      </c>
      <c r="E40" s="223">
        <v>40513</v>
      </c>
      <c r="F40" s="224" t="s">
        <v>588</v>
      </c>
    </row>
    <row r="42" spans="2:6">
      <c r="B42" s="276" t="s">
        <v>590</v>
      </c>
    </row>
    <row r="44" spans="2:6">
      <c r="B44" s="528" t="s">
        <v>552</v>
      </c>
      <c r="C44" s="528" t="s">
        <v>553</v>
      </c>
      <c r="D44" s="528" t="s">
        <v>554</v>
      </c>
      <c r="E44" s="528" t="s">
        <v>555</v>
      </c>
      <c r="F44" s="455" t="s">
        <v>591</v>
      </c>
    </row>
    <row r="45" spans="2:6">
      <c r="B45" s="528"/>
      <c r="C45" s="528"/>
      <c r="D45" s="528"/>
      <c r="E45" s="529"/>
      <c r="F45" s="455"/>
    </row>
    <row r="46" spans="2:6">
      <c r="B46" s="516">
        <v>28</v>
      </c>
      <c r="C46" s="522" t="s">
        <v>592</v>
      </c>
      <c r="D46" s="523" t="s">
        <v>694</v>
      </c>
      <c r="E46" s="230" t="s">
        <v>593</v>
      </c>
      <c r="F46" s="518" t="str">
        <f>+VLOOKUP(B46,'[4]Lista Ativos ''21'!$B$16:$M$97,12,0)</f>
        <v>Exploração</v>
      </c>
    </row>
    <row r="47" spans="2:6">
      <c r="B47" s="516"/>
      <c r="C47" s="522"/>
      <c r="D47" s="523"/>
      <c r="E47" s="218" t="s">
        <v>594</v>
      </c>
      <c r="F47" s="518"/>
    </row>
    <row r="48" spans="2:6" ht="28">
      <c r="B48" s="516">
        <v>29</v>
      </c>
      <c r="C48" s="522" t="s">
        <v>595</v>
      </c>
      <c r="D48" s="517" t="s">
        <v>596</v>
      </c>
      <c r="E48" s="230" t="s">
        <v>597</v>
      </c>
      <c r="F48" s="518" t="str">
        <f>+VLOOKUP(B48,'[4]Lista Ativos ''21'!$B$16:$M$97,12,0)</f>
        <v>Exploração</v>
      </c>
    </row>
    <row r="49" spans="2:6">
      <c r="B49" s="516"/>
      <c r="C49" s="522"/>
      <c r="D49" s="517"/>
      <c r="E49" s="231" t="s">
        <v>598</v>
      </c>
      <c r="F49" s="518"/>
    </row>
    <row r="50" spans="2:6" ht="44.5">
      <c r="B50" s="516"/>
      <c r="C50" s="522"/>
      <c r="D50" s="517"/>
      <c r="E50" s="229" t="s">
        <v>695</v>
      </c>
      <c r="F50" s="518"/>
    </row>
    <row r="51" spans="2:6" ht="28">
      <c r="B51" s="516"/>
      <c r="C51" s="522"/>
      <c r="D51" s="517"/>
      <c r="E51" s="218" t="s">
        <v>599</v>
      </c>
      <c r="F51" s="518"/>
    </row>
    <row r="52" spans="2:6">
      <c r="B52" s="516" t="s">
        <v>600</v>
      </c>
      <c r="C52" s="522" t="s">
        <v>696</v>
      </c>
      <c r="D52" s="523" t="s">
        <v>697</v>
      </c>
      <c r="E52" s="219" t="s">
        <v>601</v>
      </c>
      <c r="F52" s="518" t="str">
        <f>+VLOOKUP(B52,'[4]Lista Ativos ''21'!$B$16:$M$97,12,0)</f>
        <v>Produção</v>
      </c>
    </row>
    <row r="53" spans="2:6">
      <c r="B53" s="516"/>
      <c r="C53" s="522"/>
      <c r="D53" s="523"/>
      <c r="E53" s="221" t="s">
        <v>602</v>
      </c>
      <c r="F53" s="518"/>
    </row>
    <row r="54" spans="2:6">
      <c r="B54" s="516" t="s">
        <v>603</v>
      </c>
      <c r="C54" s="522" t="s">
        <v>698</v>
      </c>
      <c r="D54" s="523" t="s">
        <v>699</v>
      </c>
      <c r="E54" s="230" t="s">
        <v>604</v>
      </c>
      <c r="F54" s="518" t="str">
        <f>+VLOOKUP(B54,'[4]Lista Ativos ''21'!$B$16:$M$97,12,0)</f>
        <v>Produção</v>
      </c>
    </row>
    <row r="55" spans="2:6">
      <c r="B55" s="516"/>
      <c r="C55" s="522"/>
      <c r="D55" s="523"/>
      <c r="E55" s="218" t="s">
        <v>602</v>
      </c>
      <c r="F55" s="518"/>
    </row>
    <row r="56" spans="2:6">
      <c r="B56" s="516" t="s">
        <v>605</v>
      </c>
      <c r="C56" s="524" t="s">
        <v>606</v>
      </c>
      <c r="D56" s="517" t="s">
        <v>700</v>
      </c>
      <c r="E56" s="230" t="s">
        <v>593</v>
      </c>
      <c r="F56" s="518" t="str">
        <f>+VLOOKUP(B56,'[4]Lista Ativos ''21'!$B$16:$M$97,12,0)</f>
        <v>Exploração</v>
      </c>
    </row>
    <row r="57" spans="2:6" ht="15" customHeight="1">
      <c r="B57" s="516"/>
      <c r="C57" s="524"/>
      <c r="D57" s="517"/>
      <c r="E57" s="231" t="s">
        <v>607</v>
      </c>
      <c r="F57" s="518"/>
    </row>
    <row r="58" spans="2:6">
      <c r="B58" s="516"/>
      <c r="C58" s="524"/>
      <c r="D58" s="517"/>
      <c r="E58" s="218" t="s">
        <v>608</v>
      </c>
      <c r="F58" s="518"/>
    </row>
    <row r="59" spans="2:6">
      <c r="B59" s="516" t="s">
        <v>609</v>
      </c>
      <c r="C59" s="524" t="s">
        <v>610</v>
      </c>
      <c r="D59" s="523" t="s">
        <v>701</v>
      </c>
      <c r="E59" s="230" t="s">
        <v>611</v>
      </c>
      <c r="F59" s="518" t="str">
        <f>+VLOOKUP(B59,'[4]Lista Ativos ''21'!$B$16:$M$97,12,0)</f>
        <v>Exploração</v>
      </c>
    </row>
    <row r="60" spans="2:6">
      <c r="B60" s="516"/>
      <c r="C60" s="524"/>
      <c r="D60" s="523"/>
      <c r="E60" s="218" t="s">
        <v>566</v>
      </c>
      <c r="F60" s="518"/>
    </row>
    <row r="61" spans="2:6">
      <c r="B61" s="516" t="s">
        <v>612</v>
      </c>
      <c r="C61" s="522" t="s">
        <v>613</v>
      </c>
      <c r="D61" s="526" t="s">
        <v>614</v>
      </c>
      <c r="E61" s="230" t="s">
        <v>566</v>
      </c>
      <c r="F61" s="518" t="str">
        <f>+VLOOKUP(B61,'[4]Lista Ativos ''21'!$B$16:$M$97,12,0)</f>
        <v>Produção</v>
      </c>
    </row>
    <row r="62" spans="2:6">
      <c r="B62" s="516"/>
      <c r="C62" s="522"/>
      <c r="D62" s="526"/>
      <c r="E62" s="218" t="s">
        <v>615</v>
      </c>
      <c r="F62" s="518"/>
    </row>
    <row r="63" spans="2:6">
      <c r="B63" s="516" t="s">
        <v>616</v>
      </c>
      <c r="C63" s="522" t="s">
        <v>617</v>
      </c>
      <c r="D63" s="523" t="s">
        <v>702</v>
      </c>
      <c r="E63" s="230" t="s">
        <v>618</v>
      </c>
      <c r="F63" s="518" t="str">
        <f>+VLOOKUP(B63,'[4]Lista Ativos ''21'!$B$16:$M$97,12,0)</f>
        <v>Exploração</v>
      </c>
    </row>
    <row r="64" spans="2:6">
      <c r="B64" s="516"/>
      <c r="C64" s="522"/>
      <c r="D64" s="523"/>
      <c r="E64" s="231" t="s">
        <v>566</v>
      </c>
      <c r="F64" s="518"/>
    </row>
    <row r="65" spans="2:6">
      <c r="B65" s="516"/>
      <c r="C65" s="522"/>
      <c r="D65" s="523"/>
      <c r="E65" s="218" t="s">
        <v>608</v>
      </c>
      <c r="F65" s="518"/>
    </row>
    <row r="66" spans="2:6">
      <c r="B66" s="516" t="s">
        <v>619</v>
      </c>
      <c r="C66" s="522" t="s">
        <v>620</v>
      </c>
      <c r="D66" s="517" t="s">
        <v>621</v>
      </c>
      <c r="E66" s="230" t="s">
        <v>622</v>
      </c>
      <c r="F66" s="518" t="str">
        <f>+VLOOKUP(B66,'[4]Lista Ativos ''21'!$B$16:$M$97,12,0)</f>
        <v>Produção</v>
      </c>
    </row>
    <row r="67" spans="2:6">
      <c r="B67" s="516"/>
      <c r="C67" s="522"/>
      <c r="D67" s="517"/>
      <c r="E67" s="231" t="s">
        <v>623</v>
      </c>
      <c r="F67" s="518"/>
    </row>
    <row r="68" spans="2:6" ht="16.5">
      <c r="B68" s="516"/>
      <c r="C68" s="522"/>
      <c r="D68" s="517"/>
      <c r="E68" s="233" t="s">
        <v>703</v>
      </c>
      <c r="F68" s="518"/>
    </row>
    <row r="69" spans="2:6">
      <c r="B69" s="516" t="s">
        <v>624</v>
      </c>
      <c r="C69" s="522" t="s">
        <v>625</v>
      </c>
      <c r="D69" s="526" t="s">
        <v>626</v>
      </c>
      <c r="E69" s="230" t="s">
        <v>593</v>
      </c>
      <c r="F69" s="518" t="str">
        <f>+VLOOKUP(B69,'[4]Lista Ativos ''21'!$B$16:$M$97,12,0)</f>
        <v>Produção</v>
      </c>
    </row>
    <row r="70" spans="2:6" ht="16.5">
      <c r="B70" s="516"/>
      <c r="C70" s="522"/>
      <c r="D70" s="526"/>
      <c r="E70" s="229" t="s">
        <v>704</v>
      </c>
      <c r="F70" s="518"/>
    </row>
    <row r="71" spans="2:6">
      <c r="B71" s="516"/>
      <c r="C71" s="522"/>
      <c r="D71" s="526"/>
      <c r="E71" s="231" t="s">
        <v>627</v>
      </c>
      <c r="F71" s="518"/>
    </row>
    <row r="72" spans="2:6">
      <c r="B72" s="516"/>
      <c r="C72" s="522"/>
      <c r="D72" s="526"/>
      <c r="E72" s="218" t="s">
        <v>628</v>
      </c>
      <c r="F72" s="518"/>
    </row>
    <row r="73" spans="2:6" ht="16.5">
      <c r="B73" s="516" t="s">
        <v>629</v>
      </c>
      <c r="C73" s="522" t="s">
        <v>630</v>
      </c>
      <c r="D73" s="526" t="s">
        <v>631</v>
      </c>
      <c r="E73" s="234" t="s">
        <v>705</v>
      </c>
      <c r="F73" s="518" t="str">
        <f>+VLOOKUP(B73,'[4]Lista Ativos ''21'!$B$16:$M$97,12,0)</f>
        <v>Produção</v>
      </c>
    </row>
    <row r="74" spans="2:6" ht="16.5">
      <c r="B74" s="516"/>
      <c r="C74" s="522"/>
      <c r="D74" s="526"/>
      <c r="E74" s="229" t="s">
        <v>706</v>
      </c>
      <c r="F74" s="518"/>
    </row>
    <row r="75" spans="2:6">
      <c r="B75" s="516"/>
      <c r="C75" s="522"/>
      <c r="D75" s="526"/>
      <c r="E75" s="231" t="s">
        <v>632</v>
      </c>
      <c r="F75" s="518"/>
    </row>
    <row r="76" spans="2:6">
      <c r="B76" s="516"/>
      <c r="C76" s="522"/>
      <c r="D76" s="526"/>
      <c r="E76" s="218" t="s">
        <v>633</v>
      </c>
      <c r="F76" s="518"/>
    </row>
    <row r="77" spans="2:6">
      <c r="B77" s="516" t="s">
        <v>634</v>
      </c>
      <c r="C77" s="524" t="s">
        <v>635</v>
      </c>
      <c r="D77" s="523" t="s">
        <v>707</v>
      </c>
      <c r="E77" s="219" t="s">
        <v>636</v>
      </c>
      <c r="F77" s="518" t="str">
        <f>+VLOOKUP(B77,'[4]Lista Ativos ''21'!$B$16:$M$97,12,0)</f>
        <v>Produção</v>
      </c>
    </row>
    <row r="78" spans="2:6">
      <c r="B78" s="516"/>
      <c r="C78" s="524"/>
      <c r="D78" s="523"/>
      <c r="E78" s="221" t="s">
        <v>637</v>
      </c>
      <c r="F78" s="518"/>
    </row>
    <row r="79" spans="2:6">
      <c r="B79" s="516" t="s">
        <v>638</v>
      </c>
      <c r="C79" s="524" t="s">
        <v>639</v>
      </c>
      <c r="D79" s="517" t="s">
        <v>640</v>
      </c>
      <c r="E79" s="230" t="s">
        <v>641</v>
      </c>
      <c r="F79" s="525" t="str">
        <f>+VLOOKUP(B79,'[4]Lista Ativos ''21'!$B$16:$M$97,12,0)</f>
        <v>Produção</v>
      </c>
    </row>
    <row r="80" spans="2:6" ht="30.5">
      <c r="B80" s="516"/>
      <c r="C80" s="524"/>
      <c r="D80" s="517"/>
      <c r="E80" s="231" t="s">
        <v>708</v>
      </c>
      <c r="F80" s="525"/>
    </row>
    <row r="81" spans="2:6">
      <c r="B81" s="516"/>
      <c r="C81" s="524"/>
      <c r="D81" s="517"/>
      <c r="E81" s="231" t="s">
        <v>642</v>
      </c>
      <c r="F81" s="525"/>
    </row>
    <row r="82" spans="2:6">
      <c r="B82" s="516"/>
      <c r="C82" s="524"/>
      <c r="D82" s="517"/>
      <c r="E82" s="231" t="s">
        <v>643</v>
      </c>
      <c r="F82" s="525"/>
    </row>
    <row r="83" spans="2:6">
      <c r="B83" s="516"/>
      <c r="C83" s="524"/>
      <c r="D83" s="517"/>
      <c r="E83" s="231" t="s">
        <v>644</v>
      </c>
      <c r="F83" s="525"/>
    </row>
    <row r="84" spans="2:6">
      <c r="B84" s="516"/>
      <c r="C84" s="524"/>
      <c r="D84" s="517"/>
      <c r="E84" s="218" t="s">
        <v>602</v>
      </c>
      <c r="F84" s="525"/>
    </row>
    <row r="85" spans="2:6">
      <c r="B85" s="516" t="s">
        <v>645</v>
      </c>
      <c r="C85" s="524" t="s">
        <v>646</v>
      </c>
      <c r="D85" s="517" t="s">
        <v>647</v>
      </c>
      <c r="E85" s="230" t="s">
        <v>593</v>
      </c>
      <c r="F85" s="518" t="str">
        <f>+VLOOKUP(B85,'[4]Lista Ativos ''21'!$B$16:$M$97,12,0)</f>
        <v>Exploração</v>
      </c>
    </row>
    <row r="86" spans="2:6">
      <c r="B86" s="516"/>
      <c r="C86" s="524"/>
      <c r="D86" s="517"/>
      <c r="E86" s="231" t="s">
        <v>648</v>
      </c>
      <c r="F86" s="518"/>
    </row>
    <row r="87" spans="2:6" ht="16.5">
      <c r="B87" s="516"/>
      <c r="C87" s="524"/>
      <c r="D87" s="517"/>
      <c r="E87" s="236" t="s">
        <v>578</v>
      </c>
      <c r="F87" s="518"/>
    </row>
    <row r="88" spans="2:6">
      <c r="B88" s="516"/>
      <c r="C88" s="524"/>
      <c r="D88" s="517"/>
      <c r="E88" s="231" t="s">
        <v>649</v>
      </c>
      <c r="F88" s="518"/>
    </row>
    <row r="89" spans="2:6">
      <c r="B89" s="516"/>
      <c r="C89" s="524"/>
      <c r="D89" s="517"/>
      <c r="E89" s="231" t="s">
        <v>650</v>
      </c>
      <c r="F89" s="518"/>
    </row>
    <row r="90" spans="2:6">
      <c r="B90" s="516"/>
      <c r="C90" s="524"/>
      <c r="D90" s="517"/>
      <c r="E90" s="218" t="s">
        <v>651</v>
      </c>
      <c r="F90" s="518"/>
    </row>
    <row r="91" spans="2:6">
      <c r="B91" s="516" t="s">
        <v>652</v>
      </c>
      <c r="C91" s="524" t="s">
        <v>653</v>
      </c>
      <c r="D91" s="523" t="s">
        <v>709</v>
      </c>
      <c r="E91" s="230" t="s">
        <v>654</v>
      </c>
      <c r="F91" s="518" t="str">
        <f>+VLOOKUP(B91,'[4]Lista Ativos ''21'!$B$16:$M$97,12,0)</f>
        <v>Produção</v>
      </c>
    </row>
    <row r="92" spans="2:6">
      <c r="B92" s="516"/>
      <c r="C92" s="524"/>
      <c r="D92" s="523"/>
      <c r="E92" s="231" t="s">
        <v>655</v>
      </c>
      <c r="F92" s="518"/>
    </row>
    <row r="93" spans="2:6" ht="30.5">
      <c r="B93" s="516"/>
      <c r="C93" s="524"/>
      <c r="D93" s="523"/>
      <c r="E93" s="233" t="s">
        <v>710</v>
      </c>
      <c r="F93" s="518"/>
    </row>
    <row r="94" spans="2:6" ht="28">
      <c r="B94" s="516" t="s">
        <v>656</v>
      </c>
      <c r="C94" s="524" t="s">
        <v>657</v>
      </c>
      <c r="D94" s="517" t="s">
        <v>658</v>
      </c>
      <c r="E94" s="230" t="s">
        <v>659</v>
      </c>
      <c r="F94" s="525" t="str">
        <f>+VLOOKUP(B94,'[4]Lista Ativos ''21'!$B$16:$M$97,12,0)</f>
        <v>Exploração</v>
      </c>
    </row>
    <row r="95" spans="2:6">
      <c r="B95" s="516"/>
      <c r="C95" s="524"/>
      <c r="D95" s="517"/>
      <c r="E95" s="221" t="s">
        <v>593</v>
      </c>
      <c r="F95" s="525"/>
    </row>
    <row r="96" spans="2:6" ht="42">
      <c r="B96" s="220" t="s">
        <v>660</v>
      </c>
      <c r="C96" s="214" t="s">
        <v>661</v>
      </c>
      <c r="D96" s="215" t="s">
        <v>662</v>
      </c>
      <c r="E96" s="216" t="s">
        <v>663</v>
      </c>
      <c r="F96" s="228" t="str">
        <f>+VLOOKUP(B96,'[4]Lista Ativos ''21'!$B$16:$M$97,12,0)</f>
        <v>Exploração</v>
      </c>
    </row>
    <row r="97" spans="2:6">
      <c r="B97" s="516" t="s">
        <v>664</v>
      </c>
      <c r="C97" s="522" t="s">
        <v>665</v>
      </c>
      <c r="D97" s="523" t="s">
        <v>711</v>
      </c>
      <c r="E97" s="237" t="s">
        <v>666</v>
      </c>
      <c r="F97" s="518" t="str">
        <f>+VLOOKUP(B97,'[4]Lista Ativos ''21'!$B$16:$M$97,12,0)</f>
        <v>Produção</v>
      </c>
    </row>
    <row r="98" spans="2:6">
      <c r="B98" s="516"/>
      <c r="C98" s="522"/>
      <c r="D98" s="523"/>
      <c r="E98" s="238" t="s">
        <v>667</v>
      </c>
      <c r="F98" s="518"/>
    </row>
    <row r="99" spans="2:6" ht="28">
      <c r="B99" s="516"/>
      <c r="C99" s="522"/>
      <c r="D99" s="523"/>
      <c r="E99" s="239" t="s">
        <v>668</v>
      </c>
      <c r="F99" s="518"/>
    </row>
    <row r="100" spans="2:6">
      <c r="B100" s="516" t="s">
        <v>669</v>
      </c>
      <c r="C100" s="524" t="s">
        <v>670</v>
      </c>
      <c r="D100" s="517" t="s">
        <v>671</v>
      </c>
      <c r="E100" s="230" t="s">
        <v>672</v>
      </c>
      <c r="F100" s="518" t="str">
        <f>+VLOOKUP(B100,'[4]Lista Ativos ''21'!$B$16:$M$97,12,0)</f>
        <v>Produção</v>
      </c>
    </row>
    <row r="101" spans="2:6">
      <c r="B101" s="516"/>
      <c r="C101" s="524"/>
      <c r="D101" s="517"/>
      <c r="E101" s="231" t="s">
        <v>673</v>
      </c>
      <c r="F101" s="518"/>
    </row>
    <row r="102" spans="2:6">
      <c r="B102" s="516"/>
      <c r="C102" s="524"/>
      <c r="D102" s="517"/>
      <c r="E102" s="231" t="s">
        <v>674</v>
      </c>
      <c r="F102" s="518"/>
    </row>
    <row r="103" spans="2:6">
      <c r="B103" s="516"/>
      <c r="C103" s="524"/>
      <c r="D103" s="517"/>
      <c r="E103" s="218" t="s">
        <v>675</v>
      </c>
      <c r="F103" s="518"/>
    </row>
    <row r="104" spans="2:6" ht="42">
      <c r="B104" s="220" t="s">
        <v>676</v>
      </c>
      <c r="C104" s="214" t="s">
        <v>677</v>
      </c>
      <c r="D104" s="215" t="s">
        <v>678</v>
      </c>
      <c r="E104" s="216" t="s">
        <v>663</v>
      </c>
      <c r="F104" s="228" t="str">
        <f>+VLOOKUP(B104,'[4]Lista Ativos ''21'!$B$16:$M$97,12,0)</f>
        <v>Exploração</v>
      </c>
    </row>
    <row r="105" spans="2:6" ht="42">
      <c r="B105" s="220" t="s">
        <v>679</v>
      </c>
      <c r="C105" s="214" t="s">
        <v>680</v>
      </c>
      <c r="D105" s="215" t="s">
        <v>681</v>
      </c>
      <c r="E105" s="216" t="s">
        <v>663</v>
      </c>
      <c r="F105" s="228" t="str">
        <f>+VLOOKUP(B105,'[4]Lista Ativos ''21'!$B$16:$M$97,12,0)</f>
        <v>Exploração</v>
      </c>
    </row>
    <row r="106" spans="2:6">
      <c r="B106" s="516" t="s">
        <v>682</v>
      </c>
      <c r="C106" s="516" t="s">
        <v>257</v>
      </c>
      <c r="D106" s="517" t="s">
        <v>683</v>
      </c>
      <c r="E106" s="230" t="s">
        <v>684</v>
      </c>
      <c r="F106" s="518" t="s">
        <v>257</v>
      </c>
    </row>
    <row r="107" spans="2:6" ht="28">
      <c r="B107" s="516"/>
      <c r="C107" s="516"/>
      <c r="D107" s="517"/>
      <c r="E107" s="231" t="s">
        <v>685</v>
      </c>
      <c r="F107" s="518"/>
    </row>
    <row r="108" spans="2:6" ht="15" customHeight="1">
      <c r="B108" s="516"/>
      <c r="C108" s="516"/>
      <c r="D108" s="517"/>
      <c r="E108" s="229" t="s">
        <v>712</v>
      </c>
      <c r="F108" s="518"/>
    </row>
    <row r="109" spans="2:6">
      <c r="B109" s="516"/>
      <c r="C109" s="516"/>
      <c r="D109" s="517"/>
      <c r="E109" s="229" t="s">
        <v>593</v>
      </c>
      <c r="F109" s="518"/>
    </row>
    <row r="110" spans="2:6">
      <c r="B110" s="516"/>
      <c r="C110" s="516"/>
      <c r="D110" s="517"/>
      <c r="E110" s="229" t="s">
        <v>686</v>
      </c>
      <c r="F110" s="518"/>
    </row>
    <row r="111" spans="2:6" ht="28">
      <c r="B111" s="516"/>
      <c r="C111" s="516"/>
      <c r="D111" s="517"/>
      <c r="E111" s="229" t="s">
        <v>687</v>
      </c>
      <c r="F111" s="518"/>
    </row>
    <row r="112" spans="2:6" ht="15" customHeight="1">
      <c r="B112" s="516"/>
      <c r="C112" s="516"/>
      <c r="D112" s="517"/>
      <c r="E112" s="233" t="s">
        <v>688</v>
      </c>
      <c r="F112" s="518"/>
    </row>
    <row r="113" spans="2:7">
      <c r="B113" s="521">
        <v>48</v>
      </c>
      <c r="C113" s="516" t="s">
        <v>257</v>
      </c>
      <c r="D113" s="517" t="s">
        <v>690</v>
      </c>
      <c r="E113" s="230" t="s">
        <v>672</v>
      </c>
      <c r="F113" s="518" t="s">
        <v>257</v>
      </c>
    </row>
    <row r="114" spans="2:7" ht="28">
      <c r="B114" s="516"/>
      <c r="C114" s="516"/>
      <c r="D114" s="517"/>
      <c r="E114" s="231" t="s">
        <v>691</v>
      </c>
      <c r="F114" s="518"/>
    </row>
    <row r="115" spans="2:7">
      <c r="B115" s="516"/>
      <c r="C115" s="516"/>
      <c r="D115" s="517"/>
      <c r="E115" s="229"/>
      <c r="F115" s="518"/>
    </row>
    <row r="116" spans="2:7" ht="15" customHeight="1">
      <c r="B116" s="516" t="s">
        <v>692</v>
      </c>
      <c r="C116" s="516" t="s">
        <v>257</v>
      </c>
      <c r="D116" s="517" t="s">
        <v>693</v>
      </c>
      <c r="E116" s="519" t="s">
        <v>593</v>
      </c>
      <c r="F116" s="518" t="s">
        <v>257</v>
      </c>
    </row>
    <row r="117" spans="2:7" ht="15" customHeight="1">
      <c r="B117" s="516"/>
      <c r="C117" s="516"/>
      <c r="D117" s="517"/>
      <c r="E117" s="520"/>
      <c r="F117" s="518"/>
    </row>
    <row r="118" spans="2:7" ht="15" customHeight="1">
      <c r="B118" s="516"/>
      <c r="C118" s="516"/>
      <c r="D118" s="517"/>
      <c r="E118" s="520"/>
      <c r="F118" s="518"/>
    </row>
    <row r="120" spans="2:7" ht="34.75" customHeight="1">
      <c r="B120" s="515" t="s">
        <v>581</v>
      </c>
      <c r="C120" s="515"/>
      <c r="D120" s="515"/>
      <c r="E120" s="515"/>
      <c r="F120" s="515"/>
      <c r="G120" s="515"/>
    </row>
    <row r="121" spans="2:7" ht="21" customHeight="1">
      <c r="B121" s="515" t="s">
        <v>582</v>
      </c>
      <c r="C121" s="515"/>
      <c r="D121" s="515"/>
      <c r="E121" s="515"/>
      <c r="F121" s="515"/>
      <c r="G121" s="515"/>
    </row>
  </sheetData>
  <mergeCells count="117">
    <mergeCell ref="B7:B8"/>
    <mergeCell ref="C7:C8"/>
    <mergeCell ref="D7:D8"/>
    <mergeCell ref="E7:E8"/>
    <mergeCell ref="B9:B10"/>
    <mergeCell ref="C9:C10"/>
    <mergeCell ref="D9:D10"/>
    <mergeCell ref="E9:E10"/>
    <mergeCell ref="B23:B25"/>
    <mergeCell ref="C23:C25"/>
    <mergeCell ref="D23:D25"/>
    <mergeCell ref="B28:G28"/>
    <mergeCell ref="B29:G29"/>
    <mergeCell ref="B12:B16"/>
    <mergeCell ref="C12:C16"/>
    <mergeCell ref="D12:D16"/>
    <mergeCell ref="B17:B22"/>
    <mergeCell ref="C17:C22"/>
    <mergeCell ref="D17:D22"/>
    <mergeCell ref="B46:B47"/>
    <mergeCell ref="C46:C47"/>
    <mergeCell ref="D46:D47"/>
    <mergeCell ref="F46:F47"/>
    <mergeCell ref="B33:B34"/>
    <mergeCell ref="C33:C34"/>
    <mergeCell ref="D33:D34"/>
    <mergeCell ref="E33:E34"/>
    <mergeCell ref="F33:F34"/>
    <mergeCell ref="B44:B45"/>
    <mergeCell ref="C44:C45"/>
    <mergeCell ref="D44:D45"/>
    <mergeCell ref="E44:E45"/>
    <mergeCell ref="F44:F45"/>
    <mergeCell ref="B52:B53"/>
    <mergeCell ref="C52:C53"/>
    <mergeCell ref="D52:D53"/>
    <mergeCell ref="F52:F53"/>
    <mergeCell ref="B54:B55"/>
    <mergeCell ref="C54:C55"/>
    <mergeCell ref="D54:D55"/>
    <mergeCell ref="F54:F55"/>
    <mergeCell ref="B48:B51"/>
    <mergeCell ref="C48:C51"/>
    <mergeCell ref="D48:D51"/>
    <mergeCell ref="F48:F51"/>
    <mergeCell ref="B61:B62"/>
    <mergeCell ref="C61:C62"/>
    <mergeCell ref="D61:D62"/>
    <mergeCell ref="F61:F62"/>
    <mergeCell ref="B63:B65"/>
    <mergeCell ref="C63:C65"/>
    <mergeCell ref="D63:D65"/>
    <mergeCell ref="F63:F65"/>
    <mergeCell ref="B56:B58"/>
    <mergeCell ref="C56:C58"/>
    <mergeCell ref="D56:D58"/>
    <mergeCell ref="F56:F58"/>
    <mergeCell ref="B59:B60"/>
    <mergeCell ref="C59:C60"/>
    <mergeCell ref="D59:D60"/>
    <mergeCell ref="F59:F60"/>
    <mergeCell ref="B73:B76"/>
    <mergeCell ref="C73:C76"/>
    <mergeCell ref="D73:D76"/>
    <mergeCell ref="F73:F76"/>
    <mergeCell ref="B77:B78"/>
    <mergeCell ref="C77:C78"/>
    <mergeCell ref="D77:D78"/>
    <mergeCell ref="F77:F78"/>
    <mergeCell ref="B66:B68"/>
    <mergeCell ref="C66:C68"/>
    <mergeCell ref="D66:D68"/>
    <mergeCell ref="F66:F68"/>
    <mergeCell ref="B69:B72"/>
    <mergeCell ref="C69:C72"/>
    <mergeCell ref="D69:D72"/>
    <mergeCell ref="F69:F72"/>
    <mergeCell ref="B91:B93"/>
    <mergeCell ref="C91:C93"/>
    <mergeCell ref="D91:D93"/>
    <mergeCell ref="F91:F93"/>
    <mergeCell ref="B94:B95"/>
    <mergeCell ref="C94:C95"/>
    <mergeCell ref="D94:D95"/>
    <mergeCell ref="F94:F95"/>
    <mergeCell ref="B79:B84"/>
    <mergeCell ref="C79:C84"/>
    <mergeCell ref="D79:D84"/>
    <mergeCell ref="F79:F84"/>
    <mergeCell ref="B85:B90"/>
    <mergeCell ref="C85:C90"/>
    <mergeCell ref="D85:D90"/>
    <mergeCell ref="F85:F90"/>
    <mergeCell ref="B1:J3"/>
    <mergeCell ref="B121:G121"/>
    <mergeCell ref="B116:B118"/>
    <mergeCell ref="C116:C118"/>
    <mergeCell ref="D116:D118"/>
    <mergeCell ref="F116:F118"/>
    <mergeCell ref="E116:E118"/>
    <mergeCell ref="B120:G120"/>
    <mergeCell ref="B106:B112"/>
    <mergeCell ref="C106:C112"/>
    <mergeCell ref="D106:D112"/>
    <mergeCell ref="F106:F112"/>
    <mergeCell ref="B113:B115"/>
    <mergeCell ref="C113:C115"/>
    <mergeCell ref="D113:D115"/>
    <mergeCell ref="F113:F115"/>
    <mergeCell ref="B97:B99"/>
    <mergeCell ref="C97:C99"/>
    <mergeCell ref="D97:D99"/>
    <mergeCell ref="F97:F99"/>
    <mergeCell ref="B100:B103"/>
    <mergeCell ref="C100:C103"/>
    <mergeCell ref="D100:D103"/>
    <mergeCell ref="F100:F10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F25ED-B033-4E68-AA21-16B3D6C8C28E}">
  <sheetPr>
    <tabColor theme="9" tint="0.79998168889431442"/>
  </sheetPr>
  <dimension ref="A1:J110"/>
  <sheetViews>
    <sheetView showGridLines="0" topLeftCell="A89" zoomScale="70" zoomScaleNormal="70" workbookViewId="0"/>
  </sheetViews>
  <sheetFormatPr defaultRowHeight="14.5"/>
  <cols>
    <col min="1" max="1" width="2.90625" style="278" customWidth="1"/>
    <col min="2" max="2" width="12.6328125" customWidth="1"/>
    <col min="3" max="3" width="31.453125" customWidth="1"/>
    <col min="4" max="4" width="43.1796875" customWidth="1"/>
    <col min="5" max="5" width="27.08984375" customWidth="1"/>
  </cols>
  <sheetData>
    <row r="1" spans="2:10">
      <c r="B1" s="442" t="s">
        <v>1056</v>
      </c>
      <c r="C1" s="442"/>
      <c r="D1" s="442"/>
      <c r="E1" s="442"/>
      <c r="F1" s="442"/>
      <c r="G1" s="442"/>
      <c r="H1" s="442"/>
      <c r="I1" s="442"/>
      <c r="J1" s="442"/>
    </row>
    <row r="2" spans="2:10">
      <c r="B2" s="442"/>
      <c r="C2" s="442"/>
      <c r="D2" s="442"/>
      <c r="E2" s="442"/>
      <c r="F2" s="442"/>
      <c r="G2" s="442"/>
      <c r="H2" s="442"/>
      <c r="I2" s="442"/>
      <c r="J2" s="442"/>
    </row>
    <row r="3" spans="2:10">
      <c r="B3" s="442"/>
      <c r="C3" s="442"/>
      <c r="D3" s="442"/>
      <c r="E3" s="442"/>
      <c r="F3" s="442"/>
      <c r="G3" s="442"/>
      <c r="H3" s="442"/>
      <c r="I3" s="442"/>
      <c r="J3" s="442"/>
    </row>
    <row r="5" spans="2:10">
      <c r="B5" s="276" t="s">
        <v>713</v>
      </c>
    </row>
    <row r="32" spans="2:2">
      <c r="B32" s="276" t="s">
        <v>714</v>
      </c>
    </row>
    <row r="33" spans="1:2">
      <c r="B33" s="326"/>
    </row>
    <row r="34" spans="1:2">
      <c r="B34" s="326"/>
    </row>
    <row r="35" spans="1:2">
      <c r="B35" s="326"/>
    </row>
    <row r="36" spans="1:2">
      <c r="B36" s="326"/>
    </row>
    <row r="37" spans="1:2">
      <c r="B37" s="326"/>
    </row>
    <row r="38" spans="1:2">
      <c r="B38" s="326"/>
    </row>
    <row r="39" spans="1:2">
      <c r="B39" s="326"/>
    </row>
    <row r="40" spans="1:2">
      <c r="B40" s="326"/>
    </row>
    <row r="41" spans="1:2">
      <c r="B41" s="326"/>
    </row>
    <row r="42" spans="1:2">
      <c r="B42" s="326"/>
    </row>
    <row r="43" spans="1:2">
      <c r="B43" s="326"/>
    </row>
    <row r="44" spans="1:2">
      <c r="B44" s="326"/>
    </row>
    <row r="45" spans="1:2">
      <c r="B45" s="326"/>
    </row>
    <row r="46" spans="1:2">
      <c r="B46" s="326"/>
    </row>
    <row r="47" spans="1:2">
      <c r="B47" s="276" t="s">
        <v>715</v>
      </c>
    </row>
    <row r="48" spans="1:2">
      <c r="A48" s="326"/>
    </row>
    <row r="49" spans="1:5">
      <c r="A49" s="326"/>
    </row>
    <row r="50" spans="1:5">
      <c r="A50" s="326"/>
    </row>
    <row r="51" spans="1:5">
      <c r="A51" s="326"/>
    </row>
    <row r="52" spans="1:5">
      <c r="A52" s="326"/>
    </row>
    <row r="53" spans="1:5">
      <c r="A53" s="326"/>
    </row>
    <row r="54" spans="1:5">
      <c r="A54" s="326"/>
    </row>
    <row r="55" spans="1:5">
      <c r="A55" s="326"/>
    </row>
    <row r="56" spans="1:5">
      <c r="A56" s="326"/>
    </row>
    <row r="57" spans="1:5">
      <c r="A57" s="326"/>
    </row>
    <row r="58" spans="1:5">
      <c r="A58" s="326"/>
    </row>
    <row r="59" spans="1:5">
      <c r="A59" s="326"/>
    </row>
    <row r="60" spans="1:5">
      <c r="A60" s="326"/>
    </row>
    <row r="61" spans="1:5">
      <c r="A61" s="326"/>
    </row>
    <row r="62" spans="1:5">
      <c r="B62" s="276" t="s">
        <v>716</v>
      </c>
    </row>
    <row r="63" spans="1:5" ht="15" thickBot="1">
      <c r="A63" s="326"/>
    </row>
    <row r="64" spans="1:5" ht="28.5" thickBot="1">
      <c r="A64" s="326"/>
      <c r="C64" s="71" t="s">
        <v>717</v>
      </c>
      <c r="D64" s="355" t="s">
        <v>718</v>
      </c>
      <c r="E64" s="355" t="s">
        <v>719</v>
      </c>
    </row>
    <row r="65" spans="1:5" ht="15" customHeight="1">
      <c r="A65" s="326"/>
      <c r="C65" s="537" t="s">
        <v>720</v>
      </c>
      <c r="D65" s="240" t="s">
        <v>991</v>
      </c>
      <c r="E65" s="352" t="s">
        <v>995</v>
      </c>
    </row>
    <row r="66" spans="1:5" ht="15" customHeight="1">
      <c r="A66" s="326"/>
      <c r="C66" s="538"/>
      <c r="D66" s="240" t="s">
        <v>992</v>
      </c>
      <c r="E66" s="353"/>
    </row>
    <row r="67" spans="1:5" ht="28.5" thickBot="1">
      <c r="A67" s="326"/>
      <c r="C67" s="539"/>
      <c r="D67" s="241" t="s">
        <v>996</v>
      </c>
      <c r="E67" s="354"/>
    </row>
    <row r="68" spans="1:5" ht="30" customHeight="1">
      <c r="A68" s="326"/>
      <c r="C68" s="537" t="s">
        <v>721</v>
      </c>
      <c r="D68" s="240" t="s">
        <v>993</v>
      </c>
      <c r="E68" s="352" t="s">
        <v>994</v>
      </c>
    </row>
    <row r="69" spans="1:5" ht="28.5" thickBot="1">
      <c r="A69" s="326"/>
      <c r="C69" s="539"/>
      <c r="D69" s="241" t="s">
        <v>997</v>
      </c>
      <c r="E69" s="354"/>
    </row>
    <row r="71" spans="1:5">
      <c r="B71" s="276" t="s">
        <v>722</v>
      </c>
    </row>
    <row r="72" spans="1:5" ht="15" thickBot="1">
      <c r="A72" s="326"/>
    </row>
    <row r="73" spans="1:5" ht="15" thickBot="1">
      <c r="A73" s="326"/>
      <c r="C73" s="491" t="s">
        <v>723</v>
      </c>
      <c r="D73" s="493"/>
    </row>
    <row r="74" spans="1:5" ht="15" thickBot="1">
      <c r="A74" s="326"/>
      <c r="C74" s="542">
        <v>0.2</v>
      </c>
      <c r="D74" s="543"/>
    </row>
    <row r="75" spans="1:5" ht="48.65" customHeight="1" thickBot="1">
      <c r="A75" s="326"/>
      <c r="C75" s="485" t="s">
        <v>724</v>
      </c>
      <c r="D75" s="486"/>
    </row>
    <row r="76" spans="1:5" ht="15" thickBot="1">
      <c r="A76" s="326"/>
      <c r="C76" s="491" t="s">
        <v>118</v>
      </c>
      <c r="D76" s="493"/>
    </row>
    <row r="77" spans="1:5" ht="15" thickBot="1">
      <c r="A77" s="326"/>
      <c r="C77" s="243" t="s">
        <v>725</v>
      </c>
      <c r="D77" s="107">
        <v>0.66</v>
      </c>
    </row>
    <row r="78" spans="1:5" ht="28.5" thickBot="1">
      <c r="A78" s="326"/>
      <c r="C78" s="243" t="s">
        <v>726</v>
      </c>
      <c r="D78" s="107">
        <v>0.5</v>
      </c>
    </row>
    <row r="79" spans="1:5" ht="15" thickBot="1">
      <c r="A79" s="326"/>
      <c r="C79" s="243" t="s">
        <v>727</v>
      </c>
      <c r="D79" s="107">
        <v>0.35</v>
      </c>
    </row>
    <row r="80" spans="1:5" ht="15" thickBot="1">
      <c r="A80" s="326"/>
      <c r="C80" s="491" t="s">
        <v>728</v>
      </c>
      <c r="D80" s="493"/>
    </row>
    <row r="81" spans="1:4" ht="15" thickBot="1">
      <c r="A81" s="326"/>
      <c r="C81" s="542">
        <v>0.7</v>
      </c>
      <c r="D81" s="543"/>
    </row>
    <row r="82" spans="1:4" ht="15" thickBot="1">
      <c r="A82" s="326"/>
      <c r="C82" s="491" t="s">
        <v>729</v>
      </c>
      <c r="D82" s="493"/>
    </row>
    <row r="83" spans="1:4" ht="15" thickBot="1">
      <c r="A83" s="326"/>
      <c r="C83" s="485" t="s">
        <v>730</v>
      </c>
      <c r="D83" s="486"/>
    </row>
    <row r="84" spans="1:4" ht="15" thickBot="1">
      <c r="A84" s="326"/>
      <c r="C84" s="491" t="s">
        <v>731</v>
      </c>
      <c r="D84" s="493"/>
    </row>
    <row r="85" spans="1:4" ht="28.5" thickBot="1">
      <c r="A85" s="326"/>
      <c r="C85" s="243" t="s">
        <v>732</v>
      </c>
      <c r="D85" s="84" t="s">
        <v>733</v>
      </c>
    </row>
    <row r="86" spans="1:4" ht="15" thickBot="1">
      <c r="A86" s="326"/>
      <c r="C86" s="243" t="s">
        <v>734</v>
      </c>
      <c r="D86" s="84" t="s">
        <v>735</v>
      </c>
    </row>
    <row r="87" spans="1:4" ht="15" thickBot="1">
      <c r="A87" s="326"/>
      <c r="C87" s="243" t="s">
        <v>736</v>
      </c>
      <c r="D87" s="84" t="s">
        <v>737</v>
      </c>
    </row>
    <row r="88" spans="1:4" ht="28.5" thickBot="1">
      <c r="A88" s="326"/>
      <c r="C88" s="243" t="s">
        <v>738</v>
      </c>
      <c r="D88" s="84" t="s">
        <v>739</v>
      </c>
    </row>
    <row r="89" spans="1:4" ht="42.5" thickBot="1">
      <c r="A89" s="326"/>
      <c r="C89" s="243" t="s">
        <v>740</v>
      </c>
      <c r="D89" s="84" t="s">
        <v>741</v>
      </c>
    </row>
    <row r="90" spans="1:4" ht="56.5" thickBot="1">
      <c r="A90" s="326"/>
      <c r="C90" s="243" t="s">
        <v>742</v>
      </c>
      <c r="D90" s="84" t="s">
        <v>743</v>
      </c>
    </row>
    <row r="91" spans="1:4">
      <c r="A91" s="326"/>
    </row>
    <row r="92" spans="1:4">
      <c r="B92" s="276" t="s">
        <v>744</v>
      </c>
    </row>
    <row r="93" spans="1:4" ht="15" thickBot="1">
      <c r="A93" s="326"/>
    </row>
    <row r="94" spans="1:4" ht="15" thickBot="1">
      <c r="A94" s="326"/>
      <c r="C94" s="36" t="s">
        <v>745</v>
      </c>
      <c r="D94" s="244" t="s">
        <v>746</v>
      </c>
    </row>
    <row r="95" spans="1:4" ht="15.5" thickTop="1" thickBot="1">
      <c r="A95" s="326"/>
      <c r="C95" s="245" t="s">
        <v>747</v>
      </c>
      <c r="D95" s="87">
        <v>95</v>
      </c>
    </row>
    <row r="96" spans="1:4" ht="15" thickBot="1">
      <c r="A96" s="326"/>
      <c r="C96" s="245" t="s">
        <v>748</v>
      </c>
      <c r="D96" s="87">
        <v>85</v>
      </c>
    </row>
    <row r="97" spans="1:5" ht="15" thickBot="1">
      <c r="A97" s="326"/>
      <c r="C97" s="245" t="s">
        <v>749</v>
      </c>
      <c r="D97" s="87">
        <v>75</v>
      </c>
    </row>
    <row r="98" spans="1:5" ht="15" thickBot="1">
      <c r="A98" s="326"/>
      <c r="C98" s="245" t="s">
        <v>750</v>
      </c>
      <c r="D98" s="87">
        <v>65</v>
      </c>
    </row>
    <row r="99" spans="1:5" ht="15" thickBot="1">
      <c r="A99" s="326"/>
      <c r="C99" s="245" t="s">
        <v>751</v>
      </c>
      <c r="D99" s="87">
        <v>50</v>
      </c>
    </row>
    <row r="100" spans="1:5" ht="15" thickBot="1">
      <c r="A100" s="326"/>
      <c r="C100" s="245" t="s">
        <v>752</v>
      </c>
      <c r="D100" s="87">
        <v>35</v>
      </c>
    </row>
    <row r="101" spans="1:5">
      <c r="A101" s="326"/>
    </row>
    <row r="102" spans="1:5">
      <c r="B102" s="276" t="s">
        <v>753</v>
      </c>
    </row>
    <row r="103" spans="1:5" ht="15" thickBot="1">
      <c r="A103" s="326"/>
    </row>
    <row r="104" spans="1:5" ht="29" thickTop="1" thickBot="1">
      <c r="A104" s="326"/>
      <c r="B104" s="246" t="s">
        <v>754</v>
      </c>
      <c r="C104" s="247" t="s">
        <v>755</v>
      </c>
      <c r="D104" s="247" t="s">
        <v>756</v>
      </c>
      <c r="E104" s="247" t="s">
        <v>757</v>
      </c>
    </row>
    <row r="105" spans="1:5" ht="56.5" thickTop="1">
      <c r="A105" s="326"/>
      <c r="B105" s="534" t="s">
        <v>758</v>
      </c>
      <c r="C105" s="248" t="s">
        <v>759</v>
      </c>
      <c r="D105" s="544" t="s">
        <v>998</v>
      </c>
      <c r="E105" s="544" t="s">
        <v>999</v>
      </c>
    </row>
    <row r="106" spans="1:5" ht="70">
      <c r="A106" s="326"/>
      <c r="B106" s="535"/>
      <c r="C106" s="248" t="s">
        <v>760</v>
      </c>
      <c r="D106" s="545"/>
      <c r="E106" s="545"/>
    </row>
    <row r="107" spans="1:5" ht="42.5" thickBot="1">
      <c r="A107" s="326"/>
      <c r="B107" s="536"/>
      <c r="C107" s="249" t="s">
        <v>761</v>
      </c>
      <c r="D107" s="546"/>
      <c r="E107" s="546"/>
    </row>
    <row r="108" spans="1:5" ht="42.5" thickTop="1">
      <c r="A108" s="326"/>
      <c r="B108" s="534" t="s">
        <v>762</v>
      </c>
      <c r="C108" s="540" t="s">
        <v>763</v>
      </c>
      <c r="D108" s="250" t="s">
        <v>764</v>
      </c>
      <c r="E108" s="250" t="s">
        <v>766</v>
      </c>
    </row>
    <row r="109" spans="1:5" ht="42.5" thickBot="1">
      <c r="A109" s="326"/>
      <c r="B109" s="536"/>
      <c r="C109" s="541"/>
      <c r="D109" s="251" t="s">
        <v>765</v>
      </c>
      <c r="E109" s="251" t="s">
        <v>767</v>
      </c>
    </row>
    <row r="110" spans="1:5" ht="15" thickTop="1"/>
  </sheetData>
  <mergeCells count="17">
    <mergeCell ref="C84:D84"/>
    <mergeCell ref="B105:B107"/>
    <mergeCell ref="B1:J3"/>
    <mergeCell ref="C65:C67"/>
    <mergeCell ref="C68:C69"/>
    <mergeCell ref="B108:B109"/>
    <mergeCell ref="C108:C109"/>
    <mergeCell ref="C81:D81"/>
    <mergeCell ref="D105:D107"/>
    <mergeCell ref="C73:D73"/>
    <mergeCell ref="C74:D74"/>
    <mergeCell ref="C75:D75"/>
    <mergeCell ref="C76:D76"/>
    <mergeCell ref="C80:D80"/>
    <mergeCell ref="E105:E107"/>
    <mergeCell ref="C82:D82"/>
    <mergeCell ref="C83:D83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E788D-0AFD-4928-AA19-5C12D96730EF}">
  <sheetPr>
    <tabColor theme="9" tint="0.79998168889431442"/>
  </sheetPr>
  <dimension ref="A1:J109"/>
  <sheetViews>
    <sheetView showGridLines="0" topLeftCell="A31" zoomScale="70" zoomScaleNormal="70" workbookViewId="0"/>
  </sheetViews>
  <sheetFormatPr defaultRowHeight="14.5"/>
  <cols>
    <col min="1" max="1" width="2.90625" style="278" customWidth="1"/>
    <col min="2" max="2" width="27.453125" customWidth="1"/>
  </cols>
  <sheetData>
    <row r="1" spans="2:10">
      <c r="B1" s="442" t="s">
        <v>1056</v>
      </c>
      <c r="C1" s="442"/>
      <c r="D1" s="442"/>
      <c r="E1" s="442"/>
      <c r="F1" s="442"/>
      <c r="G1" s="442"/>
      <c r="H1" s="442"/>
      <c r="I1" s="442"/>
      <c r="J1" s="442"/>
    </row>
    <row r="2" spans="2:10">
      <c r="B2" s="442"/>
      <c r="C2" s="442"/>
      <c r="D2" s="442"/>
      <c r="E2" s="442"/>
      <c r="F2" s="442"/>
      <c r="G2" s="442"/>
      <c r="H2" s="442"/>
      <c r="I2" s="442"/>
      <c r="J2" s="442"/>
    </row>
    <row r="3" spans="2:10">
      <c r="B3" s="442"/>
      <c r="C3" s="442"/>
      <c r="D3" s="442"/>
      <c r="E3" s="442"/>
      <c r="F3" s="442"/>
      <c r="G3" s="442"/>
      <c r="H3" s="442"/>
      <c r="I3" s="442"/>
      <c r="J3" s="442"/>
    </row>
    <row r="5" spans="2:10">
      <c r="B5" s="276" t="s">
        <v>768</v>
      </c>
    </row>
    <row r="34" spans="1:7">
      <c r="B34" s="276" t="s">
        <v>769</v>
      </c>
    </row>
    <row r="35" spans="1:7" ht="15" thickBot="1"/>
    <row r="36" spans="1:7" ht="15" thickBot="1">
      <c r="B36" s="550" t="s">
        <v>770</v>
      </c>
      <c r="C36" s="551"/>
      <c r="D36" s="551"/>
      <c r="E36" s="551"/>
      <c r="F36" s="551"/>
      <c r="G36" s="552"/>
    </row>
    <row r="37" spans="1:7" ht="15" thickBot="1">
      <c r="B37" s="547">
        <v>0.25</v>
      </c>
      <c r="C37" s="548"/>
      <c r="D37" s="548"/>
      <c r="E37" s="548"/>
      <c r="F37" s="548"/>
      <c r="G37" s="549"/>
    </row>
    <row r="38" spans="1:7" ht="15" thickBot="1">
      <c r="B38" s="550" t="s">
        <v>771</v>
      </c>
      <c r="C38" s="551"/>
      <c r="D38" s="551"/>
      <c r="E38" s="551"/>
      <c r="F38" s="551"/>
      <c r="G38" s="552"/>
    </row>
    <row r="39" spans="1:7" ht="15" thickBot="1">
      <c r="B39" s="243" t="s">
        <v>772</v>
      </c>
      <c r="C39" s="547">
        <v>0.05</v>
      </c>
      <c r="D39" s="548"/>
      <c r="E39" s="548"/>
      <c r="F39" s="548"/>
      <c r="G39" s="549"/>
    </row>
    <row r="40" spans="1:7" ht="28.5" thickBot="1">
      <c r="B40" s="243" t="s">
        <v>773</v>
      </c>
      <c r="C40" s="547">
        <v>0.05</v>
      </c>
      <c r="D40" s="548"/>
      <c r="E40" s="548"/>
      <c r="F40" s="548"/>
      <c r="G40" s="549"/>
    </row>
    <row r="41" spans="1:7" ht="15" thickBot="1">
      <c r="B41" s="243" t="s">
        <v>774</v>
      </c>
      <c r="C41" s="547">
        <v>0.04</v>
      </c>
      <c r="D41" s="548"/>
      <c r="E41" s="548"/>
      <c r="F41" s="548"/>
      <c r="G41" s="549"/>
    </row>
    <row r="42" spans="1:7" ht="28.5" thickBot="1">
      <c r="B42" s="243" t="s">
        <v>775</v>
      </c>
      <c r="C42" s="547">
        <v>0.03</v>
      </c>
      <c r="D42" s="548"/>
      <c r="E42" s="548"/>
      <c r="F42" s="548"/>
      <c r="G42" s="549"/>
    </row>
    <row r="43" spans="1:7" ht="42.5" thickBot="1">
      <c r="B43" s="243" t="s">
        <v>776</v>
      </c>
      <c r="C43" s="547">
        <v>0.02</v>
      </c>
      <c r="D43" s="548"/>
      <c r="E43" s="548"/>
      <c r="F43" s="548"/>
      <c r="G43" s="549"/>
    </row>
    <row r="44" spans="1:7" ht="15" thickBot="1">
      <c r="B44" s="550" t="s">
        <v>777</v>
      </c>
      <c r="C44" s="551"/>
      <c r="D44" s="551"/>
      <c r="E44" s="551"/>
      <c r="F44" s="551"/>
      <c r="G44" s="552"/>
    </row>
    <row r="45" spans="1:7" ht="15" thickBot="1">
      <c r="B45" s="252" t="s">
        <v>778</v>
      </c>
      <c r="C45" s="253" t="s">
        <v>779</v>
      </c>
      <c r="D45" s="253" t="s">
        <v>780</v>
      </c>
      <c r="E45" s="253" t="s">
        <v>781</v>
      </c>
      <c r="F45" s="253" t="s">
        <v>782</v>
      </c>
      <c r="G45" s="253" t="s">
        <v>783</v>
      </c>
    </row>
    <row r="46" spans="1:7" ht="15" thickBot="1">
      <c r="B46" s="243" t="s">
        <v>39</v>
      </c>
      <c r="C46" s="87">
        <v>7</v>
      </c>
      <c r="D46" s="87">
        <v>12</v>
      </c>
      <c r="E46" s="87">
        <v>20</v>
      </c>
      <c r="F46" s="87">
        <v>30</v>
      </c>
      <c r="G46" s="87">
        <v>40</v>
      </c>
    </row>
    <row r="47" spans="1:7" ht="28.5" thickBot="1">
      <c r="B47" s="243" t="s">
        <v>784</v>
      </c>
      <c r="C47" s="87">
        <v>5</v>
      </c>
      <c r="D47" s="87">
        <v>10</v>
      </c>
      <c r="E47" s="87">
        <v>15</v>
      </c>
      <c r="F47" s="87">
        <v>25</v>
      </c>
      <c r="G47" s="87">
        <v>35</v>
      </c>
    </row>
    <row r="48" spans="1:7" ht="15" thickBot="1">
      <c r="A48" s="326"/>
      <c r="B48" s="243" t="s">
        <v>785</v>
      </c>
      <c r="C48" s="87">
        <v>5</v>
      </c>
      <c r="D48" s="87">
        <v>10</v>
      </c>
      <c r="E48" s="87">
        <v>15</v>
      </c>
      <c r="F48" s="87">
        <v>25</v>
      </c>
      <c r="G48" s="87">
        <v>35</v>
      </c>
    </row>
    <row r="49" spans="1:7" ht="15" thickBot="1">
      <c r="A49" s="326"/>
      <c r="B49" s="243" t="s">
        <v>774</v>
      </c>
      <c r="C49" s="87">
        <v>4</v>
      </c>
      <c r="D49" s="87">
        <v>7</v>
      </c>
      <c r="E49" s="87">
        <v>10</v>
      </c>
      <c r="F49" s="87">
        <v>15</v>
      </c>
      <c r="G49" s="87">
        <v>20</v>
      </c>
    </row>
    <row r="50" spans="1:7" ht="28.5" thickBot="1">
      <c r="A50" s="326"/>
      <c r="B50" s="243" t="s">
        <v>775</v>
      </c>
      <c r="C50" s="87">
        <v>3</v>
      </c>
      <c r="D50" s="87">
        <v>5</v>
      </c>
      <c r="E50" s="87">
        <v>7</v>
      </c>
      <c r="F50" s="87">
        <v>12</v>
      </c>
      <c r="G50" s="87">
        <v>18</v>
      </c>
    </row>
    <row r="51" spans="1:7" ht="42.5" thickBot="1">
      <c r="A51" s="326"/>
      <c r="B51" s="243" t="s">
        <v>776</v>
      </c>
      <c r="C51" s="87">
        <v>2</v>
      </c>
      <c r="D51" s="87">
        <v>4</v>
      </c>
      <c r="E51" s="87">
        <v>6</v>
      </c>
      <c r="F51" s="87">
        <v>10</v>
      </c>
      <c r="G51" s="87">
        <v>15</v>
      </c>
    </row>
    <row r="52" spans="1:7" ht="15" thickBot="1">
      <c r="A52" s="326"/>
      <c r="B52" s="550" t="s">
        <v>786</v>
      </c>
      <c r="C52" s="551"/>
      <c r="D52" s="551"/>
      <c r="E52" s="551"/>
      <c r="F52" s="551"/>
      <c r="G52" s="552"/>
    </row>
    <row r="53" spans="1:7" ht="28.5" thickBot="1">
      <c r="A53" s="326"/>
      <c r="B53" s="243" t="s">
        <v>787</v>
      </c>
      <c r="C53" s="547">
        <v>0.05</v>
      </c>
      <c r="D53" s="548"/>
      <c r="E53" s="548"/>
      <c r="F53" s="548"/>
      <c r="G53" s="549"/>
    </row>
    <row r="54" spans="1:7" ht="28.5" thickBot="1">
      <c r="A54" s="326"/>
      <c r="B54" s="243" t="s">
        <v>788</v>
      </c>
      <c r="C54" s="547">
        <v>0.03</v>
      </c>
      <c r="D54" s="548"/>
      <c r="E54" s="548"/>
      <c r="F54" s="548"/>
      <c r="G54" s="549"/>
    </row>
    <row r="55" spans="1:7">
      <c r="A55" s="326"/>
    </row>
    <row r="56" spans="1:7">
      <c r="A56" s="326"/>
      <c r="B56" s="276" t="s">
        <v>789</v>
      </c>
    </row>
    <row r="57" spans="1:7" ht="15" thickBot="1">
      <c r="A57" s="326"/>
    </row>
    <row r="58" spans="1:7" ht="15" thickBot="1">
      <c r="A58" s="326"/>
      <c r="B58" s="553" t="s">
        <v>778</v>
      </c>
      <c r="C58" s="555" t="s">
        <v>790</v>
      </c>
      <c r="D58" s="556"/>
      <c r="E58" s="556"/>
      <c r="F58" s="556"/>
      <c r="G58" s="557"/>
    </row>
    <row r="59" spans="1:7" ht="15.5" thickTop="1" thickBot="1">
      <c r="A59" s="326"/>
      <c r="B59" s="554"/>
      <c r="C59" s="254" t="s">
        <v>779</v>
      </c>
      <c r="D59" s="254" t="s">
        <v>780</v>
      </c>
      <c r="E59" s="254" t="s">
        <v>781</v>
      </c>
      <c r="F59" s="254" t="s">
        <v>782</v>
      </c>
      <c r="G59" s="254" t="s">
        <v>783</v>
      </c>
    </row>
    <row r="60" spans="1:7" ht="15" thickBot="1">
      <c r="A60" s="326"/>
      <c r="B60" s="255" t="s">
        <v>39</v>
      </c>
      <c r="C60" s="87">
        <v>7</v>
      </c>
      <c r="D60" s="87">
        <v>12</v>
      </c>
      <c r="E60" s="87">
        <v>20</v>
      </c>
      <c r="F60" s="87">
        <v>30</v>
      </c>
      <c r="G60" s="87">
        <v>40</v>
      </c>
    </row>
    <row r="61" spans="1:7" ht="28.5" thickBot="1">
      <c r="A61" s="326"/>
      <c r="B61" s="255" t="s">
        <v>784</v>
      </c>
      <c r="C61" s="87">
        <v>5</v>
      </c>
      <c r="D61" s="87">
        <v>10</v>
      </c>
      <c r="E61" s="87">
        <v>15</v>
      </c>
      <c r="F61" s="87">
        <v>25</v>
      </c>
      <c r="G61" s="87">
        <v>35</v>
      </c>
    </row>
    <row r="62" spans="1:7" ht="15" thickBot="1">
      <c r="B62" s="255" t="s">
        <v>785</v>
      </c>
      <c r="C62" s="87">
        <v>5</v>
      </c>
      <c r="D62" s="87">
        <v>10</v>
      </c>
      <c r="E62" s="87">
        <v>15</v>
      </c>
      <c r="F62" s="87">
        <v>25</v>
      </c>
      <c r="G62" s="87">
        <v>35</v>
      </c>
    </row>
    <row r="63" spans="1:7" ht="15" thickBot="1">
      <c r="A63" s="326"/>
      <c r="B63" s="255" t="s">
        <v>774</v>
      </c>
      <c r="C63" s="87">
        <v>4</v>
      </c>
      <c r="D63" s="87">
        <v>7</v>
      </c>
      <c r="E63" s="87">
        <v>10</v>
      </c>
      <c r="F63" s="87">
        <v>15</v>
      </c>
      <c r="G63" s="87">
        <v>20</v>
      </c>
    </row>
    <row r="64" spans="1:7" ht="28.5" thickBot="1">
      <c r="A64" s="326"/>
      <c r="B64" s="255" t="s">
        <v>775</v>
      </c>
      <c r="C64" s="87">
        <v>3</v>
      </c>
      <c r="D64" s="87">
        <v>5</v>
      </c>
      <c r="E64" s="87">
        <v>7</v>
      </c>
      <c r="F64" s="87">
        <v>12</v>
      </c>
      <c r="G64" s="87">
        <v>18</v>
      </c>
    </row>
    <row r="65" spans="1:7" ht="42.5" thickBot="1">
      <c r="A65" s="326"/>
      <c r="B65" s="255" t="s">
        <v>776</v>
      </c>
      <c r="C65" s="87">
        <v>2</v>
      </c>
      <c r="D65" s="87">
        <v>4</v>
      </c>
      <c r="E65" s="87">
        <v>6</v>
      </c>
      <c r="F65" s="87">
        <v>10</v>
      </c>
      <c r="G65" s="87">
        <v>15</v>
      </c>
    </row>
    <row r="66" spans="1:7">
      <c r="A66" s="326"/>
    </row>
    <row r="67" spans="1:7">
      <c r="A67" s="326"/>
    </row>
    <row r="68" spans="1:7">
      <c r="A68" s="326"/>
    </row>
    <row r="69" spans="1:7">
      <c r="A69" s="326"/>
    </row>
    <row r="72" spans="1:7">
      <c r="A72" s="326"/>
    </row>
    <row r="73" spans="1:7">
      <c r="A73" s="326"/>
    </row>
    <row r="74" spans="1:7">
      <c r="A74" s="326"/>
    </row>
    <row r="75" spans="1:7">
      <c r="A75" s="326"/>
    </row>
    <row r="76" spans="1:7">
      <c r="A76" s="326"/>
    </row>
    <row r="77" spans="1:7">
      <c r="A77" s="326"/>
    </row>
    <row r="78" spans="1:7">
      <c r="A78" s="326"/>
    </row>
    <row r="79" spans="1:7">
      <c r="A79" s="326"/>
    </row>
    <row r="80" spans="1:7">
      <c r="A80" s="326"/>
    </row>
    <row r="81" spans="1:1">
      <c r="A81" s="326"/>
    </row>
    <row r="82" spans="1:1">
      <c r="A82" s="326"/>
    </row>
    <row r="83" spans="1:1">
      <c r="A83" s="326"/>
    </row>
    <row r="84" spans="1:1">
      <c r="A84" s="326"/>
    </row>
    <row r="85" spans="1:1">
      <c r="A85" s="326"/>
    </row>
    <row r="86" spans="1:1">
      <c r="A86" s="326"/>
    </row>
    <row r="87" spans="1:1">
      <c r="A87" s="326"/>
    </row>
    <row r="88" spans="1:1">
      <c r="A88" s="326"/>
    </row>
    <row r="89" spans="1:1">
      <c r="A89" s="326"/>
    </row>
    <row r="90" spans="1:1">
      <c r="A90" s="326"/>
    </row>
    <row r="91" spans="1:1">
      <c r="A91" s="326"/>
    </row>
    <row r="93" spans="1:1">
      <c r="A93" s="326"/>
    </row>
    <row r="94" spans="1:1">
      <c r="A94" s="326"/>
    </row>
    <row r="95" spans="1:1">
      <c r="A95" s="326"/>
    </row>
    <row r="96" spans="1:1">
      <c r="A96" s="326"/>
    </row>
    <row r="97" spans="1:1">
      <c r="A97" s="326"/>
    </row>
    <row r="98" spans="1:1">
      <c r="A98" s="326"/>
    </row>
    <row r="99" spans="1:1">
      <c r="A99" s="326"/>
    </row>
    <row r="100" spans="1:1">
      <c r="A100" s="326"/>
    </row>
    <row r="101" spans="1:1">
      <c r="A101" s="326"/>
    </row>
    <row r="103" spans="1:1">
      <c r="A103" s="326"/>
    </row>
    <row r="104" spans="1:1">
      <c r="A104" s="326"/>
    </row>
    <row r="105" spans="1:1">
      <c r="A105" s="326"/>
    </row>
    <row r="106" spans="1:1">
      <c r="A106" s="326"/>
    </row>
    <row r="107" spans="1:1">
      <c r="A107" s="326"/>
    </row>
    <row r="108" spans="1:1">
      <c r="A108" s="326"/>
    </row>
    <row r="109" spans="1:1">
      <c r="A109" s="326"/>
    </row>
  </sheetData>
  <mergeCells count="15">
    <mergeCell ref="B58:B59"/>
    <mergeCell ref="C58:G58"/>
    <mergeCell ref="C42:G42"/>
    <mergeCell ref="C43:G43"/>
    <mergeCell ref="B44:G44"/>
    <mergeCell ref="B52:G52"/>
    <mergeCell ref="C53:G53"/>
    <mergeCell ref="C54:G54"/>
    <mergeCell ref="B1:J3"/>
    <mergeCell ref="C41:G41"/>
    <mergeCell ref="B36:G36"/>
    <mergeCell ref="B37:G37"/>
    <mergeCell ref="B38:G38"/>
    <mergeCell ref="C39:G39"/>
    <mergeCell ref="C40:G40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169B8-FBFD-4A84-B40B-014E5D330E1A}">
  <sheetPr>
    <tabColor theme="9" tint="0.79998168889431442"/>
  </sheetPr>
  <dimension ref="A1:J105"/>
  <sheetViews>
    <sheetView showGridLines="0" zoomScale="70" zoomScaleNormal="70" workbookViewId="0"/>
  </sheetViews>
  <sheetFormatPr defaultRowHeight="14.5"/>
  <cols>
    <col min="1" max="1" width="2.90625" style="278" customWidth="1"/>
    <col min="2" max="2" width="17.453125" style="55" customWidth="1"/>
    <col min="3" max="3" width="21.453125" style="55" customWidth="1"/>
    <col min="4" max="4" width="11.453125" style="55" customWidth="1"/>
    <col min="5" max="5" width="18.81640625" style="55" customWidth="1"/>
    <col min="6" max="6" width="17.36328125" style="55" customWidth="1"/>
  </cols>
  <sheetData>
    <row r="1" spans="2:10">
      <c r="B1" s="442" t="s">
        <v>1056</v>
      </c>
      <c r="C1" s="442"/>
      <c r="D1" s="442"/>
      <c r="E1" s="442"/>
      <c r="F1" s="442"/>
      <c r="G1" s="442"/>
      <c r="H1" s="442"/>
      <c r="I1" s="442"/>
      <c r="J1" s="442"/>
    </row>
    <row r="2" spans="2:10">
      <c r="B2" s="442"/>
      <c r="C2" s="442"/>
      <c r="D2" s="442"/>
      <c r="E2" s="442"/>
      <c r="F2" s="442"/>
      <c r="G2" s="442"/>
      <c r="H2" s="442"/>
      <c r="I2" s="442"/>
      <c r="J2" s="442"/>
    </row>
    <row r="3" spans="2:10">
      <c r="B3" s="442"/>
      <c r="C3" s="442"/>
      <c r="D3" s="442"/>
      <c r="E3" s="442"/>
      <c r="F3" s="442"/>
      <c r="G3" s="442"/>
      <c r="H3" s="442"/>
      <c r="I3" s="442"/>
      <c r="J3" s="442"/>
    </row>
    <row r="5" spans="2:10">
      <c r="B5" s="276" t="s">
        <v>791</v>
      </c>
    </row>
    <row r="6" spans="2:10" ht="15" thickBot="1"/>
    <row r="7" spans="2:10" ht="28.5" thickBot="1">
      <c r="B7" s="256" t="s">
        <v>792</v>
      </c>
      <c r="C7" s="257" t="s">
        <v>793</v>
      </c>
      <c r="D7" s="257" t="s">
        <v>794</v>
      </c>
      <c r="E7" s="257" t="s">
        <v>795</v>
      </c>
      <c r="F7" s="257" t="s">
        <v>796</v>
      </c>
    </row>
    <row r="8" spans="2:10" ht="15" thickTop="1">
      <c r="B8" s="562" t="s">
        <v>844</v>
      </c>
      <c r="C8" s="564" t="s">
        <v>797</v>
      </c>
      <c r="D8" s="564" t="s">
        <v>798</v>
      </c>
      <c r="E8" s="258" t="s">
        <v>799</v>
      </c>
      <c r="F8" s="565">
        <v>0.41</v>
      </c>
    </row>
    <row r="9" spans="2:10" ht="15" thickBot="1">
      <c r="B9" s="563"/>
      <c r="C9" s="559"/>
      <c r="D9" s="559"/>
      <c r="E9" s="2" t="s">
        <v>800</v>
      </c>
      <c r="F9" s="561"/>
    </row>
    <row r="10" spans="2:10">
      <c r="B10" s="558" t="s">
        <v>801</v>
      </c>
      <c r="C10" s="558" t="s">
        <v>802</v>
      </c>
      <c r="D10" s="558" t="s">
        <v>798</v>
      </c>
      <c r="E10" s="258" t="s">
        <v>803</v>
      </c>
      <c r="F10" s="560">
        <v>0.25</v>
      </c>
    </row>
    <row r="11" spans="2:10" ht="15" thickBot="1">
      <c r="B11" s="559"/>
      <c r="C11" s="559"/>
      <c r="D11" s="559"/>
      <c r="E11" s="2" t="s">
        <v>804</v>
      </c>
      <c r="F11" s="561"/>
    </row>
    <row r="12" spans="2:10">
      <c r="B12" s="558" t="s">
        <v>434</v>
      </c>
      <c r="C12" s="558" t="s">
        <v>805</v>
      </c>
      <c r="D12" s="558" t="s">
        <v>806</v>
      </c>
      <c r="E12" s="258" t="s">
        <v>807</v>
      </c>
      <c r="F12" s="560">
        <v>0.45</v>
      </c>
    </row>
    <row r="13" spans="2:10" ht="15" thickBot="1">
      <c r="B13" s="559"/>
      <c r="C13" s="559"/>
      <c r="D13" s="559"/>
      <c r="E13" s="2" t="s">
        <v>808</v>
      </c>
      <c r="F13" s="561"/>
    </row>
    <row r="14" spans="2:10">
      <c r="B14" s="558" t="s">
        <v>435</v>
      </c>
      <c r="C14" s="558" t="s">
        <v>809</v>
      </c>
      <c r="D14" s="558" t="s">
        <v>806</v>
      </c>
      <c r="E14" s="258" t="s">
        <v>810</v>
      </c>
      <c r="F14" s="560">
        <v>0.41</v>
      </c>
    </row>
    <row r="15" spans="2:10" ht="15" thickBot="1">
      <c r="B15" s="559"/>
      <c r="C15" s="559"/>
      <c r="D15" s="559"/>
      <c r="E15" s="2" t="s">
        <v>811</v>
      </c>
      <c r="F15" s="561"/>
    </row>
    <row r="16" spans="2:10">
      <c r="B16" s="558" t="s">
        <v>441</v>
      </c>
      <c r="C16" s="558" t="s">
        <v>812</v>
      </c>
      <c r="D16" s="558" t="s">
        <v>806</v>
      </c>
      <c r="E16" s="258" t="s">
        <v>813</v>
      </c>
      <c r="F16" s="560">
        <v>0.47</v>
      </c>
    </row>
    <row r="17" spans="2:6" ht="15" thickBot="1">
      <c r="B17" s="559"/>
      <c r="C17" s="559"/>
      <c r="D17" s="559"/>
      <c r="E17" s="2" t="s">
        <v>814</v>
      </c>
      <c r="F17" s="561"/>
    </row>
    <row r="18" spans="2:6">
      <c r="B18" s="558" t="s">
        <v>444</v>
      </c>
      <c r="C18" s="558" t="s">
        <v>815</v>
      </c>
      <c r="D18" s="558" t="s">
        <v>806</v>
      </c>
      <c r="E18" s="258" t="s">
        <v>816</v>
      </c>
      <c r="F18" s="560">
        <v>0.39</v>
      </c>
    </row>
    <row r="19" spans="2:6" ht="15" thickBot="1">
      <c r="B19" s="559"/>
      <c r="C19" s="559"/>
      <c r="D19" s="559"/>
      <c r="E19" s="2" t="s">
        <v>817</v>
      </c>
      <c r="F19" s="561"/>
    </row>
    <row r="20" spans="2:6">
      <c r="B20" s="558" t="s">
        <v>430</v>
      </c>
      <c r="C20" s="558" t="s">
        <v>818</v>
      </c>
      <c r="D20" s="558" t="s">
        <v>806</v>
      </c>
      <c r="E20" s="258" t="s">
        <v>819</v>
      </c>
      <c r="F20" s="560">
        <v>0.5</v>
      </c>
    </row>
    <row r="21" spans="2:6" ht="15" thickBot="1">
      <c r="B21" s="559"/>
      <c r="C21" s="559"/>
      <c r="D21" s="559"/>
      <c r="E21" s="2" t="s">
        <v>820</v>
      </c>
      <c r="F21" s="561"/>
    </row>
    <row r="22" spans="2:6">
      <c r="B22" s="558" t="s">
        <v>446</v>
      </c>
      <c r="C22" s="258" t="s">
        <v>821</v>
      </c>
      <c r="D22" s="558" t="s">
        <v>806</v>
      </c>
      <c r="E22" s="258" t="s">
        <v>823</v>
      </c>
      <c r="F22" s="560">
        <v>0.51</v>
      </c>
    </row>
    <row r="23" spans="2:6" ht="15" thickBot="1">
      <c r="B23" s="559"/>
      <c r="C23" s="2" t="s">
        <v>822</v>
      </c>
      <c r="D23" s="559"/>
      <c r="E23" s="2" t="s">
        <v>824</v>
      </c>
      <c r="F23" s="561"/>
    </row>
    <row r="24" spans="2:6">
      <c r="B24" s="558" t="s">
        <v>440</v>
      </c>
      <c r="C24" s="558" t="s">
        <v>825</v>
      </c>
      <c r="D24" s="558" t="s">
        <v>806</v>
      </c>
      <c r="E24" s="258" t="s">
        <v>826</v>
      </c>
      <c r="F24" s="560">
        <v>0.32</v>
      </c>
    </row>
    <row r="25" spans="2:6" ht="15" thickBot="1">
      <c r="B25" s="559"/>
      <c r="C25" s="559"/>
      <c r="D25" s="559"/>
      <c r="E25" s="2" t="s">
        <v>827</v>
      </c>
      <c r="F25" s="561"/>
    </row>
    <row r="26" spans="2:6">
      <c r="B26" s="558" t="s">
        <v>437</v>
      </c>
      <c r="C26" s="558" t="s">
        <v>818</v>
      </c>
      <c r="D26" s="558" t="s">
        <v>806</v>
      </c>
      <c r="E26" s="258" t="s">
        <v>828</v>
      </c>
      <c r="F26" s="560">
        <v>0.2</v>
      </c>
    </row>
    <row r="27" spans="2:6" ht="15" thickBot="1">
      <c r="B27" s="559"/>
      <c r="C27" s="559"/>
      <c r="D27" s="559"/>
      <c r="E27" s="2" t="s">
        <v>829</v>
      </c>
      <c r="F27" s="561"/>
    </row>
    <row r="28" spans="2:6">
      <c r="B28" s="558" t="s">
        <v>445</v>
      </c>
      <c r="C28" s="558" t="s">
        <v>818</v>
      </c>
      <c r="D28" s="558" t="s">
        <v>806</v>
      </c>
      <c r="E28" s="258" t="s">
        <v>830</v>
      </c>
      <c r="F28" s="560">
        <v>0.25</v>
      </c>
    </row>
    <row r="29" spans="2:6" ht="15" thickBot="1">
      <c r="B29" s="559"/>
      <c r="C29" s="559"/>
      <c r="D29" s="559"/>
      <c r="E29" s="2" t="s">
        <v>831</v>
      </c>
      <c r="F29" s="561"/>
    </row>
    <row r="30" spans="2:6" ht="15" customHeight="1" thickBot="1">
      <c r="B30" s="260" t="s">
        <v>442</v>
      </c>
      <c r="C30" s="2" t="s">
        <v>818</v>
      </c>
      <c r="D30" s="2" t="s">
        <v>798</v>
      </c>
      <c r="E30" s="2">
        <v>371</v>
      </c>
      <c r="F30" s="3" t="s">
        <v>832</v>
      </c>
    </row>
    <row r="31" spans="2:6" ht="15" thickBot="1">
      <c r="B31" s="260" t="s">
        <v>438</v>
      </c>
      <c r="C31" s="2" t="s">
        <v>833</v>
      </c>
      <c r="D31" s="2" t="s">
        <v>798</v>
      </c>
      <c r="E31" s="2">
        <v>1.5409999999999999</v>
      </c>
      <c r="F31" s="261">
        <v>0.13</v>
      </c>
    </row>
    <row r="32" spans="2:6" ht="28.5" thickBot="1">
      <c r="B32" s="260" t="s">
        <v>834</v>
      </c>
      <c r="C32" s="2" t="s">
        <v>835</v>
      </c>
      <c r="D32" s="2" t="s">
        <v>806</v>
      </c>
      <c r="E32" s="2" t="s">
        <v>836</v>
      </c>
      <c r="F32" s="261">
        <v>0.33</v>
      </c>
    </row>
    <row r="33" spans="1:6" ht="28.5" thickBot="1">
      <c r="B33" s="260" t="s">
        <v>436</v>
      </c>
      <c r="C33" s="2" t="s">
        <v>837</v>
      </c>
      <c r="D33" s="2" t="s">
        <v>806</v>
      </c>
      <c r="E33" s="2">
        <v>230</v>
      </c>
      <c r="F33" s="261">
        <v>0.2</v>
      </c>
    </row>
    <row r="34" spans="1:6" ht="28.5" thickBot="1">
      <c r="B34" s="260" t="s">
        <v>838</v>
      </c>
      <c r="C34" s="2" t="s">
        <v>839</v>
      </c>
      <c r="D34" s="2" t="s">
        <v>798</v>
      </c>
      <c r="E34" s="2" t="s">
        <v>836</v>
      </c>
      <c r="F34" s="261">
        <v>0.5</v>
      </c>
    </row>
    <row r="35" spans="1:6" ht="15" thickBot="1">
      <c r="B35" s="260" t="s">
        <v>840</v>
      </c>
      <c r="C35" s="2" t="s">
        <v>841</v>
      </c>
      <c r="D35" s="2" t="s">
        <v>806</v>
      </c>
      <c r="E35" s="2">
        <v>14</v>
      </c>
      <c r="F35" s="3" t="s">
        <v>832</v>
      </c>
    </row>
    <row r="36" spans="1:6" ht="15" thickBot="1">
      <c r="B36" s="260" t="s">
        <v>842</v>
      </c>
      <c r="C36" s="2" t="s">
        <v>841</v>
      </c>
      <c r="D36" s="2" t="s">
        <v>806</v>
      </c>
      <c r="E36" s="2">
        <v>7</v>
      </c>
      <c r="F36" s="261">
        <v>1</v>
      </c>
    </row>
    <row r="37" spans="1:6" ht="15" thickBot="1">
      <c r="B37" s="260" t="s">
        <v>439</v>
      </c>
      <c r="C37" s="2" t="s">
        <v>841</v>
      </c>
      <c r="D37" s="2" t="s">
        <v>806</v>
      </c>
      <c r="E37" s="2">
        <v>390</v>
      </c>
      <c r="F37" s="3" t="s">
        <v>843</v>
      </c>
    </row>
    <row r="44" spans="1:6">
      <c r="A44" s="326"/>
    </row>
    <row r="45" spans="1:6">
      <c r="A45" s="326"/>
    </row>
    <row r="46" spans="1:6">
      <c r="A46" s="326"/>
    </row>
    <row r="47" spans="1:6">
      <c r="A47" s="326"/>
    </row>
    <row r="48" spans="1:6">
      <c r="A48" s="326"/>
    </row>
    <row r="49" spans="1:1">
      <c r="A49" s="326"/>
    </row>
    <row r="50" spans="1:1">
      <c r="A50" s="326"/>
    </row>
    <row r="51" spans="1:1">
      <c r="A51" s="326"/>
    </row>
    <row r="52" spans="1:1">
      <c r="A52" s="326"/>
    </row>
    <row r="53" spans="1:1">
      <c r="A53" s="326"/>
    </row>
    <row r="54" spans="1:1">
      <c r="A54" s="326"/>
    </row>
    <row r="55" spans="1:1">
      <c r="A55" s="326"/>
    </row>
    <row r="56" spans="1:1">
      <c r="A56" s="326"/>
    </row>
    <row r="57" spans="1:1">
      <c r="A57" s="326"/>
    </row>
    <row r="59" spans="1:1">
      <c r="A59" s="326"/>
    </row>
    <row r="60" spans="1:1">
      <c r="A60" s="326"/>
    </row>
    <row r="61" spans="1:1">
      <c r="A61" s="326"/>
    </row>
    <row r="62" spans="1:1">
      <c r="A62" s="326"/>
    </row>
    <row r="63" spans="1:1">
      <c r="A63" s="326"/>
    </row>
    <row r="64" spans="1:1">
      <c r="A64" s="326"/>
    </row>
    <row r="65" spans="1:1">
      <c r="A65" s="326"/>
    </row>
    <row r="68" spans="1:1">
      <c r="A68" s="326"/>
    </row>
    <row r="69" spans="1:1">
      <c r="A69" s="326"/>
    </row>
    <row r="70" spans="1:1">
      <c r="A70" s="326"/>
    </row>
    <row r="71" spans="1:1">
      <c r="A71" s="326"/>
    </row>
    <row r="72" spans="1:1">
      <c r="A72" s="326"/>
    </row>
    <row r="73" spans="1:1">
      <c r="A73" s="326"/>
    </row>
    <row r="74" spans="1:1">
      <c r="A74" s="326"/>
    </row>
    <row r="75" spans="1:1">
      <c r="A75" s="326"/>
    </row>
    <row r="76" spans="1:1">
      <c r="A76" s="326"/>
    </row>
    <row r="77" spans="1:1">
      <c r="A77" s="326"/>
    </row>
    <row r="78" spans="1:1">
      <c r="A78" s="326"/>
    </row>
    <row r="79" spans="1:1">
      <c r="A79" s="326"/>
    </row>
    <row r="80" spans="1:1">
      <c r="A80" s="326"/>
    </row>
    <row r="81" spans="1:1">
      <c r="A81" s="326"/>
    </row>
    <row r="82" spans="1:1">
      <c r="A82" s="326"/>
    </row>
    <row r="83" spans="1:1">
      <c r="A83" s="326"/>
    </row>
    <row r="84" spans="1:1">
      <c r="A84" s="326"/>
    </row>
    <row r="85" spans="1:1">
      <c r="A85" s="326"/>
    </row>
    <row r="86" spans="1:1">
      <c r="A86" s="326"/>
    </row>
    <row r="87" spans="1:1">
      <c r="A87" s="326"/>
    </row>
    <row r="89" spans="1:1">
      <c r="A89" s="326"/>
    </row>
    <row r="90" spans="1:1">
      <c r="A90" s="326"/>
    </row>
    <row r="91" spans="1:1">
      <c r="A91" s="326"/>
    </row>
    <row r="92" spans="1:1">
      <c r="A92" s="326"/>
    </row>
    <row r="93" spans="1:1">
      <c r="A93" s="326"/>
    </row>
    <row r="94" spans="1:1">
      <c r="A94" s="326"/>
    </row>
    <row r="95" spans="1:1">
      <c r="A95" s="326"/>
    </row>
    <row r="96" spans="1:1">
      <c r="A96" s="326"/>
    </row>
    <row r="97" spans="1:1">
      <c r="A97" s="326"/>
    </row>
    <row r="99" spans="1:1">
      <c r="A99" s="326"/>
    </row>
    <row r="100" spans="1:1">
      <c r="A100" s="326"/>
    </row>
    <row r="101" spans="1:1">
      <c r="A101" s="326"/>
    </row>
    <row r="102" spans="1:1">
      <c r="A102" s="326"/>
    </row>
    <row r="103" spans="1:1">
      <c r="A103" s="326"/>
    </row>
    <row r="104" spans="1:1">
      <c r="A104" s="326"/>
    </row>
    <row r="105" spans="1:1">
      <c r="A105" s="326"/>
    </row>
  </sheetData>
  <mergeCells count="44">
    <mergeCell ref="C8:C9"/>
    <mergeCell ref="D8:D9"/>
    <mergeCell ref="F8:F9"/>
    <mergeCell ref="B10:B11"/>
    <mergeCell ref="C10:C11"/>
    <mergeCell ref="D10:D11"/>
    <mergeCell ref="F10:F11"/>
    <mergeCell ref="B12:B13"/>
    <mergeCell ref="C12:C13"/>
    <mergeCell ref="D12:D13"/>
    <mergeCell ref="F12:F13"/>
    <mergeCell ref="B14:B15"/>
    <mergeCell ref="C14:C15"/>
    <mergeCell ref="D14:D15"/>
    <mergeCell ref="F14:F15"/>
    <mergeCell ref="B16:B17"/>
    <mergeCell ref="C16:C17"/>
    <mergeCell ref="D16:D17"/>
    <mergeCell ref="F16:F17"/>
    <mergeCell ref="B18:B19"/>
    <mergeCell ref="C18:C19"/>
    <mergeCell ref="D18:D19"/>
    <mergeCell ref="F18:F19"/>
    <mergeCell ref="D20:D21"/>
    <mergeCell ref="F20:F21"/>
    <mergeCell ref="B22:B23"/>
    <mergeCell ref="D22:D23"/>
    <mergeCell ref="F22:F23"/>
    <mergeCell ref="B1:J3"/>
    <mergeCell ref="B28:B29"/>
    <mergeCell ref="C28:C29"/>
    <mergeCell ref="D28:D29"/>
    <mergeCell ref="F28:F29"/>
    <mergeCell ref="B8:B9"/>
    <mergeCell ref="B24:B25"/>
    <mergeCell ref="C24:C25"/>
    <mergeCell ref="D24:D25"/>
    <mergeCell ref="F24:F25"/>
    <mergeCell ref="B26:B27"/>
    <mergeCell ref="C26:C27"/>
    <mergeCell ref="D26:D27"/>
    <mergeCell ref="F26:F27"/>
    <mergeCell ref="B20:B21"/>
    <mergeCell ref="C20:C2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A2E9D-D512-4007-A1D7-2AAED47C58D5}">
  <sheetPr>
    <tabColor theme="9" tint="0.79998168889431442"/>
  </sheetPr>
  <dimension ref="A1:AA238"/>
  <sheetViews>
    <sheetView showGridLines="0" topLeftCell="A219" zoomScale="70" zoomScaleNormal="70" workbookViewId="0">
      <selection activeCell="G142" sqref="G142"/>
    </sheetView>
  </sheetViews>
  <sheetFormatPr defaultRowHeight="14.5" outlineLevelCol="1"/>
  <cols>
    <col min="1" max="1" width="2.90625" style="278" customWidth="1"/>
    <col min="2" max="2" width="11.36328125" customWidth="1"/>
    <col min="3" max="3" width="29.08984375" customWidth="1"/>
    <col min="4" max="4" width="20.453125" customWidth="1"/>
    <col min="5" max="5" width="17.1796875" customWidth="1"/>
    <col min="6" max="6" width="14.08984375" customWidth="1"/>
    <col min="7" max="7" width="22.08984375" customWidth="1"/>
    <col min="8" max="8" width="16.54296875" customWidth="1"/>
    <col min="9" max="9" width="17.453125" customWidth="1"/>
    <col min="10" max="10" width="18.08984375" customWidth="1"/>
    <col min="11" max="11" width="16.6328125" customWidth="1"/>
    <col min="12" max="12" width="13.81640625" customWidth="1" outlineLevel="1"/>
    <col min="13" max="13" width="12.81640625" customWidth="1" outlineLevel="1"/>
    <col min="14" max="14" width="10.453125" customWidth="1" outlineLevel="1"/>
    <col min="15" max="27" width="8.90625" customWidth="1" outlineLevel="1"/>
    <col min="28" max="28" width="8.90625"/>
  </cols>
  <sheetData>
    <row r="1" spans="2:25">
      <c r="B1" s="442" t="s">
        <v>1056</v>
      </c>
      <c r="C1" s="442"/>
      <c r="D1" s="442"/>
      <c r="E1" s="442"/>
      <c r="F1" s="442"/>
      <c r="G1" s="442"/>
      <c r="H1" s="442"/>
      <c r="I1" s="442"/>
      <c r="J1" s="442"/>
    </row>
    <row r="2" spans="2:25">
      <c r="B2" s="442"/>
      <c r="C2" s="442"/>
      <c r="D2" s="442"/>
      <c r="E2" s="442"/>
      <c r="F2" s="442"/>
      <c r="G2" s="442"/>
      <c r="H2" s="442"/>
      <c r="I2" s="442"/>
      <c r="J2" s="442"/>
    </row>
    <row r="3" spans="2:25">
      <c r="B3" s="442"/>
      <c r="C3" s="442"/>
      <c r="D3" s="442"/>
      <c r="E3" s="442"/>
      <c r="F3" s="442"/>
      <c r="G3" s="442"/>
      <c r="H3" s="442"/>
      <c r="I3" s="442"/>
      <c r="J3" s="442"/>
    </row>
    <row r="5" spans="2:25">
      <c r="B5" s="276" t="s">
        <v>847</v>
      </c>
      <c r="L5" s="566" t="s">
        <v>282</v>
      </c>
      <c r="M5" s="567"/>
      <c r="N5" s="567"/>
      <c r="O5" s="567"/>
      <c r="P5" s="567"/>
      <c r="Q5" s="567"/>
      <c r="R5" s="567"/>
      <c r="S5" s="567"/>
      <c r="T5" s="567"/>
      <c r="U5" s="567"/>
      <c r="V5" s="567"/>
      <c r="W5" s="567"/>
      <c r="X5" s="567"/>
      <c r="Y5" s="567"/>
    </row>
    <row r="6" spans="2:25">
      <c r="L6" s="350">
        <v>1966</v>
      </c>
      <c r="M6" s="350">
        <v>1992</v>
      </c>
      <c r="N6" s="350">
        <v>1994</v>
      </c>
      <c r="O6" s="350">
        <v>1995</v>
      </c>
      <c r="P6" s="350">
        <v>1996</v>
      </c>
      <c r="Q6" s="350">
        <v>1999</v>
      </c>
      <c r="R6" s="350">
        <v>2000</v>
      </c>
      <c r="S6" s="350">
        <v>2005</v>
      </c>
      <c r="T6" s="350">
        <v>2006</v>
      </c>
      <c r="U6" s="350">
        <v>2011</v>
      </c>
      <c r="V6" s="350">
        <v>2020</v>
      </c>
      <c r="W6" s="350">
        <v>2021</v>
      </c>
      <c r="X6" s="350">
        <v>2022</v>
      </c>
      <c r="Y6" s="350">
        <v>2023</v>
      </c>
    </row>
    <row r="7" spans="2:25">
      <c r="L7" s="413">
        <v>2</v>
      </c>
      <c r="M7" s="413">
        <v>2</v>
      </c>
      <c r="N7" s="413">
        <v>1</v>
      </c>
      <c r="O7" s="413">
        <v>1</v>
      </c>
      <c r="P7" s="413">
        <v>1</v>
      </c>
      <c r="Q7" s="413">
        <v>3</v>
      </c>
      <c r="R7" s="413">
        <v>2</v>
      </c>
      <c r="S7" s="413">
        <v>4</v>
      </c>
      <c r="T7" s="413">
        <v>4</v>
      </c>
      <c r="U7" s="413">
        <v>1</v>
      </c>
      <c r="V7" s="413">
        <v>3</v>
      </c>
      <c r="W7" s="413">
        <v>4</v>
      </c>
      <c r="X7" s="413">
        <v>8</v>
      </c>
      <c r="Y7" s="413">
        <v>6</v>
      </c>
    </row>
    <row r="20" spans="2:8">
      <c r="B20" s="276" t="s">
        <v>848</v>
      </c>
    </row>
    <row r="21" spans="2:8" ht="15" thickBot="1"/>
    <row r="22" spans="2:8" ht="28.5" thickBot="1">
      <c r="B22" s="7" t="s">
        <v>552</v>
      </c>
      <c r="C22" s="5" t="s">
        <v>553</v>
      </c>
      <c r="D22" s="5" t="s">
        <v>849</v>
      </c>
      <c r="E22" s="5" t="s">
        <v>850</v>
      </c>
      <c r="F22" s="5" t="s">
        <v>851</v>
      </c>
      <c r="G22" s="5" t="s">
        <v>852</v>
      </c>
    </row>
    <row r="23" spans="2:8" ht="15" thickBot="1">
      <c r="B23" s="327">
        <v>27</v>
      </c>
      <c r="C23" s="3" t="s">
        <v>853</v>
      </c>
      <c r="D23" s="222">
        <v>44369</v>
      </c>
      <c r="E23" s="222">
        <v>44378</v>
      </c>
      <c r="F23" s="582" t="s">
        <v>854</v>
      </c>
      <c r="G23" s="222">
        <v>46204</v>
      </c>
    </row>
    <row r="24" spans="2:8" ht="15" thickBot="1">
      <c r="B24" s="327">
        <v>28</v>
      </c>
      <c r="C24" s="3" t="s">
        <v>592</v>
      </c>
      <c r="D24" s="222">
        <v>44369</v>
      </c>
      <c r="E24" s="222">
        <v>44378</v>
      </c>
      <c r="F24" s="583"/>
      <c r="G24" s="222">
        <v>46204</v>
      </c>
    </row>
    <row r="25" spans="2:8" ht="15" thickBot="1">
      <c r="B25" s="327">
        <v>29</v>
      </c>
      <c r="C25" s="3" t="s">
        <v>595</v>
      </c>
      <c r="D25" s="222">
        <v>44407</v>
      </c>
      <c r="E25" s="222">
        <v>44409</v>
      </c>
      <c r="F25" s="563"/>
      <c r="G25" s="222">
        <v>46235</v>
      </c>
    </row>
    <row r="26" spans="2:8" ht="28.5" thickBot="1">
      <c r="B26" s="327">
        <v>0</v>
      </c>
      <c r="C26" s="3" t="s">
        <v>855</v>
      </c>
      <c r="D26" s="222">
        <v>44535</v>
      </c>
      <c r="E26" s="222">
        <v>44562</v>
      </c>
      <c r="F26" s="3" t="s">
        <v>856</v>
      </c>
      <c r="G26" s="3" t="s">
        <v>257</v>
      </c>
    </row>
    <row r="28" spans="2:8">
      <c r="B28" s="276" t="s">
        <v>869</v>
      </c>
    </row>
    <row r="29" spans="2:8" ht="15" thickBot="1"/>
    <row r="30" spans="2:8" ht="28">
      <c r="B30" s="262" t="s">
        <v>552</v>
      </c>
      <c r="C30" s="263" t="s">
        <v>857</v>
      </c>
      <c r="D30" s="263" t="s">
        <v>591</v>
      </c>
      <c r="E30" s="263" t="s">
        <v>858</v>
      </c>
      <c r="F30" s="263" t="s">
        <v>859</v>
      </c>
      <c r="G30" s="263" t="s">
        <v>860</v>
      </c>
      <c r="H30" s="264" t="s">
        <v>849</v>
      </c>
    </row>
    <row r="31" spans="2:8">
      <c r="B31" s="516" t="s">
        <v>600</v>
      </c>
      <c r="C31" s="516" t="s">
        <v>861</v>
      </c>
      <c r="D31" s="574" t="s">
        <v>589</v>
      </c>
      <c r="E31" s="522" t="s">
        <v>589</v>
      </c>
      <c r="F31" s="523" t="s">
        <v>697</v>
      </c>
      <c r="G31" s="219" t="s">
        <v>601</v>
      </c>
      <c r="H31" s="518">
        <v>24253</v>
      </c>
    </row>
    <row r="32" spans="2:8">
      <c r="B32" s="516"/>
      <c r="C32" s="516"/>
      <c r="D32" s="574"/>
      <c r="E32" s="522"/>
      <c r="F32" s="523"/>
      <c r="G32" s="217" t="s">
        <v>602</v>
      </c>
      <c r="H32" s="518"/>
    </row>
    <row r="33" spans="1:8" ht="28">
      <c r="B33" s="516" t="s">
        <v>603</v>
      </c>
      <c r="C33" s="516" t="s">
        <v>861</v>
      </c>
      <c r="D33" s="574" t="s">
        <v>589</v>
      </c>
      <c r="E33" s="522" t="s">
        <v>589</v>
      </c>
      <c r="F33" s="523" t="s">
        <v>699</v>
      </c>
      <c r="G33" s="230" t="s">
        <v>604</v>
      </c>
      <c r="H33" s="518">
        <v>24253</v>
      </c>
    </row>
    <row r="34" spans="1:8">
      <c r="B34" s="516"/>
      <c r="C34" s="516"/>
      <c r="D34" s="574"/>
      <c r="E34" s="522"/>
      <c r="F34" s="523"/>
      <c r="G34" s="231" t="s">
        <v>602</v>
      </c>
      <c r="H34" s="518"/>
    </row>
    <row r="35" spans="1:8">
      <c r="B35" s="516" t="s">
        <v>605</v>
      </c>
      <c r="C35" s="579" t="s">
        <v>862</v>
      </c>
      <c r="D35" s="574" t="s">
        <v>588</v>
      </c>
      <c r="E35" s="522" t="s">
        <v>588</v>
      </c>
      <c r="F35" s="517" t="s">
        <v>700</v>
      </c>
      <c r="G35" s="230" t="s">
        <v>593</v>
      </c>
      <c r="H35" s="518">
        <v>33857</v>
      </c>
    </row>
    <row r="36" spans="1:8" ht="28">
      <c r="B36" s="516"/>
      <c r="C36" s="579"/>
      <c r="D36" s="574"/>
      <c r="E36" s="522"/>
      <c r="F36" s="517"/>
      <c r="G36" s="231" t="s">
        <v>607</v>
      </c>
      <c r="H36" s="518"/>
    </row>
    <row r="37" spans="1:8">
      <c r="B37" s="516"/>
      <c r="C37" s="579"/>
      <c r="D37" s="574"/>
      <c r="E37" s="522"/>
      <c r="F37" s="517"/>
      <c r="G37" s="231" t="s">
        <v>608</v>
      </c>
      <c r="H37" s="518"/>
    </row>
    <row r="38" spans="1:8">
      <c r="A38" s="326"/>
      <c r="B38" s="516" t="s">
        <v>638</v>
      </c>
      <c r="C38" s="579" t="s">
        <v>862</v>
      </c>
      <c r="D38" s="580" t="s">
        <v>589</v>
      </c>
      <c r="E38" s="579" t="s">
        <v>589</v>
      </c>
      <c r="F38" s="517" t="s">
        <v>640</v>
      </c>
      <c r="G38" s="230" t="s">
        <v>641</v>
      </c>
      <c r="H38" s="525">
        <v>33953</v>
      </c>
    </row>
    <row r="39" spans="1:8" ht="30.5">
      <c r="A39" s="326"/>
      <c r="B39" s="516"/>
      <c r="C39" s="579"/>
      <c r="D39" s="580"/>
      <c r="E39" s="579"/>
      <c r="F39" s="517"/>
      <c r="G39" s="229" t="s">
        <v>708</v>
      </c>
      <c r="H39" s="525"/>
    </row>
    <row r="40" spans="1:8">
      <c r="A40" s="326"/>
      <c r="B40" s="516"/>
      <c r="C40" s="579"/>
      <c r="D40" s="580"/>
      <c r="E40" s="579"/>
      <c r="F40" s="517"/>
      <c r="G40" s="231" t="s">
        <v>642</v>
      </c>
      <c r="H40" s="525"/>
    </row>
    <row r="41" spans="1:8" ht="28">
      <c r="A41" s="326"/>
      <c r="B41" s="516"/>
      <c r="C41" s="579"/>
      <c r="D41" s="580"/>
      <c r="E41" s="579"/>
      <c r="F41" s="517"/>
      <c r="G41" s="231" t="s">
        <v>643</v>
      </c>
      <c r="H41" s="525"/>
    </row>
    <row r="42" spans="1:8" ht="28">
      <c r="A42" s="326"/>
      <c r="B42" s="516"/>
      <c r="C42" s="579"/>
      <c r="D42" s="580"/>
      <c r="E42" s="579"/>
      <c r="F42" s="517"/>
      <c r="G42" s="231" t="s">
        <v>644</v>
      </c>
      <c r="H42" s="525"/>
    </row>
    <row r="43" spans="1:8">
      <c r="A43" s="326"/>
      <c r="B43" s="516"/>
      <c r="C43" s="579"/>
      <c r="D43" s="580"/>
      <c r="E43" s="579"/>
      <c r="F43" s="517"/>
      <c r="G43" s="231" t="s">
        <v>602</v>
      </c>
      <c r="H43" s="525"/>
    </row>
    <row r="44" spans="1:8" ht="16.5">
      <c r="A44" s="326"/>
      <c r="B44" s="516" t="s">
        <v>629</v>
      </c>
      <c r="C44" s="579" t="s">
        <v>862</v>
      </c>
      <c r="D44" s="574" t="s">
        <v>589</v>
      </c>
      <c r="E44" s="579" t="s">
        <v>589</v>
      </c>
      <c r="F44" s="517" t="s">
        <v>631</v>
      </c>
      <c r="G44" s="234" t="s">
        <v>705</v>
      </c>
      <c r="H44" s="518">
        <v>34569</v>
      </c>
    </row>
    <row r="45" spans="1:8" ht="16.5">
      <c r="A45" s="326"/>
      <c r="B45" s="516"/>
      <c r="C45" s="579"/>
      <c r="D45" s="574"/>
      <c r="E45" s="579"/>
      <c r="F45" s="517"/>
      <c r="G45" s="229" t="s">
        <v>706</v>
      </c>
      <c r="H45" s="518"/>
    </row>
    <row r="46" spans="1:8">
      <c r="A46" s="326"/>
      <c r="B46" s="516"/>
      <c r="C46" s="579"/>
      <c r="D46" s="574"/>
      <c r="E46" s="579"/>
      <c r="F46" s="517"/>
      <c r="G46" s="231" t="s">
        <v>632</v>
      </c>
      <c r="H46" s="518"/>
    </row>
    <row r="47" spans="1:8">
      <c r="A47" s="326"/>
      <c r="B47" s="516"/>
      <c r="C47" s="579"/>
      <c r="D47" s="574"/>
      <c r="E47" s="579"/>
      <c r="F47" s="517"/>
      <c r="G47" s="231" t="s">
        <v>633</v>
      </c>
      <c r="H47" s="518"/>
    </row>
    <row r="48" spans="1:8">
      <c r="A48" s="326"/>
      <c r="B48" s="516" t="s">
        <v>624</v>
      </c>
      <c r="C48" s="579" t="s">
        <v>862</v>
      </c>
      <c r="D48" s="574" t="s">
        <v>589</v>
      </c>
      <c r="E48" s="579" t="s">
        <v>589</v>
      </c>
      <c r="F48" s="517" t="s">
        <v>626</v>
      </c>
      <c r="G48" s="230" t="s">
        <v>593</v>
      </c>
      <c r="H48" s="518">
        <v>34753</v>
      </c>
    </row>
    <row r="49" spans="1:8">
      <c r="A49" s="326"/>
      <c r="B49" s="516"/>
      <c r="C49" s="579"/>
      <c r="D49" s="574"/>
      <c r="E49" s="579"/>
      <c r="F49" s="517"/>
      <c r="G49" s="229" t="s">
        <v>975</v>
      </c>
      <c r="H49" s="518"/>
    </row>
    <row r="50" spans="1:8" ht="28">
      <c r="A50" s="326"/>
      <c r="B50" s="516"/>
      <c r="C50" s="579"/>
      <c r="D50" s="574"/>
      <c r="E50" s="579"/>
      <c r="F50" s="517"/>
      <c r="G50" s="231" t="s">
        <v>627</v>
      </c>
      <c r="H50" s="518"/>
    </row>
    <row r="51" spans="1:8">
      <c r="A51" s="326"/>
      <c r="B51" s="516"/>
      <c r="C51" s="579"/>
      <c r="D51" s="574"/>
      <c r="E51" s="579"/>
      <c r="F51" s="517"/>
      <c r="G51" s="231" t="s">
        <v>628</v>
      </c>
      <c r="H51" s="518"/>
    </row>
    <row r="52" spans="1:8">
      <c r="B52" s="516" t="s">
        <v>652</v>
      </c>
      <c r="C52" s="579" t="s">
        <v>862</v>
      </c>
      <c r="D52" s="574" t="s">
        <v>589</v>
      </c>
      <c r="E52" s="579" t="s">
        <v>589</v>
      </c>
      <c r="F52" s="523" t="s">
        <v>709</v>
      </c>
      <c r="G52" s="230" t="s">
        <v>654</v>
      </c>
      <c r="H52" s="518">
        <v>35335</v>
      </c>
    </row>
    <row r="53" spans="1:8">
      <c r="A53" s="326"/>
      <c r="B53" s="516"/>
      <c r="C53" s="579"/>
      <c r="D53" s="574"/>
      <c r="E53" s="579"/>
      <c r="F53" s="523"/>
      <c r="G53" s="231" t="s">
        <v>655</v>
      </c>
      <c r="H53" s="518"/>
    </row>
    <row r="54" spans="1:8" ht="30.5">
      <c r="A54" s="326"/>
      <c r="B54" s="516"/>
      <c r="C54" s="579"/>
      <c r="D54" s="574"/>
      <c r="E54" s="579"/>
      <c r="F54" s="523"/>
      <c r="G54" s="229" t="s">
        <v>710</v>
      </c>
      <c r="H54" s="518"/>
    </row>
    <row r="55" spans="1:8">
      <c r="A55" s="326"/>
      <c r="B55" s="516" t="s">
        <v>612</v>
      </c>
      <c r="C55" s="579" t="s">
        <v>862</v>
      </c>
      <c r="D55" s="574" t="s">
        <v>589</v>
      </c>
      <c r="E55" s="522" t="s">
        <v>589</v>
      </c>
      <c r="F55" s="517" t="s">
        <v>614</v>
      </c>
      <c r="G55" s="230" t="s">
        <v>566</v>
      </c>
      <c r="H55" s="518">
        <v>36272</v>
      </c>
    </row>
    <row r="56" spans="1:8">
      <c r="A56" s="326"/>
      <c r="B56" s="516"/>
      <c r="C56" s="579"/>
      <c r="D56" s="574"/>
      <c r="E56" s="522"/>
      <c r="F56" s="517"/>
      <c r="G56" s="231" t="s">
        <v>615</v>
      </c>
      <c r="H56" s="518"/>
    </row>
    <row r="57" spans="1:8">
      <c r="A57" s="326"/>
      <c r="B57" s="516" t="s">
        <v>664</v>
      </c>
      <c r="C57" s="579" t="s">
        <v>862</v>
      </c>
      <c r="D57" s="574" t="s">
        <v>589</v>
      </c>
      <c r="E57" s="579" t="s">
        <v>589</v>
      </c>
      <c r="F57" s="523" t="s">
        <v>711</v>
      </c>
      <c r="G57" s="237" t="s">
        <v>666</v>
      </c>
      <c r="H57" s="518">
        <v>36306</v>
      </c>
    </row>
    <row r="58" spans="1:8">
      <c r="A58" s="326"/>
      <c r="B58" s="516"/>
      <c r="C58" s="579"/>
      <c r="D58" s="574"/>
      <c r="E58" s="579"/>
      <c r="F58" s="523"/>
      <c r="G58" s="238" t="s">
        <v>667</v>
      </c>
      <c r="H58" s="518"/>
    </row>
    <row r="59" spans="1:8" ht="28">
      <c r="A59" s="326"/>
      <c r="B59" s="516"/>
      <c r="C59" s="579"/>
      <c r="D59" s="574"/>
      <c r="E59" s="579"/>
      <c r="F59" s="523"/>
      <c r="G59" s="238" t="s">
        <v>668</v>
      </c>
      <c r="H59" s="518"/>
    </row>
    <row r="60" spans="1:8">
      <c r="B60" s="516" t="s">
        <v>669</v>
      </c>
      <c r="C60" s="579" t="s">
        <v>862</v>
      </c>
      <c r="D60" s="574" t="s">
        <v>589</v>
      </c>
      <c r="E60" s="579" t="s">
        <v>589</v>
      </c>
      <c r="F60" s="517" t="s">
        <v>671</v>
      </c>
      <c r="G60" s="230" t="s">
        <v>672</v>
      </c>
      <c r="H60" s="518">
        <v>36306</v>
      </c>
    </row>
    <row r="61" spans="1:8">
      <c r="B61" s="516"/>
      <c r="C61" s="579"/>
      <c r="D61" s="574"/>
      <c r="E61" s="579"/>
      <c r="F61" s="517"/>
      <c r="G61" s="231" t="s">
        <v>673</v>
      </c>
      <c r="H61" s="518"/>
    </row>
    <row r="62" spans="1:8">
      <c r="A62" s="326"/>
      <c r="B62" s="516"/>
      <c r="C62" s="579"/>
      <c r="D62" s="574"/>
      <c r="E62" s="579"/>
      <c r="F62" s="517"/>
      <c r="G62" s="231" t="s">
        <v>674</v>
      </c>
      <c r="H62" s="518"/>
    </row>
    <row r="63" spans="1:8">
      <c r="A63" s="326"/>
      <c r="B63" s="516"/>
      <c r="C63" s="579"/>
      <c r="D63" s="574"/>
      <c r="E63" s="579"/>
      <c r="F63" s="517"/>
      <c r="G63" s="231" t="s">
        <v>675</v>
      </c>
      <c r="H63" s="518"/>
    </row>
    <row r="64" spans="1:8">
      <c r="A64" s="326"/>
      <c r="B64" s="516" t="s">
        <v>609</v>
      </c>
      <c r="C64" s="579" t="s">
        <v>862</v>
      </c>
      <c r="D64" s="574" t="s">
        <v>588</v>
      </c>
      <c r="E64" s="522" t="s">
        <v>588</v>
      </c>
      <c r="F64" s="523" t="s">
        <v>701</v>
      </c>
      <c r="G64" s="230" t="s">
        <v>611</v>
      </c>
      <c r="H64" s="518">
        <v>36836</v>
      </c>
    </row>
    <row r="65" spans="1:8">
      <c r="A65" s="326"/>
      <c r="B65" s="516"/>
      <c r="C65" s="579"/>
      <c r="D65" s="574"/>
      <c r="E65" s="522"/>
      <c r="F65" s="523"/>
      <c r="G65" s="231" t="s">
        <v>566</v>
      </c>
      <c r="H65" s="518"/>
    </row>
    <row r="66" spans="1:8">
      <c r="A66" s="326"/>
      <c r="B66" s="516" t="s">
        <v>616</v>
      </c>
      <c r="C66" s="579" t="s">
        <v>862</v>
      </c>
      <c r="D66" s="574" t="s">
        <v>588</v>
      </c>
      <c r="E66" s="579" t="s">
        <v>588</v>
      </c>
      <c r="F66" s="523" t="s">
        <v>702</v>
      </c>
      <c r="G66" s="230" t="s">
        <v>618</v>
      </c>
      <c r="H66" s="518">
        <v>36836</v>
      </c>
    </row>
    <row r="67" spans="1:8">
      <c r="A67" s="326"/>
      <c r="B67" s="516"/>
      <c r="C67" s="579"/>
      <c r="D67" s="574"/>
      <c r="E67" s="579"/>
      <c r="F67" s="523"/>
      <c r="G67" s="231" t="s">
        <v>566</v>
      </c>
      <c r="H67" s="518"/>
    </row>
    <row r="68" spans="1:8">
      <c r="A68" s="326"/>
      <c r="B68" s="516"/>
      <c r="C68" s="579"/>
      <c r="D68" s="574"/>
      <c r="E68" s="579"/>
      <c r="F68" s="523"/>
      <c r="G68" s="231" t="s">
        <v>608</v>
      </c>
      <c r="H68" s="518"/>
    </row>
    <row r="69" spans="1:8">
      <c r="A69" s="326"/>
      <c r="B69" s="516" t="s">
        <v>863</v>
      </c>
      <c r="C69" s="579" t="s">
        <v>862</v>
      </c>
      <c r="D69" s="574" t="s">
        <v>589</v>
      </c>
      <c r="E69" s="579" t="s">
        <v>589</v>
      </c>
      <c r="F69" s="581" t="s">
        <v>1000</v>
      </c>
      <c r="G69" s="230" t="s">
        <v>864</v>
      </c>
      <c r="H69" s="518">
        <v>38629</v>
      </c>
    </row>
    <row r="70" spans="1:8">
      <c r="A70" s="326"/>
      <c r="B70" s="516"/>
      <c r="C70" s="579"/>
      <c r="D70" s="574"/>
      <c r="E70" s="579"/>
      <c r="F70" s="581"/>
      <c r="G70" s="231" t="s">
        <v>865</v>
      </c>
      <c r="H70" s="518"/>
    </row>
    <row r="71" spans="1:8">
      <c r="A71" s="326"/>
      <c r="B71" s="516"/>
      <c r="C71" s="579"/>
      <c r="D71" s="574"/>
      <c r="E71" s="579"/>
      <c r="F71" s="581"/>
      <c r="G71" s="231" t="s">
        <v>866</v>
      </c>
      <c r="H71" s="518"/>
    </row>
    <row r="72" spans="1:8">
      <c r="A72" s="326"/>
      <c r="B72" s="516"/>
      <c r="C72" s="579"/>
      <c r="D72" s="574"/>
      <c r="E72" s="579"/>
      <c r="F72" s="581"/>
      <c r="G72" s="231" t="s">
        <v>867</v>
      </c>
      <c r="H72" s="518"/>
    </row>
    <row r="73" spans="1:8">
      <c r="A73" s="326"/>
      <c r="B73" s="516"/>
      <c r="C73" s="579"/>
      <c r="D73" s="574"/>
      <c r="E73" s="579"/>
      <c r="F73" s="581"/>
      <c r="G73" s="231" t="s">
        <v>868</v>
      </c>
      <c r="H73" s="518"/>
    </row>
    <row r="74" spans="1:8" ht="28">
      <c r="A74" s="326"/>
      <c r="B74" s="516" t="s">
        <v>574</v>
      </c>
      <c r="C74" s="579" t="s">
        <v>862</v>
      </c>
      <c r="D74" s="574" t="s">
        <v>589</v>
      </c>
      <c r="E74" s="579" t="s">
        <v>589</v>
      </c>
      <c r="F74" s="517" t="s">
        <v>560</v>
      </c>
      <c r="G74" s="230" t="s">
        <v>561</v>
      </c>
      <c r="H74" s="518">
        <v>38629</v>
      </c>
    </row>
    <row r="75" spans="1:8" ht="16.5">
      <c r="A75" s="326"/>
      <c r="B75" s="516"/>
      <c r="C75" s="579"/>
      <c r="D75" s="574"/>
      <c r="E75" s="579"/>
      <c r="F75" s="517"/>
      <c r="G75" s="217" t="s">
        <v>577</v>
      </c>
      <c r="H75" s="518"/>
    </row>
    <row r="76" spans="1:8" ht="16.5">
      <c r="A76" s="326"/>
      <c r="B76" s="516"/>
      <c r="C76" s="579"/>
      <c r="D76" s="574"/>
      <c r="E76" s="579"/>
      <c r="F76" s="517"/>
      <c r="G76" s="217" t="s">
        <v>578</v>
      </c>
      <c r="H76" s="518"/>
    </row>
    <row r="77" spans="1:8">
      <c r="A77" s="326"/>
      <c r="B77" s="516"/>
      <c r="C77" s="579"/>
      <c r="D77" s="574"/>
      <c r="E77" s="579"/>
      <c r="F77" s="517"/>
      <c r="G77" s="231" t="s">
        <v>562</v>
      </c>
      <c r="H77" s="518"/>
    </row>
    <row r="78" spans="1:8">
      <c r="A78" s="326"/>
      <c r="B78" s="516"/>
      <c r="C78" s="579"/>
      <c r="D78" s="574"/>
      <c r="E78" s="579"/>
      <c r="F78" s="517"/>
      <c r="G78" s="231" t="s">
        <v>563</v>
      </c>
      <c r="H78" s="518"/>
    </row>
    <row r="79" spans="1:8">
      <c r="A79" s="326"/>
      <c r="B79" s="516" t="s">
        <v>564</v>
      </c>
      <c r="C79" s="579" t="s">
        <v>862</v>
      </c>
      <c r="D79" s="574" t="s">
        <v>589</v>
      </c>
      <c r="E79" s="579" t="s">
        <v>589</v>
      </c>
      <c r="F79" s="517" t="s">
        <v>566</v>
      </c>
      <c r="G79" s="230" t="s">
        <v>567</v>
      </c>
      <c r="H79" s="518">
        <v>38629</v>
      </c>
    </row>
    <row r="80" spans="1:8" ht="28">
      <c r="A80" s="326"/>
      <c r="B80" s="516"/>
      <c r="C80" s="579"/>
      <c r="D80" s="574"/>
      <c r="E80" s="579"/>
      <c r="F80" s="517"/>
      <c r="G80" s="231" t="s">
        <v>561</v>
      </c>
      <c r="H80" s="518"/>
    </row>
    <row r="81" spans="1:8" ht="16.5">
      <c r="A81" s="326"/>
      <c r="B81" s="516"/>
      <c r="C81" s="579"/>
      <c r="D81" s="574"/>
      <c r="E81" s="579"/>
      <c r="F81" s="517"/>
      <c r="G81" s="217" t="s">
        <v>577</v>
      </c>
      <c r="H81" s="518"/>
    </row>
    <row r="82" spans="1:8" ht="16.5">
      <c r="B82" s="516"/>
      <c r="C82" s="579"/>
      <c r="D82" s="574"/>
      <c r="E82" s="579"/>
      <c r="F82" s="517"/>
      <c r="G82" s="217" t="s">
        <v>578</v>
      </c>
      <c r="H82" s="518"/>
    </row>
    <row r="83" spans="1:8">
      <c r="A83" s="326"/>
      <c r="B83" s="516"/>
      <c r="C83" s="579"/>
      <c r="D83" s="574"/>
      <c r="E83" s="579"/>
      <c r="F83" s="517"/>
      <c r="G83" s="231" t="s">
        <v>562</v>
      </c>
      <c r="H83" s="518"/>
    </row>
    <row r="84" spans="1:8">
      <c r="A84" s="326"/>
      <c r="B84" s="516"/>
      <c r="C84" s="579"/>
      <c r="D84" s="574"/>
      <c r="E84" s="579"/>
      <c r="F84" s="517"/>
      <c r="G84" s="218" t="s">
        <v>563</v>
      </c>
      <c r="H84" s="518"/>
    </row>
    <row r="85" spans="1:8" ht="16.5">
      <c r="A85" s="326"/>
      <c r="B85" s="516" t="s">
        <v>575</v>
      </c>
      <c r="C85" s="579" t="s">
        <v>862</v>
      </c>
      <c r="D85" s="574" t="s">
        <v>589</v>
      </c>
      <c r="E85" s="579" t="s">
        <v>589</v>
      </c>
      <c r="F85" s="517" t="s">
        <v>560</v>
      </c>
      <c r="G85" s="219" t="s">
        <v>1001</v>
      </c>
      <c r="H85" s="518">
        <v>38629</v>
      </c>
    </row>
    <row r="86" spans="1:8">
      <c r="A86" s="326"/>
      <c r="B86" s="516"/>
      <c r="C86" s="579"/>
      <c r="D86" s="574"/>
      <c r="E86" s="579"/>
      <c r="F86" s="517"/>
      <c r="G86" s="231" t="s">
        <v>569</v>
      </c>
      <c r="H86" s="518"/>
    </row>
    <row r="87" spans="1:8">
      <c r="A87" s="326"/>
      <c r="B87" s="516"/>
      <c r="C87" s="579"/>
      <c r="D87" s="574"/>
      <c r="E87" s="579"/>
      <c r="F87" s="517"/>
      <c r="G87" s="218" t="s">
        <v>570</v>
      </c>
      <c r="H87" s="518"/>
    </row>
    <row r="88" spans="1:8" ht="28">
      <c r="A88" s="326"/>
      <c r="B88" s="220" t="s">
        <v>572</v>
      </c>
      <c r="C88" s="328" t="s">
        <v>862</v>
      </c>
      <c r="D88" s="329" t="s">
        <v>588</v>
      </c>
      <c r="E88" s="328" t="s">
        <v>588</v>
      </c>
      <c r="F88" s="215" t="s">
        <v>573</v>
      </c>
      <c r="G88" s="216" t="s">
        <v>257</v>
      </c>
      <c r="H88" s="235">
        <v>39022</v>
      </c>
    </row>
    <row r="89" spans="1:8" ht="28">
      <c r="A89" s="326"/>
      <c r="B89" s="220" t="s">
        <v>576</v>
      </c>
      <c r="C89" s="328" t="s">
        <v>862</v>
      </c>
      <c r="D89" s="265" t="s">
        <v>588</v>
      </c>
      <c r="E89" s="328" t="s">
        <v>588</v>
      </c>
      <c r="F89" s="215" t="s">
        <v>557</v>
      </c>
      <c r="G89" s="216" t="s">
        <v>257</v>
      </c>
      <c r="H89" s="228">
        <v>39022</v>
      </c>
    </row>
    <row r="90" spans="1:8">
      <c r="A90" s="326"/>
      <c r="B90" s="516" t="s">
        <v>634</v>
      </c>
      <c r="C90" s="579" t="s">
        <v>862</v>
      </c>
      <c r="D90" s="574" t="s">
        <v>589</v>
      </c>
      <c r="E90" s="579" t="s">
        <v>589</v>
      </c>
      <c r="F90" s="523" t="s">
        <v>707</v>
      </c>
      <c r="G90" s="219" t="s">
        <v>636</v>
      </c>
      <c r="H90" s="518">
        <v>39024</v>
      </c>
    </row>
    <row r="91" spans="1:8">
      <c r="A91" s="326"/>
      <c r="B91" s="516"/>
      <c r="C91" s="579"/>
      <c r="D91" s="574"/>
      <c r="E91" s="579"/>
      <c r="F91" s="523"/>
      <c r="G91" s="221" t="s">
        <v>637</v>
      </c>
      <c r="H91" s="518"/>
    </row>
    <row r="92" spans="1:8">
      <c r="B92" s="516" t="s">
        <v>645</v>
      </c>
      <c r="C92" s="579" t="s">
        <v>862</v>
      </c>
      <c r="D92" s="574" t="s">
        <v>588</v>
      </c>
      <c r="E92" s="579" t="s">
        <v>588</v>
      </c>
      <c r="F92" s="517" t="s">
        <v>647</v>
      </c>
      <c r="G92" s="230" t="s">
        <v>593</v>
      </c>
      <c r="H92" s="518">
        <v>39024</v>
      </c>
    </row>
    <row r="93" spans="1:8">
      <c r="A93" s="326"/>
      <c r="B93" s="516"/>
      <c r="C93" s="579"/>
      <c r="D93" s="574"/>
      <c r="E93" s="579"/>
      <c r="F93" s="517"/>
      <c r="G93" s="231" t="s">
        <v>648</v>
      </c>
      <c r="H93" s="518"/>
    </row>
    <row r="94" spans="1:8" ht="16.5">
      <c r="A94" s="326"/>
      <c r="B94" s="516"/>
      <c r="C94" s="579"/>
      <c r="D94" s="574"/>
      <c r="E94" s="579"/>
      <c r="F94" s="517"/>
      <c r="G94" s="236" t="s">
        <v>578</v>
      </c>
      <c r="H94" s="518"/>
    </row>
    <row r="95" spans="1:8">
      <c r="A95" s="326"/>
      <c r="B95" s="516"/>
      <c r="C95" s="579"/>
      <c r="D95" s="574"/>
      <c r="E95" s="579"/>
      <c r="F95" s="517"/>
      <c r="G95" s="231" t="s">
        <v>649</v>
      </c>
      <c r="H95" s="518"/>
    </row>
    <row r="96" spans="1:8" ht="28">
      <c r="A96" s="326"/>
      <c r="B96" s="516"/>
      <c r="C96" s="579"/>
      <c r="D96" s="574"/>
      <c r="E96" s="579"/>
      <c r="F96" s="517"/>
      <c r="G96" s="231" t="s">
        <v>650</v>
      </c>
      <c r="H96" s="518"/>
    </row>
    <row r="97" spans="1:8" ht="28">
      <c r="A97" s="326"/>
      <c r="B97" s="516"/>
      <c r="C97" s="579"/>
      <c r="D97" s="574"/>
      <c r="E97" s="579"/>
      <c r="F97" s="517"/>
      <c r="G97" s="218" t="s">
        <v>651</v>
      </c>
      <c r="H97" s="518"/>
    </row>
    <row r="98" spans="1:8" ht="28">
      <c r="A98" s="326"/>
      <c r="B98" s="516" t="s">
        <v>656</v>
      </c>
      <c r="C98" s="579" t="s">
        <v>862</v>
      </c>
      <c r="D98" s="580" t="s">
        <v>588</v>
      </c>
      <c r="E98" s="579" t="s">
        <v>588</v>
      </c>
      <c r="F98" s="517" t="s">
        <v>658</v>
      </c>
      <c r="G98" s="230" t="s">
        <v>659</v>
      </c>
      <c r="H98" s="525">
        <v>40897</v>
      </c>
    </row>
    <row r="99" spans="1:8">
      <c r="A99" s="326"/>
      <c r="B99" s="516"/>
      <c r="C99" s="579"/>
      <c r="D99" s="580"/>
      <c r="E99" s="579"/>
      <c r="F99" s="517"/>
      <c r="G99" s="221" t="s">
        <v>593</v>
      </c>
      <c r="H99" s="525"/>
    </row>
    <row r="100" spans="1:8" ht="56">
      <c r="B100" s="220" t="s">
        <v>660</v>
      </c>
      <c r="C100" s="328" t="s">
        <v>862</v>
      </c>
      <c r="D100" s="265" t="s">
        <v>588</v>
      </c>
      <c r="E100" s="328" t="s">
        <v>588</v>
      </c>
      <c r="F100" s="215" t="s">
        <v>662</v>
      </c>
      <c r="G100" s="216" t="s">
        <v>663</v>
      </c>
      <c r="H100" s="228">
        <v>44111</v>
      </c>
    </row>
    <row r="101" spans="1:8" ht="56">
      <c r="B101" s="220" t="s">
        <v>676</v>
      </c>
      <c r="C101" s="328" t="s">
        <v>862</v>
      </c>
      <c r="D101" s="265" t="s">
        <v>588</v>
      </c>
      <c r="E101" s="328" t="s">
        <v>588</v>
      </c>
      <c r="F101" s="215" t="s">
        <v>678</v>
      </c>
      <c r="G101" s="216" t="s">
        <v>663</v>
      </c>
      <c r="H101" s="228">
        <v>44111</v>
      </c>
    </row>
    <row r="102" spans="1:8" ht="56">
      <c r="B102" s="220" t="s">
        <v>679</v>
      </c>
      <c r="C102" s="328" t="s">
        <v>862</v>
      </c>
      <c r="D102" s="265" t="s">
        <v>588</v>
      </c>
      <c r="E102" s="328" t="s">
        <v>588</v>
      </c>
      <c r="F102" s="215" t="s">
        <v>681</v>
      </c>
      <c r="G102" s="216" t="s">
        <v>663</v>
      </c>
      <c r="H102" s="228">
        <v>44111</v>
      </c>
    </row>
    <row r="103" spans="1:8" ht="28">
      <c r="B103" s="220">
        <v>27</v>
      </c>
      <c r="C103" s="220" t="s">
        <v>862</v>
      </c>
      <c r="D103" s="265" t="s">
        <v>588</v>
      </c>
      <c r="E103" s="214" t="s">
        <v>588</v>
      </c>
      <c r="F103" s="215" t="s">
        <v>557</v>
      </c>
      <c r="G103" s="216" t="s">
        <v>257</v>
      </c>
      <c r="H103" s="228">
        <v>44369</v>
      </c>
    </row>
    <row r="104" spans="1:8">
      <c r="B104" s="516">
        <v>28</v>
      </c>
      <c r="C104" s="516" t="s">
        <v>862</v>
      </c>
      <c r="D104" s="574" t="s">
        <v>588</v>
      </c>
      <c r="E104" s="516" t="s">
        <v>588</v>
      </c>
      <c r="F104" s="523" t="s">
        <v>694</v>
      </c>
      <c r="G104" s="230" t="s">
        <v>593</v>
      </c>
      <c r="H104" s="518">
        <v>44369</v>
      </c>
    </row>
    <row r="105" spans="1:8" ht="28">
      <c r="B105" s="516"/>
      <c r="C105" s="516"/>
      <c r="D105" s="574"/>
      <c r="E105" s="516"/>
      <c r="F105" s="523"/>
      <c r="G105" s="218" t="s">
        <v>594</v>
      </c>
      <c r="H105" s="518"/>
    </row>
    <row r="106" spans="1:8" ht="28">
      <c r="B106" s="516">
        <v>29</v>
      </c>
      <c r="C106" s="516" t="s">
        <v>862</v>
      </c>
      <c r="D106" s="574" t="s">
        <v>588</v>
      </c>
      <c r="E106" s="522" t="s">
        <v>588</v>
      </c>
      <c r="F106" s="517" t="s">
        <v>596</v>
      </c>
      <c r="G106" s="230" t="s">
        <v>597</v>
      </c>
      <c r="H106" s="518">
        <v>44407</v>
      </c>
    </row>
    <row r="107" spans="1:8">
      <c r="B107" s="516"/>
      <c r="C107" s="516"/>
      <c r="D107" s="574"/>
      <c r="E107" s="522"/>
      <c r="F107" s="517"/>
      <c r="G107" s="231" t="s">
        <v>598</v>
      </c>
      <c r="H107" s="518"/>
    </row>
    <row r="108" spans="1:8" ht="44.5">
      <c r="B108" s="516"/>
      <c r="C108" s="516"/>
      <c r="D108" s="574"/>
      <c r="E108" s="522"/>
      <c r="F108" s="517"/>
      <c r="G108" s="229" t="s">
        <v>1002</v>
      </c>
      <c r="H108" s="518"/>
    </row>
    <row r="109" spans="1:8" ht="28">
      <c r="B109" s="516"/>
      <c r="C109" s="516"/>
      <c r="D109" s="574"/>
      <c r="E109" s="522"/>
      <c r="F109" s="517"/>
      <c r="G109" s="218" t="s">
        <v>599</v>
      </c>
      <c r="H109" s="518"/>
    </row>
    <row r="110" spans="1:8">
      <c r="B110" s="516" t="s">
        <v>619</v>
      </c>
      <c r="C110" s="516" t="s">
        <v>861</v>
      </c>
      <c r="D110" s="574" t="s">
        <v>589</v>
      </c>
      <c r="E110" s="516" t="s">
        <v>589</v>
      </c>
      <c r="F110" s="517" t="s">
        <v>621</v>
      </c>
      <c r="G110" s="230" t="s">
        <v>622</v>
      </c>
      <c r="H110" s="518">
        <v>44535</v>
      </c>
    </row>
    <row r="111" spans="1:8">
      <c r="B111" s="516"/>
      <c r="C111" s="516"/>
      <c r="D111" s="574"/>
      <c r="E111" s="516"/>
      <c r="F111" s="517"/>
      <c r="G111" s="231" t="s">
        <v>623</v>
      </c>
      <c r="H111" s="518"/>
    </row>
    <row r="112" spans="1:8" ht="16.5">
      <c r="B112" s="575"/>
      <c r="C112" s="575"/>
      <c r="D112" s="576"/>
      <c r="E112" s="575"/>
      <c r="F112" s="577"/>
      <c r="G112" s="229" t="s">
        <v>703</v>
      </c>
      <c r="H112" s="578"/>
    </row>
    <row r="113" spans="2:8" ht="28">
      <c r="B113" s="516" t="s">
        <v>682</v>
      </c>
      <c r="C113" s="516" t="s">
        <v>257</v>
      </c>
      <c r="D113" s="574" t="s">
        <v>589</v>
      </c>
      <c r="E113" s="516" t="s">
        <v>589</v>
      </c>
      <c r="F113" s="517" t="s">
        <v>683</v>
      </c>
      <c r="G113" s="230" t="s">
        <v>684</v>
      </c>
      <c r="H113" s="518" t="s">
        <v>257</v>
      </c>
    </row>
    <row r="114" spans="2:8" ht="28">
      <c r="B114" s="516"/>
      <c r="C114" s="516"/>
      <c r="D114" s="574"/>
      <c r="E114" s="516"/>
      <c r="F114" s="517"/>
      <c r="G114" s="231" t="s">
        <v>685</v>
      </c>
      <c r="H114" s="518"/>
    </row>
    <row r="115" spans="2:8" ht="30.5">
      <c r="B115" s="516"/>
      <c r="C115" s="516"/>
      <c r="D115" s="574"/>
      <c r="E115" s="516"/>
      <c r="F115" s="517"/>
      <c r="G115" s="229" t="s">
        <v>712</v>
      </c>
      <c r="H115" s="518"/>
    </row>
    <row r="116" spans="2:8">
      <c r="B116" s="516"/>
      <c r="C116" s="516"/>
      <c r="D116" s="574"/>
      <c r="E116" s="516"/>
      <c r="F116" s="517"/>
      <c r="G116" s="229" t="s">
        <v>593</v>
      </c>
      <c r="H116" s="518"/>
    </row>
    <row r="117" spans="2:8" ht="28">
      <c r="B117" s="516"/>
      <c r="C117" s="516"/>
      <c r="D117" s="574"/>
      <c r="E117" s="516"/>
      <c r="F117" s="517"/>
      <c r="G117" s="229" t="s">
        <v>686</v>
      </c>
      <c r="H117" s="518"/>
    </row>
    <row r="118" spans="2:8" ht="28">
      <c r="B118" s="516"/>
      <c r="C118" s="516"/>
      <c r="D118" s="574"/>
      <c r="E118" s="516"/>
      <c r="F118" s="517"/>
      <c r="G118" s="229" t="s">
        <v>687</v>
      </c>
      <c r="H118" s="518"/>
    </row>
    <row r="119" spans="2:8" ht="28">
      <c r="B119" s="516"/>
      <c r="C119" s="516"/>
      <c r="D119" s="574"/>
      <c r="E119" s="516"/>
      <c r="F119" s="517"/>
      <c r="G119" s="233" t="s">
        <v>688</v>
      </c>
      <c r="H119" s="518"/>
    </row>
    <row r="120" spans="2:8">
      <c r="B120" s="516" t="s">
        <v>689</v>
      </c>
      <c r="C120" s="516" t="s">
        <v>862</v>
      </c>
      <c r="D120" s="574" t="s">
        <v>588</v>
      </c>
      <c r="E120" s="516" t="s">
        <v>588</v>
      </c>
      <c r="F120" s="517" t="s">
        <v>690</v>
      </c>
      <c r="G120" s="230" t="s">
        <v>672</v>
      </c>
      <c r="H120" s="518" t="s">
        <v>257</v>
      </c>
    </row>
    <row r="121" spans="2:8" ht="28">
      <c r="B121" s="516"/>
      <c r="C121" s="516"/>
      <c r="D121" s="574"/>
      <c r="E121" s="516"/>
      <c r="F121" s="517"/>
      <c r="G121" s="231" t="s">
        <v>691</v>
      </c>
      <c r="H121" s="518"/>
    </row>
    <row r="122" spans="2:8">
      <c r="B122" s="516"/>
      <c r="C122" s="516"/>
      <c r="D122" s="574"/>
      <c r="E122" s="516"/>
      <c r="F122" s="517"/>
      <c r="G122" s="229"/>
      <c r="H122" s="518"/>
    </row>
    <row r="123" spans="2:8" ht="15" customHeight="1">
      <c r="B123" s="516" t="s">
        <v>692</v>
      </c>
      <c r="C123" s="516" t="s">
        <v>862</v>
      </c>
      <c r="D123" s="574" t="s">
        <v>588</v>
      </c>
      <c r="E123" s="516" t="s">
        <v>588</v>
      </c>
      <c r="F123" s="517" t="s">
        <v>693</v>
      </c>
      <c r="G123" s="519" t="s">
        <v>593</v>
      </c>
      <c r="H123" s="518" t="s">
        <v>257</v>
      </c>
    </row>
    <row r="124" spans="2:8" ht="15" customHeight="1">
      <c r="B124" s="516"/>
      <c r="C124" s="516"/>
      <c r="D124" s="574"/>
      <c r="E124" s="516"/>
      <c r="F124" s="517"/>
      <c r="G124" s="520"/>
      <c r="H124" s="518"/>
    </row>
    <row r="125" spans="2:8" ht="15" customHeight="1">
      <c r="B125" s="516"/>
      <c r="C125" s="516"/>
      <c r="D125" s="574"/>
      <c r="E125" s="516"/>
      <c r="F125" s="517"/>
      <c r="G125" s="520"/>
      <c r="H125" s="518"/>
    </row>
    <row r="127" spans="2:8" ht="33.65" customHeight="1">
      <c r="B127" s="515" t="s">
        <v>581</v>
      </c>
      <c r="C127" s="515"/>
      <c r="D127" s="515"/>
      <c r="E127" s="515"/>
      <c r="F127" s="515"/>
      <c r="G127" s="515"/>
    </row>
    <row r="128" spans="2:8" ht="16.25" customHeight="1">
      <c r="B128" s="515" t="s">
        <v>582</v>
      </c>
      <c r="C128" s="515"/>
      <c r="D128" s="515"/>
      <c r="E128" s="515"/>
      <c r="F128" s="515"/>
      <c r="G128" s="515"/>
    </row>
    <row r="130" spans="2:15">
      <c r="B130" s="276" t="s">
        <v>870</v>
      </c>
    </row>
    <row r="131" spans="2:15">
      <c r="L131" s="337"/>
      <c r="M131" s="337"/>
      <c r="N131" s="337"/>
    </row>
    <row r="132" spans="2:15" ht="14.4" customHeight="1">
      <c r="L132" s="568" t="s">
        <v>923</v>
      </c>
      <c r="M132" s="414" t="s">
        <v>588</v>
      </c>
      <c r="N132" s="414" t="s">
        <v>589</v>
      </c>
      <c r="O132" s="415" t="s">
        <v>28</v>
      </c>
    </row>
    <row r="133" spans="2:15" ht="14.4" customHeight="1">
      <c r="L133" s="569"/>
      <c r="M133" s="416"/>
      <c r="N133" s="416"/>
      <c r="O133" s="417"/>
    </row>
    <row r="134" spans="2:15" ht="14.4" customHeight="1">
      <c r="L134" s="351" t="s">
        <v>1057</v>
      </c>
      <c r="M134" s="418">
        <v>16</v>
      </c>
      <c r="N134" s="418">
        <v>15</v>
      </c>
      <c r="O134" s="418">
        <v>31</v>
      </c>
    </row>
    <row r="135" spans="2:15" ht="14.4" customHeight="1">
      <c r="L135" s="419"/>
      <c r="M135" s="419"/>
      <c r="N135" s="419"/>
    </row>
    <row r="136" spans="2:15">
      <c r="L136" s="337"/>
      <c r="M136" s="337"/>
      <c r="N136" s="337"/>
    </row>
    <row r="141" spans="2:15">
      <c r="B141" s="276" t="s">
        <v>871</v>
      </c>
    </row>
    <row r="142" spans="2:15" ht="15" thickBot="1"/>
    <row r="143" spans="2:15" ht="28.5" thickBot="1">
      <c r="B143" s="7" t="s">
        <v>552</v>
      </c>
      <c r="C143" s="5" t="s">
        <v>553</v>
      </c>
      <c r="D143" s="5" t="s">
        <v>859</v>
      </c>
      <c r="E143" s="5" t="s">
        <v>849</v>
      </c>
    </row>
    <row r="144" spans="2:15" ht="17" thickBot="1">
      <c r="B144" s="245" t="s">
        <v>872</v>
      </c>
      <c r="C144" s="84" t="s">
        <v>873</v>
      </c>
      <c r="D144" s="87" t="s">
        <v>1003</v>
      </c>
      <c r="E144" s="330">
        <v>44777</v>
      </c>
    </row>
    <row r="145" spans="2:5" ht="28.5" thickBot="1">
      <c r="B145" s="245" t="s">
        <v>874</v>
      </c>
      <c r="C145" s="84" t="s">
        <v>875</v>
      </c>
      <c r="D145" s="87" t="s">
        <v>876</v>
      </c>
      <c r="E145" s="330">
        <v>44777</v>
      </c>
    </row>
    <row r="146" spans="2:5" ht="15" thickBot="1">
      <c r="B146" s="245" t="s">
        <v>877</v>
      </c>
      <c r="C146" s="84" t="s">
        <v>878</v>
      </c>
      <c r="D146" s="87" t="s">
        <v>879</v>
      </c>
      <c r="E146" s="330">
        <v>44777</v>
      </c>
    </row>
    <row r="147" spans="2:5" ht="28.5" thickBot="1">
      <c r="B147" s="245" t="s">
        <v>880</v>
      </c>
      <c r="C147" s="84" t="s">
        <v>881</v>
      </c>
      <c r="D147" s="87" t="s">
        <v>882</v>
      </c>
      <c r="E147" s="330">
        <v>45072</v>
      </c>
    </row>
    <row r="148" spans="2:5" ht="15" thickBot="1">
      <c r="B148" s="245" t="s">
        <v>883</v>
      </c>
      <c r="C148" s="84" t="s">
        <v>884</v>
      </c>
      <c r="D148" s="87" t="s">
        <v>885</v>
      </c>
      <c r="E148" s="330">
        <v>44777</v>
      </c>
    </row>
    <row r="149" spans="2:5" ht="15" thickBot="1">
      <c r="B149" s="245" t="s">
        <v>886</v>
      </c>
      <c r="C149" s="84" t="s">
        <v>887</v>
      </c>
      <c r="D149" s="87" t="s">
        <v>888</v>
      </c>
      <c r="E149" s="330">
        <v>44655</v>
      </c>
    </row>
    <row r="150" spans="2:5" ht="15" thickBot="1">
      <c r="B150" s="245" t="s">
        <v>889</v>
      </c>
      <c r="C150" s="84" t="s">
        <v>890</v>
      </c>
      <c r="D150" s="87" t="s">
        <v>891</v>
      </c>
      <c r="E150" s="330">
        <v>44795</v>
      </c>
    </row>
    <row r="151" spans="2:5" ht="28.5" thickBot="1">
      <c r="B151" s="245" t="s">
        <v>892</v>
      </c>
      <c r="C151" s="84" t="s">
        <v>893</v>
      </c>
      <c r="D151" s="87" t="s">
        <v>672</v>
      </c>
      <c r="E151" s="330">
        <v>45069</v>
      </c>
    </row>
    <row r="152" spans="2:5" ht="28.5" thickBot="1">
      <c r="B152" s="245" t="s">
        <v>894</v>
      </c>
      <c r="C152" s="84" t="s">
        <v>895</v>
      </c>
      <c r="D152" s="87" t="s">
        <v>672</v>
      </c>
      <c r="E152" s="330">
        <v>45072</v>
      </c>
    </row>
    <row r="153" spans="2:5" ht="28.5" thickBot="1">
      <c r="B153" s="245" t="s">
        <v>896</v>
      </c>
      <c r="C153" s="84" t="s">
        <v>897</v>
      </c>
      <c r="D153" s="87" t="s">
        <v>898</v>
      </c>
      <c r="E153" s="330">
        <v>45072</v>
      </c>
    </row>
    <row r="154" spans="2:5" ht="15" thickBot="1">
      <c r="B154" s="245" t="s">
        <v>899</v>
      </c>
      <c r="C154" s="84" t="s">
        <v>900</v>
      </c>
      <c r="D154" s="87" t="s">
        <v>901</v>
      </c>
      <c r="E154" s="330">
        <v>44777</v>
      </c>
    </row>
    <row r="155" spans="2:5" ht="15" thickBot="1">
      <c r="B155" s="245" t="s">
        <v>902</v>
      </c>
      <c r="C155" s="84" t="s">
        <v>903</v>
      </c>
      <c r="D155" s="87" t="s">
        <v>876</v>
      </c>
      <c r="E155" s="330">
        <v>44795</v>
      </c>
    </row>
    <row r="156" spans="2:5" ht="15" thickBot="1">
      <c r="B156" s="245" t="s">
        <v>904</v>
      </c>
      <c r="C156" s="84" t="s">
        <v>905</v>
      </c>
      <c r="D156" s="87" t="s">
        <v>906</v>
      </c>
      <c r="E156" s="330">
        <v>45168</v>
      </c>
    </row>
    <row r="157" spans="2:5" ht="28.5" thickBot="1">
      <c r="B157" s="245" t="s">
        <v>907</v>
      </c>
      <c r="C157" s="84" t="s">
        <v>908</v>
      </c>
      <c r="D157" s="87" t="s">
        <v>909</v>
      </c>
      <c r="E157" s="330">
        <v>45168</v>
      </c>
    </row>
    <row r="159" spans="2:5">
      <c r="B159" s="276" t="s">
        <v>910</v>
      </c>
    </row>
    <row r="160" spans="2:5" ht="15" thickBot="1"/>
    <row r="161" spans="2:9" ht="15" thickBot="1">
      <c r="B161" s="441" t="s">
        <v>911</v>
      </c>
      <c r="C161" s="441"/>
      <c r="D161" s="571" t="s">
        <v>912</v>
      </c>
      <c r="E161" s="571"/>
    </row>
    <row r="162" spans="2:9" ht="15" thickBot="1">
      <c r="B162" s="441"/>
      <c r="C162" s="441"/>
      <c r="D162" s="268" t="s">
        <v>588</v>
      </c>
      <c r="E162" s="268" t="s">
        <v>913</v>
      </c>
    </row>
    <row r="163" spans="2:9" ht="15" thickBot="1">
      <c r="B163" s="572" t="s">
        <v>914</v>
      </c>
      <c r="C163" s="572"/>
      <c r="D163" s="269">
        <v>11</v>
      </c>
      <c r="E163" s="269">
        <v>9</v>
      </c>
    </row>
    <row r="164" spans="2:9" ht="15" thickBot="1">
      <c r="B164" s="572" t="s">
        <v>915</v>
      </c>
      <c r="C164" s="572"/>
      <c r="D164" s="269">
        <v>12</v>
      </c>
      <c r="E164" s="269">
        <v>30</v>
      </c>
    </row>
    <row r="165" spans="2:9" ht="15" thickBot="1">
      <c r="B165" s="572" t="s">
        <v>916</v>
      </c>
      <c r="C165" s="572"/>
      <c r="D165" s="269">
        <v>16</v>
      </c>
      <c r="E165" s="269">
        <v>21</v>
      </c>
    </row>
    <row r="166" spans="2:9" ht="15" thickBot="1">
      <c r="B166" s="572" t="s">
        <v>917</v>
      </c>
      <c r="C166" s="572"/>
      <c r="D166" s="269">
        <v>1</v>
      </c>
      <c r="E166" s="269">
        <v>2</v>
      </c>
    </row>
    <row r="167" spans="2:9" ht="15" thickBot="1">
      <c r="B167" s="572" t="s">
        <v>918</v>
      </c>
      <c r="C167" s="572"/>
      <c r="D167" s="269">
        <v>11</v>
      </c>
      <c r="E167" s="269">
        <v>22</v>
      </c>
    </row>
    <row r="168" spans="2:9" ht="15" thickBot="1">
      <c r="B168" s="572" t="s">
        <v>919</v>
      </c>
      <c r="C168" s="572"/>
      <c r="D168" s="269">
        <v>0</v>
      </c>
      <c r="E168" s="269">
        <v>3</v>
      </c>
    </row>
    <row r="169" spans="2:9" ht="15" thickBot="1">
      <c r="B169" s="572" t="s">
        <v>920</v>
      </c>
      <c r="C169" s="572"/>
      <c r="D169" s="269">
        <v>0</v>
      </c>
      <c r="E169" s="269">
        <v>1</v>
      </c>
    </row>
    <row r="170" spans="2:9" ht="15" thickBot="1">
      <c r="B170" s="572" t="s">
        <v>921</v>
      </c>
      <c r="C170" s="572"/>
      <c r="D170" s="269">
        <v>0</v>
      </c>
      <c r="E170" s="269">
        <v>1</v>
      </c>
    </row>
    <row r="171" spans="2:9" ht="15" thickBot="1">
      <c r="B171" s="570" t="s">
        <v>28</v>
      </c>
      <c r="C171" s="570"/>
      <c r="D171" s="277">
        <v>51</v>
      </c>
      <c r="E171" s="277">
        <v>89</v>
      </c>
    </row>
    <row r="173" spans="2:9">
      <c r="B173" s="276" t="s">
        <v>922</v>
      </c>
    </row>
    <row r="174" spans="2:9" ht="15" thickBot="1"/>
    <row r="175" spans="2:9" ht="15" thickBot="1">
      <c r="B175" s="571" t="s">
        <v>923</v>
      </c>
      <c r="C175" s="571"/>
      <c r="D175" s="268">
        <v>2015</v>
      </c>
      <c r="E175" s="267">
        <v>2016</v>
      </c>
      <c r="F175" s="267">
        <v>2017</v>
      </c>
      <c r="G175" s="267">
        <v>2018</v>
      </c>
      <c r="H175" s="267">
        <v>2019</v>
      </c>
      <c r="I175" s="267">
        <v>2020</v>
      </c>
    </row>
    <row r="176" spans="2:9" ht="15" thickBot="1">
      <c r="B176" s="572" t="s">
        <v>588</v>
      </c>
      <c r="C176" s="572"/>
      <c r="D176" s="269">
        <v>2</v>
      </c>
      <c r="E176" s="266">
        <v>1</v>
      </c>
      <c r="F176" s="266">
        <v>3</v>
      </c>
      <c r="G176" s="266">
        <v>4</v>
      </c>
      <c r="H176" s="266">
        <v>13</v>
      </c>
      <c r="I176" s="266">
        <v>17</v>
      </c>
    </row>
    <row r="177" spans="2:9" ht="15" customHeight="1" thickBot="1">
      <c r="B177" s="572" t="s">
        <v>913</v>
      </c>
      <c r="C177" s="572"/>
      <c r="D177" s="269">
        <v>1</v>
      </c>
      <c r="E177" s="266">
        <v>1</v>
      </c>
      <c r="F177" s="266">
        <v>4</v>
      </c>
      <c r="G177" s="266">
        <v>3</v>
      </c>
      <c r="H177" s="266">
        <v>7</v>
      </c>
      <c r="I177" s="266">
        <v>38</v>
      </c>
    </row>
    <row r="178" spans="2:9" ht="15" thickBot="1">
      <c r="B178" s="573" t="s">
        <v>28</v>
      </c>
      <c r="C178" s="573"/>
      <c r="D178" s="268">
        <v>3</v>
      </c>
      <c r="E178" s="331">
        <v>2</v>
      </c>
      <c r="F178" s="331">
        <v>7</v>
      </c>
      <c r="G178" s="331">
        <v>7</v>
      </c>
      <c r="H178" s="331">
        <v>20</v>
      </c>
      <c r="I178" s="331">
        <v>55</v>
      </c>
    </row>
    <row r="180" spans="2:9">
      <c r="B180" s="276" t="s">
        <v>924</v>
      </c>
    </row>
    <row r="181" spans="2:9" ht="15" thickBot="1"/>
    <row r="182" spans="2:9" ht="15" thickBot="1">
      <c r="B182" s="571" t="s">
        <v>925</v>
      </c>
      <c r="C182" s="571"/>
      <c r="D182" s="17" t="s">
        <v>913</v>
      </c>
      <c r="E182" s="17" t="s">
        <v>588</v>
      </c>
    </row>
    <row r="183" spans="2:9" ht="15" thickBot="1">
      <c r="B183" s="572">
        <v>2022</v>
      </c>
      <c r="C183" s="572"/>
      <c r="D183" s="269">
        <v>46</v>
      </c>
      <c r="E183" s="269">
        <v>16</v>
      </c>
    </row>
    <row r="184" spans="2:9" ht="15" thickBot="1">
      <c r="B184" s="572">
        <v>2023</v>
      </c>
      <c r="C184" s="572"/>
      <c r="D184" s="269">
        <v>18</v>
      </c>
      <c r="E184" s="269">
        <v>55</v>
      </c>
    </row>
    <row r="185" spans="2:9" ht="15" thickBot="1">
      <c r="B185" s="573" t="s">
        <v>28</v>
      </c>
      <c r="C185" s="573"/>
      <c r="D185" s="268">
        <v>64</v>
      </c>
      <c r="E185" s="268">
        <v>71</v>
      </c>
    </row>
    <row r="187" spans="2:9">
      <c r="B187" s="276" t="s">
        <v>926</v>
      </c>
    </row>
    <row r="188" spans="2:9" ht="15" thickBot="1"/>
    <row r="189" spans="2:9" ht="15" thickBot="1">
      <c r="B189" s="571" t="s">
        <v>30</v>
      </c>
      <c r="C189" s="571"/>
      <c r="D189" s="267" t="s">
        <v>588</v>
      </c>
      <c r="E189" s="267" t="s">
        <v>913</v>
      </c>
      <c r="F189" s="267" t="s">
        <v>28</v>
      </c>
    </row>
    <row r="190" spans="2:9" ht="15" thickBot="1">
      <c r="B190" s="570" t="s">
        <v>927</v>
      </c>
      <c r="C190" s="570"/>
      <c r="D190" s="270">
        <v>12</v>
      </c>
      <c r="E190" s="270">
        <v>26</v>
      </c>
      <c r="F190" s="270">
        <v>38</v>
      </c>
    </row>
    <row r="191" spans="2:9" ht="15" thickBot="1">
      <c r="B191" s="570" t="s">
        <v>42</v>
      </c>
      <c r="C191" s="570"/>
      <c r="D191" s="270">
        <v>10</v>
      </c>
      <c r="E191" s="270">
        <v>14</v>
      </c>
      <c r="F191" s="270">
        <v>24</v>
      </c>
    </row>
    <row r="192" spans="2:9" ht="15" thickBot="1">
      <c r="B192" s="570" t="s">
        <v>928</v>
      </c>
      <c r="C192" s="570"/>
      <c r="D192" s="270">
        <v>1</v>
      </c>
      <c r="E192" s="270">
        <v>9</v>
      </c>
      <c r="F192" s="270">
        <v>10</v>
      </c>
    </row>
    <row r="193" spans="2:6" ht="15" thickBot="1">
      <c r="B193" s="570" t="s">
        <v>929</v>
      </c>
      <c r="C193" s="570"/>
      <c r="D193" s="270">
        <v>6</v>
      </c>
      <c r="E193" s="270">
        <v>2</v>
      </c>
      <c r="F193" s="270">
        <v>8</v>
      </c>
    </row>
    <row r="194" spans="2:6" ht="15" thickBot="1">
      <c r="B194" s="570" t="s">
        <v>543</v>
      </c>
      <c r="C194" s="570"/>
      <c r="D194" s="270">
        <v>4</v>
      </c>
      <c r="E194" s="270">
        <v>3</v>
      </c>
      <c r="F194" s="270">
        <v>7</v>
      </c>
    </row>
    <row r="195" spans="2:6" ht="15" thickBot="1">
      <c r="B195" s="570" t="s">
        <v>930</v>
      </c>
      <c r="C195" s="570"/>
      <c r="D195" s="270">
        <v>4</v>
      </c>
      <c r="E195" s="270">
        <v>2</v>
      </c>
      <c r="F195" s="270">
        <v>6</v>
      </c>
    </row>
    <row r="196" spans="2:6" ht="15" thickBot="1">
      <c r="B196" s="570" t="s">
        <v>545</v>
      </c>
      <c r="C196" s="570"/>
      <c r="D196" s="270">
        <v>1</v>
      </c>
      <c r="E196" s="270">
        <v>4</v>
      </c>
      <c r="F196" s="270">
        <v>5</v>
      </c>
    </row>
    <row r="197" spans="2:6" ht="15" thickBot="1">
      <c r="B197" s="570" t="s">
        <v>931</v>
      </c>
      <c r="C197" s="570"/>
      <c r="D197" s="270">
        <v>0</v>
      </c>
      <c r="E197" s="270">
        <v>5</v>
      </c>
      <c r="F197" s="270">
        <v>5</v>
      </c>
    </row>
    <row r="198" spans="2:6" ht="15" thickBot="1">
      <c r="B198" s="570" t="s">
        <v>932</v>
      </c>
      <c r="C198" s="570"/>
      <c r="D198" s="270">
        <v>0</v>
      </c>
      <c r="E198" s="270">
        <v>5</v>
      </c>
      <c r="F198" s="270">
        <v>5</v>
      </c>
    </row>
    <row r="199" spans="2:6" ht="15" thickBot="1">
      <c r="B199" s="570" t="s">
        <v>933</v>
      </c>
      <c r="C199" s="570"/>
      <c r="D199" s="270">
        <v>1</v>
      </c>
      <c r="E199" s="270">
        <v>3</v>
      </c>
      <c r="F199" s="270">
        <v>4</v>
      </c>
    </row>
    <row r="200" spans="2:6" ht="15" thickBot="1">
      <c r="B200" s="570" t="s">
        <v>934</v>
      </c>
      <c r="C200" s="570"/>
      <c r="D200" s="270">
        <v>4</v>
      </c>
      <c r="E200" s="270">
        <v>0</v>
      </c>
      <c r="F200" s="270">
        <v>4</v>
      </c>
    </row>
    <row r="201" spans="2:6" ht="15" thickBot="1">
      <c r="B201" s="570" t="s">
        <v>935</v>
      </c>
      <c r="C201" s="570"/>
      <c r="D201" s="270">
        <v>0</v>
      </c>
      <c r="E201" s="270">
        <v>3</v>
      </c>
      <c r="F201" s="270">
        <v>3</v>
      </c>
    </row>
    <row r="202" spans="2:6" ht="15" thickBot="1">
      <c r="B202" s="570" t="s">
        <v>936</v>
      </c>
      <c r="C202" s="570"/>
      <c r="D202" s="270">
        <v>2</v>
      </c>
      <c r="E202" s="270">
        <v>1</v>
      </c>
      <c r="F202" s="270">
        <v>3</v>
      </c>
    </row>
    <row r="203" spans="2:6" ht="15" thickBot="1">
      <c r="B203" s="570" t="s">
        <v>937</v>
      </c>
      <c r="C203" s="570"/>
      <c r="D203" s="270">
        <v>0</v>
      </c>
      <c r="E203" s="270">
        <v>3</v>
      </c>
      <c r="F203" s="270">
        <v>3</v>
      </c>
    </row>
    <row r="204" spans="2:6" ht="15" thickBot="1">
      <c r="B204" s="570" t="s">
        <v>938</v>
      </c>
      <c r="C204" s="570"/>
      <c r="D204" s="270">
        <v>2</v>
      </c>
      <c r="E204" s="270">
        <v>1</v>
      </c>
      <c r="F204" s="270">
        <v>3</v>
      </c>
    </row>
    <row r="205" spans="2:6" ht="15" thickBot="1">
      <c r="B205" s="570" t="s">
        <v>939</v>
      </c>
      <c r="C205" s="570"/>
      <c r="D205" s="270">
        <v>0</v>
      </c>
      <c r="E205" s="270">
        <v>2</v>
      </c>
      <c r="F205" s="270">
        <v>2</v>
      </c>
    </row>
    <row r="206" spans="2:6" ht="15" thickBot="1">
      <c r="B206" s="570" t="s">
        <v>940</v>
      </c>
      <c r="C206" s="570"/>
      <c r="D206" s="270">
        <v>0</v>
      </c>
      <c r="E206" s="270">
        <v>2</v>
      </c>
      <c r="F206" s="270">
        <v>2</v>
      </c>
    </row>
    <row r="207" spans="2:6" ht="15" thickBot="1">
      <c r="B207" s="570" t="s">
        <v>941</v>
      </c>
      <c r="C207" s="570"/>
      <c r="D207" s="270">
        <v>0</v>
      </c>
      <c r="E207" s="270">
        <v>2</v>
      </c>
      <c r="F207" s="270">
        <v>2</v>
      </c>
    </row>
    <row r="208" spans="2:6" ht="15" thickBot="1">
      <c r="B208" s="570" t="s">
        <v>942</v>
      </c>
      <c r="C208" s="570"/>
      <c r="D208" s="270">
        <v>1</v>
      </c>
      <c r="E208" s="270">
        <v>0</v>
      </c>
      <c r="F208" s="270">
        <v>1</v>
      </c>
    </row>
    <row r="209" spans="2:6" ht="15" thickBot="1">
      <c r="B209" s="570" t="s">
        <v>542</v>
      </c>
      <c r="C209" s="570"/>
      <c r="D209" s="270">
        <v>1</v>
      </c>
      <c r="E209" s="270">
        <v>0</v>
      </c>
      <c r="F209" s="270">
        <v>1</v>
      </c>
    </row>
    <row r="210" spans="2:6" ht="15" thickBot="1">
      <c r="B210" s="570" t="s">
        <v>943</v>
      </c>
      <c r="C210" s="570"/>
      <c r="D210" s="270">
        <v>0</v>
      </c>
      <c r="E210" s="270">
        <v>1</v>
      </c>
      <c r="F210" s="270">
        <v>1</v>
      </c>
    </row>
    <row r="211" spans="2:6" ht="15" thickBot="1">
      <c r="B211" s="570" t="s">
        <v>944</v>
      </c>
      <c r="C211" s="570"/>
      <c r="D211" s="270">
        <v>0</v>
      </c>
      <c r="E211" s="270">
        <v>1</v>
      </c>
      <c r="F211" s="270">
        <v>1</v>
      </c>
    </row>
    <row r="212" spans="2:6" ht="15" thickBot="1">
      <c r="B212" s="570" t="s">
        <v>945</v>
      </c>
      <c r="C212" s="570"/>
      <c r="D212" s="270">
        <v>1</v>
      </c>
      <c r="E212" s="270">
        <v>0</v>
      </c>
      <c r="F212" s="270">
        <v>1</v>
      </c>
    </row>
    <row r="213" spans="2:6" ht="15" thickBot="1">
      <c r="B213" s="570" t="s">
        <v>946</v>
      </c>
      <c r="C213" s="570"/>
      <c r="D213" s="270">
        <v>1</v>
      </c>
      <c r="E213" s="270">
        <v>0</v>
      </c>
      <c r="F213" s="270">
        <v>1</v>
      </c>
    </row>
    <row r="214" spans="2:6" ht="15" thickBot="1">
      <c r="B214" s="570" t="s">
        <v>28</v>
      </c>
      <c r="C214" s="570"/>
      <c r="D214" s="270">
        <v>51</v>
      </c>
      <c r="E214" s="270">
        <v>89</v>
      </c>
      <c r="F214" s="270">
        <v>140</v>
      </c>
    </row>
    <row r="216" spans="2:6">
      <c r="B216" s="276" t="s">
        <v>947</v>
      </c>
    </row>
    <row r="217" spans="2:6" ht="15" thickBot="1"/>
    <row r="218" spans="2:6" ht="28.5" thickBot="1">
      <c r="B218" s="256" t="s">
        <v>792</v>
      </c>
      <c r="C218" s="257" t="s">
        <v>793</v>
      </c>
      <c r="D218" s="257" t="s">
        <v>794</v>
      </c>
      <c r="E218" s="257" t="s">
        <v>796</v>
      </c>
    </row>
    <row r="219" spans="2:6" ht="43" thickTop="1" thickBot="1">
      <c r="B219" s="260" t="s">
        <v>844</v>
      </c>
      <c r="C219" s="2" t="s">
        <v>797</v>
      </c>
      <c r="D219" s="2" t="s">
        <v>798</v>
      </c>
      <c r="E219" s="261">
        <v>0.41</v>
      </c>
    </row>
    <row r="220" spans="2:6" ht="15" thickBot="1">
      <c r="B220" s="260" t="s">
        <v>801</v>
      </c>
      <c r="C220" s="2" t="s">
        <v>802</v>
      </c>
      <c r="D220" s="2" t="s">
        <v>798</v>
      </c>
      <c r="E220" s="261">
        <v>0.25</v>
      </c>
    </row>
    <row r="221" spans="2:6" ht="15" thickBot="1">
      <c r="B221" s="260" t="s">
        <v>434</v>
      </c>
      <c r="C221" s="2" t="s">
        <v>805</v>
      </c>
      <c r="D221" s="2" t="s">
        <v>806</v>
      </c>
      <c r="E221" s="261">
        <v>0.45</v>
      </c>
    </row>
    <row r="222" spans="2:6" ht="28.5" thickBot="1">
      <c r="B222" s="260" t="s">
        <v>435</v>
      </c>
      <c r="C222" s="2" t="s">
        <v>809</v>
      </c>
      <c r="D222" s="2" t="s">
        <v>806</v>
      </c>
      <c r="E222" s="261">
        <v>0.41</v>
      </c>
    </row>
    <row r="223" spans="2:6" ht="15" thickBot="1">
      <c r="B223" s="260" t="s">
        <v>441</v>
      </c>
      <c r="C223" s="2" t="s">
        <v>812</v>
      </c>
      <c r="D223" s="2" t="s">
        <v>806</v>
      </c>
      <c r="E223" s="261">
        <v>0.47</v>
      </c>
    </row>
    <row r="224" spans="2:6" ht="15" thickBot="1">
      <c r="B224" s="260" t="s">
        <v>444</v>
      </c>
      <c r="C224" s="2" t="s">
        <v>815</v>
      </c>
      <c r="D224" s="2" t="s">
        <v>806</v>
      </c>
      <c r="E224" s="261">
        <v>0.39</v>
      </c>
    </row>
    <row r="225" spans="2:5" ht="15" thickBot="1">
      <c r="B225" s="260" t="s">
        <v>430</v>
      </c>
      <c r="C225" s="2" t="s">
        <v>818</v>
      </c>
      <c r="D225" s="2" t="s">
        <v>806</v>
      </c>
      <c r="E225" s="261">
        <v>0.5</v>
      </c>
    </row>
    <row r="226" spans="2:5">
      <c r="B226" s="558" t="s">
        <v>446</v>
      </c>
      <c r="C226" s="258" t="s">
        <v>821</v>
      </c>
      <c r="D226" s="558" t="s">
        <v>806</v>
      </c>
      <c r="E226" s="560">
        <v>0.51</v>
      </c>
    </row>
    <row r="227" spans="2:5" ht="15" thickBot="1">
      <c r="B227" s="559"/>
      <c r="C227" s="2" t="s">
        <v>822</v>
      </c>
      <c r="D227" s="559"/>
      <c r="E227" s="561"/>
    </row>
    <row r="228" spans="2:5" ht="28.5" thickBot="1">
      <c r="B228" s="260" t="s">
        <v>440</v>
      </c>
      <c r="C228" s="2" t="s">
        <v>825</v>
      </c>
      <c r="D228" s="2" t="s">
        <v>806</v>
      </c>
      <c r="E228" s="261">
        <v>0.32</v>
      </c>
    </row>
    <row r="229" spans="2:5" ht="15" thickBot="1">
      <c r="B229" s="260" t="s">
        <v>437</v>
      </c>
      <c r="C229" s="2" t="s">
        <v>818</v>
      </c>
      <c r="D229" s="2" t="s">
        <v>806</v>
      </c>
      <c r="E229" s="261">
        <v>0.2</v>
      </c>
    </row>
    <row r="230" spans="2:5" ht="15" thickBot="1">
      <c r="B230" s="260" t="s">
        <v>445</v>
      </c>
      <c r="C230" s="2" t="s">
        <v>818</v>
      </c>
      <c r="D230" s="2" t="s">
        <v>806</v>
      </c>
      <c r="E230" s="261">
        <v>0.25</v>
      </c>
    </row>
    <row r="231" spans="2:5" ht="15" thickBot="1">
      <c r="B231" s="260" t="s">
        <v>442</v>
      </c>
      <c r="C231" s="2" t="s">
        <v>818</v>
      </c>
      <c r="D231" s="2" t="s">
        <v>798</v>
      </c>
      <c r="E231" s="3" t="s">
        <v>832</v>
      </c>
    </row>
    <row r="232" spans="2:5" ht="15" thickBot="1">
      <c r="B232" s="260" t="s">
        <v>438</v>
      </c>
      <c r="C232" s="2" t="s">
        <v>833</v>
      </c>
      <c r="D232" s="2" t="s">
        <v>798</v>
      </c>
      <c r="E232" s="261">
        <v>0.13</v>
      </c>
    </row>
    <row r="233" spans="2:5" ht="42.5" thickBot="1">
      <c r="B233" s="260" t="s">
        <v>834</v>
      </c>
      <c r="C233" s="2" t="s">
        <v>835</v>
      </c>
      <c r="D233" s="2" t="s">
        <v>806</v>
      </c>
      <c r="E233" s="261">
        <v>0.33</v>
      </c>
    </row>
    <row r="234" spans="2:5" ht="15" thickBot="1">
      <c r="B234" s="260" t="s">
        <v>436</v>
      </c>
      <c r="C234" s="2" t="s">
        <v>837</v>
      </c>
      <c r="D234" s="2" t="s">
        <v>806</v>
      </c>
      <c r="E234" s="261">
        <v>0.2</v>
      </c>
    </row>
    <row r="235" spans="2:5" ht="28.5" thickBot="1">
      <c r="B235" s="260" t="s">
        <v>838</v>
      </c>
      <c r="C235" s="2" t="s">
        <v>839</v>
      </c>
      <c r="D235" s="2" t="s">
        <v>798</v>
      </c>
      <c r="E235" s="261">
        <v>0.5</v>
      </c>
    </row>
    <row r="236" spans="2:5" ht="15" thickBot="1">
      <c r="B236" s="260" t="s">
        <v>840</v>
      </c>
      <c r="C236" s="2" t="s">
        <v>841</v>
      </c>
      <c r="D236" s="2" t="s">
        <v>806</v>
      </c>
      <c r="E236" s="3" t="s">
        <v>832</v>
      </c>
    </row>
    <row r="237" spans="2:5" ht="15" thickBot="1">
      <c r="B237" s="260" t="s">
        <v>842</v>
      </c>
      <c r="C237" s="2" t="s">
        <v>841</v>
      </c>
      <c r="D237" s="2" t="s">
        <v>806</v>
      </c>
      <c r="E237" s="261">
        <v>1</v>
      </c>
    </row>
    <row r="238" spans="2:5" ht="15" thickBot="1">
      <c r="B238" s="260" t="s">
        <v>439</v>
      </c>
      <c r="C238" s="2" t="s">
        <v>841</v>
      </c>
      <c r="D238" s="2" t="s">
        <v>806</v>
      </c>
      <c r="E238" s="3" t="s">
        <v>843</v>
      </c>
    </row>
  </sheetData>
  <mergeCells count="205">
    <mergeCell ref="B33:B34"/>
    <mergeCell ref="C33:C34"/>
    <mergeCell ref="D33:D34"/>
    <mergeCell ref="E33:E34"/>
    <mergeCell ref="F33:F34"/>
    <mergeCell ref="H33:H34"/>
    <mergeCell ref="F23:F25"/>
    <mergeCell ref="B31:B32"/>
    <mergeCell ref="C31:C32"/>
    <mergeCell ref="D31:D32"/>
    <mergeCell ref="E31:E32"/>
    <mergeCell ref="F31:F32"/>
    <mergeCell ref="H31:H32"/>
    <mergeCell ref="B38:B43"/>
    <mergeCell ref="C38:C43"/>
    <mergeCell ref="D38:D43"/>
    <mergeCell ref="E38:E43"/>
    <mergeCell ref="F38:F43"/>
    <mergeCell ref="H38:H43"/>
    <mergeCell ref="B35:B37"/>
    <mergeCell ref="C35:C37"/>
    <mergeCell ref="D35:D37"/>
    <mergeCell ref="E35:E37"/>
    <mergeCell ref="F35:F37"/>
    <mergeCell ref="H35:H37"/>
    <mergeCell ref="B48:B51"/>
    <mergeCell ref="C48:C51"/>
    <mergeCell ref="D48:D51"/>
    <mergeCell ref="E48:E51"/>
    <mergeCell ref="F48:F51"/>
    <mergeCell ref="H48:H51"/>
    <mergeCell ref="B44:B47"/>
    <mergeCell ref="C44:C47"/>
    <mergeCell ref="D44:D47"/>
    <mergeCell ref="E44:E47"/>
    <mergeCell ref="F44:F47"/>
    <mergeCell ref="H44:H47"/>
    <mergeCell ref="B55:B56"/>
    <mergeCell ref="C55:C56"/>
    <mergeCell ref="D55:D56"/>
    <mergeCell ref="E55:E56"/>
    <mergeCell ref="F55:F56"/>
    <mergeCell ref="H55:H56"/>
    <mergeCell ref="B52:B54"/>
    <mergeCell ref="C52:C54"/>
    <mergeCell ref="D52:D54"/>
    <mergeCell ref="E52:E54"/>
    <mergeCell ref="F52:F54"/>
    <mergeCell ref="H52:H54"/>
    <mergeCell ref="B60:B63"/>
    <mergeCell ref="C60:C63"/>
    <mergeCell ref="D60:D63"/>
    <mergeCell ref="E60:E63"/>
    <mergeCell ref="F60:F63"/>
    <mergeCell ref="H60:H63"/>
    <mergeCell ref="B57:B59"/>
    <mergeCell ref="C57:C59"/>
    <mergeCell ref="D57:D59"/>
    <mergeCell ref="E57:E59"/>
    <mergeCell ref="F57:F59"/>
    <mergeCell ref="H57:H59"/>
    <mergeCell ref="B66:B68"/>
    <mergeCell ref="C66:C68"/>
    <mergeCell ref="D66:D68"/>
    <mergeCell ref="E66:E68"/>
    <mergeCell ref="F66:F68"/>
    <mergeCell ref="H66:H68"/>
    <mergeCell ref="B64:B65"/>
    <mergeCell ref="C64:C65"/>
    <mergeCell ref="D64:D65"/>
    <mergeCell ref="E64:E65"/>
    <mergeCell ref="F64:F65"/>
    <mergeCell ref="H64:H65"/>
    <mergeCell ref="B74:B78"/>
    <mergeCell ref="C74:C78"/>
    <mergeCell ref="D74:D78"/>
    <mergeCell ref="E74:E78"/>
    <mergeCell ref="F74:F78"/>
    <mergeCell ref="H74:H78"/>
    <mergeCell ref="B69:B73"/>
    <mergeCell ref="C69:C73"/>
    <mergeCell ref="D69:D73"/>
    <mergeCell ref="E69:E73"/>
    <mergeCell ref="F69:F73"/>
    <mergeCell ref="H69:H73"/>
    <mergeCell ref="B85:B87"/>
    <mergeCell ref="C85:C87"/>
    <mergeCell ref="D85:D87"/>
    <mergeCell ref="E85:E87"/>
    <mergeCell ref="F85:F87"/>
    <mergeCell ref="H85:H87"/>
    <mergeCell ref="B79:B84"/>
    <mergeCell ref="C79:C84"/>
    <mergeCell ref="D79:D84"/>
    <mergeCell ref="E79:E84"/>
    <mergeCell ref="F79:F84"/>
    <mergeCell ref="H79:H84"/>
    <mergeCell ref="B92:B97"/>
    <mergeCell ref="C92:C97"/>
    <mergeCell ref="D92:D97"/>
    <mergeCell ref="E92:E97"/>
    <mergeCell ref="F92:F97"/>
    <mergeCell ref="H92:H97"/>
    <mergeCell ref="B90:B91"/>
    <mergeCell ref="C90:C91"/>
    <mergeCell ref="D90:D91"/>
    <mergeCell ref="E90:E91"/>
    <mergeCell ref="F90:F91"/>
    <mergeCell ref="H90:H91"/>
    <mergeCell ref="B104:B105"/>
    <mergeCell ref="C104:C105"/>
    <mergeCell ref="D104:D105"/>
    <mergeCell ref="E104:E105"/>
    <mergeCell ref="F104:F105"/>
    <mergeCell ref="H104:H105"/>
    <mergeCell ref="B98:B99"/>
    <mergeCell ref="C98:C99"/>
    <mergeCell ref="D98:D99"/>
    <mergeCell ref="E98:E99"/>
    <mergeCell ref="F98:F99"/>
    <mergeCell ref="H98:H99"/>
    <mergeCell ref="B110:B112"/>
    <mergeCell ref="C110:C112"/>
    <mergeCell ref="D110:D112"/>
    <mergeCell ref="E110:E112"/>
    <mergeCell ref="F110:F112"/>
    <mergeCell ref="H110:H112"/>
    <mergeCell ref="B106:B109"/>
    <mergeCell ref="C106:C109"/>
    <mergeCell ref="D106:D109"/>
    <mergeCell ref="E106:E109"/>
    <mergeCell ref="F106:F109"/>
    <mergeCell ref="H106:H109"/>
    <mergeCell ref="H123:H125"/>
    <mergeCell ref="G123:G125"/>
    <mergeCell ref="B120:B122"/>
    <mergeCell ref="C120:C122"/>
    <mergeCell ref="D120:D122"/>
    <mergeCell ref="E120:E122"/>
    <mergeCell ref="F120:F122"/>
    <mergeCell ref="H120:H122"/>
    <mergeCell ref="B113:B119"/>
    <mergeCell ref="C113:C119"/>
    <mergeCell ref="D113:D119"/>
    <mergeCell ref="E113:E119"/>
    <mergeCell ref="F113:F119"/>
    <mergeCell ref="H113:H119"/>
    <mergeCell ref="B161:C162"/>
    <mergeCell ref="B163:C163"/>
    <mergeCell ref="B164:C164"/>
    <mergeCell ref="B123:B125"/>
    <mergeCell ref="C123:C125"/>
    <mergeCell ref="D123:D125"/>
    <mergeCell ref="E123:E125"/>
    <mergeCell ref="F123:F125"/>
    <mergeCell ref="B127:G127"/>
    <mergeCell ref="B128:G128"/>
    <mergeCell ref="E226:E227"/>
    <mergeCell ref="B175:C175"/>
    <mergeCell ref="B176:C176"/>
    <mergeCell ref="B177:C177"/>
    <mergeCell ref="B178:C178"/>
    <mergeCell ref="B182:C182"/>
    <mergeCell ref="B183:C183"/>
    <mergeCell ref="B165:C165"/>
    <mergeCell ref="B166:C166"/>
    <mergeCell ref="B167:C167"/>
    <mergeCell ref="B168:C168"/>
    <mergeCell ref="B169:C169"/>
    <mergeCell ref="B170:C170"/>
    <mergeCell ref="B184:C184"/>
    <mergeCell ref="B185:C185"/>
    <mergeCell ref="B189:C189"/>
    <mergeCell ref="B190:C190"/>
    <mergeCell ref="B191:C191"/>
    <mergeCell ref="B192:C192"/>
    <mergeCell ref="B171:C171"/>
    <mergeCell ref="B226:B227"/>
    <mergeCell ref="D226:D227"/>
    <mergeCell ref="B199:C199"/>
    <mergeCell ref="B200:C200"/>
    <mergeCell ref="B1:J3"/>
    <mergeCell ref="L5:Y5"/>
    <mergeCell ref="L132:L133"/>
    <mergeCell ref="B211:C211"/>
    <mergeCell ref="B212:C212"/>
    <mergeCell ref="B213:C213"/>
    <mergeCell ref="B214:C214"/>
    <mergeCell ref="B205:C205"/>
    <mergeCell ref="B206:C206"/>
    <mergeCell ref="B207:C207"/>
    <mergeCell ref="B208:C208"/>
    <mergeCell ref="B209:C209"/>
    <mergeCell ref="B210:C21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D161:E161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F6478-98CF-4824-81E3-F35759DBC73E}">
  <sheetPr>
    <tabColor theme="1"/>
  </sheetPr>
  <dimension ref="A1:I22"/>
  <sheetViews>
    <sheetView showGridLines="0" zoomScale="70" zoomScaleNormal="70" workbookViewId="0">
      <selection activeCell="F20" sqref="F20"/>
    </sheetView>
  </sheetViews>
  <sheetFormatPr defaultRowHeight="14.5"/>
  <cols>
    <col min="1" max="1" width="2.90625" style="278" customWidth="1"/>
    <col min="2" max="2" width="25.81640625" customWidth="1"/>
    <col min="3" max="3" width="44.453125" customWidth="1"/>
  </cols>
  <sheetData>
    <row r="1" spans="2:9">
      <c r="B1" s="442" t="s">
        <v>1054</v>
      </c>
      <c r="C1" s="443"/>
      <c r="D1" s="443"/>
      <c r="E1" s="443"/>
      <c r="F1" s="443"/>
      <c r="G1" s="443"/>
      <c r="H1" s="443"/>
      <c r="I1" s="443"/>
    </row>
    <row r="2" spans="2:9">
      <c r="B2" s="443"/>
      <c r="C2" s="443"/>
      <c r="D2" s="443"/>
      <c r="E2" s="443"/>
      <c r="F2" s="443"/>
      <c r="G2" s="443"/>
      <c r="H2" s="443"/>
      <c r="I2" s="443"/>
    </row>
    <row r="3" spans="2:9">
      <c r="B3" s="443"/>
      <c r="C3" s="443"/>
      <c r="D3" s="443"/>
      <c r="E3" s="443"/>
      <c r="F3" s="443"/>
      <c r="G3" s="443"/>
      <c r="H3" s="443"/>
      <c r="I3" s="443"/>
    </row>
    <row r="5" spans="2:9">
      <c r="B5" s="276" t="s">
        <v>948</v>
      </c>
    </row>
    <row r="14" spans="2:9">
      <c r="B14" s="276" t="s">
        <v>949</v>
      </c>
    </row>
    <row r="16" spans="2:9" ht="33.65" customHeight="1" thickBot="1">
      <c r="B16" s="40" t="s">
        <v>950</v>
      </c>
      <c r="C16" s="16" t="s">
        <v>951</v>
      </c>
    </row>
    <row r="17" spans="2:3" ht="15" thickBot="1">
      <c r="B17" s="271" t="s">
        <v>952</v>
      </c>
      <c r="C17" s="87">
        <v>7</v>
      </c>
    </row>
    <row r="18" spans="2:3" ht="15" thickBot="1">
      <c r="B18" s="271" t="s">
        <v>953</v>
      </c>
      <c r="C18" s="87">
        <v>15</v>
      </c>
    </row>
    <row r="19" spans="2:3" ht="15" thickBot="1">
      <c r="B19" s="271" t="s">
        <v>954</v>
      </c>
      <c r="C19" s="87">
        <v>15</v>
      </c>
    </row>
    <row r="20" spans="2:3" ht="15" thickBot="1">
      <c r="B20" s="271" t="s">
        <v>955</v>
      </c>
      <c r="C20" s="87">
        <v>3</v>
      </c>
    </row>
    <row r="21" spans="2:3" ht="15" thickBot="1">
      <c r="B21" s="584" t="s">
        <v>956</v>
      </c>
      <c r="C21" s="585"/>
    </row>
    <row r="22" spans="2:3" ht="15" thickBot="1">
      <c r="B22" s="54" t="s">
        <v>425</v>
      </c>
      <c r="C22" s="53">
        <v>40</v>
      </c>
    </row>
  </sheetData>
  <mergeCells count="2">
    <mergeCell ref="B21:C21"/>
    <mergeCell ref="B1:I3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84CE6-9926-4C22-AED0-54F12AF6FAD9}">
  <sheetPr>
    <tabColor theme="1"/>
  </sheetPr>
  <dimension ref="A1:I18"/>
  <sheetViews>
    <sheetView showGridLines="0" zoomScale="70" zoomScaleNormal="70" zoomScaleSheetLayoutView="70" workbookViewId="0"/>
  </sheetViews>
  <sheetFormatPr defaultRowHeight="14.5"/>
  <cols>
    <col min="1" max="1" width="2.90625" style="278" customWidth="1"/>
    <col min="2" max="2" width="34.08984375" bestFit="1" customWidth="1"/>
    <col min="3" max="3" width="27.453125" bestFit="1" customWidth="1"/>
  </cols>
  <sheetData>
    <row r="1" spans="2:9">
      <c r="B1" s="442" t="s">
        <v>1055</v>
      </c>
      <c r="C1" s="443"/>
      <c r="D1" s="443"/>
      <c r="E1" s="443"/>
      <c r="F1" s="443"/>
      <c r="G1" s="443"/>
      <c r="H1" s="443"/>
      <c r="I1" s="443"/>
    </row>
    <row r="2" spans="2:9">
      <c r="B2" s="443"/>
      <c r="C2" s="443"/>
      <c r="D2" s="443"/>
      <c r="E2" s="443"/>
      <c r="F2" s="443"/>
      <c r="G2" s="443"/>
      <c r="H2" s="443"/>
      <c r="I2" s="443"/>
    </row>
    <row r="3" spans="2:9">
      <c r="B3" s="443"/>
      <c r="C3" s="443"/>
      <c r="D3" s="443"/>
      <c r="E3" s="443"/>
      <c r="F3" s="443"/>
      <c r="G3" s="443"/>
      <c r="H3" s="443"/>
      <c r="I3" s="443"/>
    </row>
    <row r="5" spans="2:9">
      <c r="B5" s="276" t="s">
        <v>957</v>
      </c>
    </row>
    <row r="7" spans="2:9">
      <c r="B7" s="272" t="s">
        <v>958</v>
      </c>
      <c r="C7" s="272" t="s">
        <v>959</v>
      </c>
    </row>
    <row r="8" spans="2:9">
      <c r="B8" s="273" t="s">
        <v>960</v>
      </c>
      <c r="C8" s="242">
        <v>3</v>
      </c>
    </row>
    <row r="9" spans="2:9">
      <c r="B9" s="274" t="s">
        <v>961</v>
      </c>
      <c r="C9" s="275">
        <v>2</v>
      </c>
    </row>
    <row r="10" spans="2:9">
      <c r="B10" s="273" t="s">
        <v>962</v>
      </c>
      <c r="C10" s="242">
        <v>3</v>
      </c>
    </row>
    <row r="11" spans="2:9">
      <c r="B11" s="274" t="s">
        <v>963</v>
      </c>
      <c r="C11" s="275">
        <v>2</v>
      </c>
    </row>
    <row r="12" spans="2:9">
      <c r="B12" s="273" t="s">
        <v>964</v>
      </c>
      <c r="C12" s="242">
        <v>3</v>
      </c>
    </row>
    <row r="13" spans="2:9">
      <c r="B13" s="274" t="s">
        <v>965</v>
      </c>
      <c r="C13" s="275">
        <v>2</v>
      </c>
    </row>
    <row r="14" spans="2:9">
      <c r="B14" s="273" t="s">
        <v>966</v>
      </c>
      <c r="C14" s="242">
        <v>3</v>
      </c>
    </row>
    <row r="15" spans="2:9">
      <c r="B15" s="274" t="s">
        <v>967</v>
      </c>
      <c r="C15" s="38">
        <v>2</v>
      </c>
    </row>
    <row r="16" spans="2:9">
      <c r="B16" s="273" t="s">
        <v>968</v>
      </c>
      <c r="C16" s="94">
        <v>2</v>
      </c>
    </row>
    <row r="17" spans="2:3">
      <c r="B17" s="274" t="s">
        <v>969</v>
      </c>
      <c r="C17" s="38">
        <v>1</v>
      </c>
    </row>
    <row r="18" spans="2:3">
      <c r="B18" s="273" t="s">
        <v>970</v>
      </c>
      <c r="C18" s="94">
        <v>2</v>
      </c>
    </row>
  </sheetData>
  <mergeCells count="1">
    <mergeCell ref="B1:I3"/>
  </mergeCells>
  <pageMargins left="0.7" right="0.7" top="0.75" bottom="0.75" header="0.3" footer="0.3"/>
  <pageSetup paperSize="9"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E0318-5B05-4D8B-AEEE-243E17816225}">
  <sheetPr>
    <tabColor theme="1"/>
  </sheetPr>
  <dimension ref="A1"/>
  <sheetViews>
    <sheetView view="pageBreakPreview" zoomScale="40" zoomScaleNormal="100" zoomScaleSheetLayoutView="40" workbookViewId="0"/>
  </sheetViews>
  <sheetFormatPr defaultRowHeight="14.5"/>
  <sheetData/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59C3F-600D-4EC2-8E21-A312A5AEE617}">
  <sheetPr>
    <tabColor theme="9" tint="0.79998168889431442"/>
  </sheetPr>
  <dimension ref="A1:I28"/>
  <sheetViews>
    <sheetView showGridLines="0" topLeftCell="A12" zoomScale="120" zoomScaleNormal="120" workbookViewId="0">
      <selection activeCell="I19" sqref="I19"/>
    </sheetView>
  </sheetViews>
  <sheetFormatPr defaultRowHeight="14.5"/>
  <cols>
    <col min="1" max="1" width="3.54296875" style="276" customWidth="1"/>
    <col min="2" max="2" width="38.81640625" customWidth="1"/>
    <col min="3" max="3" width="39.1796875" customWidth="1"/>
  </cols>
  <sheetData>
    <row r="1" spans="1:9">
      <c r="B1" s="442" t="s">
        <v>1007</v>
      </c>
      <c r="C1" s="443"/>
      <c r="D1" s="443"/>
      <c r="E1" s="443"/>
      <c r="F1" s="443"/>
      <c r="G1" s="443"/>
      <c r="H1" s="443"/>
      <c r="I1" s="443"/>
    </row>
    <row r="2" spans="1:9">
      <c r="B2" s="443"/>
      <c r="C2" s="443"/>
      <c r="D2" s="443"/>
      <c r="E2" s="443"/>
      <c r="F2" s="443"/>
      <c r="G2" s="443"/>
      <c r="H2" s="443"/>
      <c r="I2" s="443"/>
    </row>
    <row r="3" spans="1:9">
      <c r="B3" s="443"/>
      <c r="C3" s="443"/>
      <c r="D3" s="443"/>
      <c r="E3" s="443"/>
      <c r="F3" s="443"/>
      <c r="G3" s="443"/>
      <c r="H3" s="443"/>
      <c r="I3" s="443"/>
    </row>
    <row r="4" spans="1:9">
      <c r="B4" s="276"/>
    </row>
    <row r="5" spans="1:9">
      <c r="B5" s="276" t="s">
        <v>51</v>
      </c>
    </row>
    <row r="6" spans="1:9" ht="15" thickBot="1"/>
    <row r="7" spans="1:9" ht="28.5" thickBot="1">
      <c r="B7" s="33" t="s">
        <v>47</v>
      </c>
      <c r="C7" s="34" t="s">
        <v>48</v>
      </c>
    </row>
    <row r="8" spans="1:9" ht="29" thickTop="1" thickBot="1">
      <c r="B8" s="279" t="s">
        <v>49</v>
      </c>
      <c r="C8" s="280" t="s">
        <v>50</v>
      </c>
    </row>
    <row r="10" spans="1:9">
      <c r="B10" s="276" t="s">
        <v>52</v>
      </c>
    </row>
    <row r="11" spans="1:9" ht="15" thickBot="1"/>
    <row r="12" spans="1:9" ht="27.65" customHeight="1" thickBot="1">
      <c r="B12" s="456" t="s">
        <v>53</v>
      </c>
      <c r="C12" s="457"/>
    </row>
    <row r="13" spans="1:9" s="337" customFormat="1" ht="2.4" customHeight="1">
      <c r="A13" s="276"/>
      <c r="B13" s="340"/>
      <c r="C13" s="341"/>
    </row>
    <row r="14" spans="1:9">
      <c r="B14" s="458" t="s">
        <v>6</v>
      </c>
      <c r="C14" s="458"/>
    </row>
    <row r="15" spans="1:9">
      <c r="B15" s="454" t="s">
        <v>54</v>
      </c>
      <c r="C15" s="454"/>
    </row>
    <row r="16" spans="1:9">
      <c r="B16" s="454" t="s">
        <v>55</v>
      </c>
      <c r="C16" s="454"/>
    </row>
    <row r="17" spans="1:3">
      <c r="B17" s="454" t="s">
        <v>56</v>
      </c>
      <c r="C17" s="454"/>
    </row>
    <row r="19" spans="1:3">
      <c r="B19" s="276" t="s">
        <v>57</v>
      </c>
    </row>
    <row r="21" spans="1:3" ht="30.65" customHeight="1">
      <c r="B21" s="455" t="s">
        <v>58</v>
      </c>
      <c r="C21" s="455"/>
    </row>
    <row r="22" spans="1:3" s="337" customFormat="1" ht="2.4" customHeight="1">
      <c r="A22" s="276"/>
      <c r="B22" s="339"/>
      <c r="C22" s="339"/>
    </row>
    <row r="23" spans="1:3">
      <c r="B23" s="454" t="s">
        <v>59</v>
      </c>
      <c r="C23" s="454"/>
    </row>
    <row r="24" spans="1:3">
      <c r="B24" s="454" t="s">
        <v>60</v>
      </c>
      <c r="C24" s="454"/>
    </row>
    <row r="25" spans="1:3">
      <c r="B25" s="454" t="s">
        <v>61</v>
      </c>
      <c r="C25" s="454"/>
    </row>
    <row r="26" spans="1:3">
      <c r="B26" s="454" t="s">
        <v>62</v>
      </c>
      <c r="C26" s="454"/>
    </row>
    <row r="27" spans="1:3" ht="33" customHeight="1">
      <c r="B27" s="454" t="s">
        <v>63</v>
      </c>
      <c r="C27" s="454"/>
    </row>
    <row r="28" spans="1:3">
      <c r="B28" s="454" t="s">
        <v>64</v>
      </c>
      <c r="C28" s="454"/>
    </row>
  </sheetData>
  <mergeCells count="13">
    <mergeCell ref="B28:C28"/>
    <mergeCell ref="B27:C27"/>
    <mergeCell ref="B26:C26"/>
    <mergeCell ref="B25:C25"/>
    <mergeCell ref="B24:C24"/>
    <mergeCell ref="B23:C23"/>
    <mergeCell ref="B21:C21"/>
    <mergeCell ref="B1:I3"/>
    <mergeCell ref="B12:C12"/>
    <mergeCell ref="B17:C17"/>
    <mergeCell ref="B16:C16"/>
    <mergeCell ref="B15:C15"/>
    <mergeCell ref="B14:C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F64BB-1FFA-4B39-9F71-8864C3AEC1CE}">
  <sheetPr>
    <tabColor theme="1"/>
  </sheetPr>
  <dimension ref="A1"/>
  <sheetViews>
    <sheetView view="pageBreakPreview" zoomScale="40" zoomScaleNormal="100" zoomScaleSheetLayoutView="40" workbookViewId="0"/>
  </sheetViews>
  <sheetFormatPr defaultRowHeight="14.5"/>
  <sheetData/>
  <pageMargins left="0.7" right="0.7" top="0.75" bottom="0.75" header="0.3" footer="0.3"/>
  <pageSetup paperSize="9" orientation="portrait" horizont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44442-DA38-4FFD-A746-3CFE2FD90012}">
  <sheetPr>
    <tabColor theme="9" tint="0.79998168889431442"/>
  </sheetPr>
  <dimension ref="B1:I35"/>
  <sheetViews>
    <sheetView showGridLines="0" zoomScale="70" zoomScaleNormal="70" workbookViewId="0">
      <selection activeCell="K36" sqref="K36"/>
    </sheetView>
  </sheetViews>
  <sheetFormatPr defaultRowHeight="14.5" outlineLevelRow="1"/>
  <cols>
    <col min="1" max="1" width="2.08984375" customWidth="1"/>
    <col min="2" max="2" width="8.90625" style="278"/>
    <col min="3" max="3" width="21.453125" customWidth="1"/>
    <col min="4" max="4" width="24.1796875" customWidth="1"/>
    <col min="5" max="5" width="23.36328125" customWidth="1"/>
    <col min="6" max="6" width="24.81640625" customWidth="1"/>
    <col min="14" max="15" width="8.90625" customWidth="1"/>
  </cols>
  <sheetData>
    <row r="1" spans="2:9">
      <c r="B1" s="442" t="s">
        <v>1008</v>
      </c>
      <c r="C1" s="443"/>
      <c r="D1" s="443"/>
      <c r="E1" s="443"/>
      <c r="F1" s="443"/>
      <c r="G1" s="443"/>
      <c r="H1" s="443"/>
      <c r="I1" s="443"/>
    </row>
    <row r="2" spans="2:9">
      <c r="B2" s="443"/>
      <c r="C2" s="443"/>
      <c r="D2" s="443"/>
      <c r="E2" s="443"/>
      <c r="F2" s="443"/>
      <c r="G2" s="443"/>
      <c r="H2" s="443"/>
      <c r="I2" s="443"/>
    </row>
    <row r="3" spans="2:9">
      <c r="B3" s="443"/>
      <c r="C3" s="443"/>
      <c r="D3" s="443"/>
      <c r="E3" s="443"/>
      <c r="F3" s="443"/>
      <c r="G3" s="443"/>
      <c r="H3" s="443"/>
      <c r="I3" s="443"/>
    </row>
    <row r="4" spans="2:9">
      <c r="B4" s="276"/>
      <c r="D4" s="35"/>
    </row>
    <row r="5" spans="2:9">
      <c r="B5" s="276" t="s">
        <v>74</v>
      </c>
      <c r="D5" s="35"/>
    </row>
    <row r="7" spans="2:9">
      <c r="C7" s="463" t="s">
        <v>65</v>
      </c>
      <c r="D7" s="464"/>
    </row>
    <row r="8" spans="2:9" ht="15" thickBot="1">
      <c r="C8" s="469"/>
      <c r="D8" s="470"/>
    </row>
    <row r="9" spans="2:9" ht="15" thickBot="1">
      <c r="C9" s="465" t="s">
        <v>67</v>
      </c>
      <c r="D9" s="466"/>
      <c r="E9" s="43"/>
      <c r="F9" s="43"/>
      <c r="G9" s="43"/>
    </row>
    <row r="10" spans="2:9" ht="15" thickBot="1">
      <c r="C10" s="467" t="s">
        <v>69</v>
      </c>
      <c r="D10" s="468"/>
    </row>
    <row r="11" spans="2:9" ht="15" thickBot="1">
      <c r="C11" s="465" t="s">
        <v>68</v>
      </c>
      <c r="D11" s="466"/>
      <c r="E11" s="41"/>
      <c r="F11" s="37"/>
    </row>
    <row r="12" spans="2:9" ht="15.65" customHeight="1" thickBot="1">
      <c r="C12" s="459" t="s">
        <v>71</v>
      </c>
      <c r="D12" s="460"/>
      <c r="E12" s="38"/>
      <c r="F12" s="37"/>
    </row>
    <row r="13" spans="2:9" ht="15" thickBot="1">
      <c r="C13" s="459" t="s">
        <v>72</v>
      </c>
      <c r="D13" s="460"/>
      <c r="E13" s="38"/>
      <c r="F13" s="37"/>
    </row>
    <row r="14" spans="2:9" ht="15" thickBot="1">
      <c r="C14" s="461" t="s">
        <v>73</v>
      </c>
      <c r="D14" s="462"/>
    </row>
    <row r="17" spans="2:6">
      <c r="C17" s="463" t="s">
        <v>66</v>
      </c>
      <c r="D17" s="464"/>
    </row>
    <row r="18" spans="2:6" ht="15" thickBot="1">
      <c r="C18" s="42"/>
    </row>
    <row r="19" spans="2:6" ht="15" thickBot="1">
      <c r="C19" s="465" t="s">
        <v>68</v>
      </c>
      <c r="D19" s="466"/>
    </row>
    <row r="20" spans="2:6" ht="32.4" customHeight="1" thickBot="1">
      <c r="C20" s="467" t="s">
        <v>70</v>
      </c>
      <c r="D20" s="468"/>
    </row>
    <row r="22" spans="2:6">
      <c r="B22" s="276" t="s">
        <v>79</v>
      </c>
    </row>
    <row r="23" spans="2:6" ht="15" thickBot="1"/>
    <row r="24" spans="2:6" ht="15" thickBot="1">
      <c r="C24" s="96" t="s">
        <v>75</v>
      </c>
      <c r="D24" s="17">
        <v>2021</v>
      </c>
      <c r="E24" s="17">
        <v>2020</v>
      </c>
      <c r="F24" s="17">
        <v>2019</v>
      </c>
    </row>
    <row r="25" spans="2:6" ht="15" thickBot="1">
      <c r="C25" s="209" t="s">
        <v>76</v>
      </c>
      <c r="D25" s="210">
        <v>652.50199999999995</v>
      </c>
      <c r="E25" s="210">
        <v>661.875</v>
      </c>
      <c r="F25" s="210">
        <v>492.32499999999999</v>
      </c>
    </row>
    <row r="26" spans="2:6" ht="15" thickBot="1">
      <c r="C26" s="209" t="s">
        <v>77</v>
      </c>
      <c r="D26" s="210">
        <v>550.59</v>
      </c>
      <c r="E26" s="210">
        <v>477.35599999999999</v>
      </c>
      <c r="F26" s="210">
        <v>307.36799999999999</v>
      </c>
    </row>
    <row r="27" spans="2:6" ht="15" thickBot="1">
      <c r="C27" s="29" t="s">
        <v>78</v>
      </c>
      <c r="D27" s="211">
        <v>623.70600000000002</v>
      </c>
      <c r="E27" s="211">
        <v>576.36699999999996</v>
      </c>
      <c r="F27" s="211">
        <v>364.279</v>
      </c>
    </row>
    <row r="29" spans="2:6">
      <c r="B29" s="276" t="s">
        <v>80</v>
      </c>
    </row>
    <row r="30" spans="2:6" ht="15" thickBot="1"/>
    <row r="31" spans="2:6" ht="15" outlineLevel="1" thickBot="1">
      <c r="C31" s="281" t="s">
        <v>81</v>
      </c>
      <c r="D31" s="282" t="s">
        <v>82</v>
      </c>
    </row>
    <row r="32" spans="2:6" ht="15" outlineLevel="1" thickBot="1">
      <c r="C32" s="283">
        <v>2019</v>
      </c>
      <c r="D32" s="284">
        <v>364.27885020242928</v>
      </c>
    </row>
    <row r="33" spans="3:4" ht="15" outlineLevel="1" thickBot="1">
      <c r="C33" s="283">
        <v>2020</v>
      </c>
      <c r="D33" s="284">
        <v>576.36685374501985</v>
      </c>
    </row>
    <row r="34" spans="3:4" ht="15" outlineLevel="1" thickBot="1">
      <c r="C34" s="283">
        <v>2021</v>
      </c>
      <c r="D34" s="284">
        <v>623.70598924302772</v>
      </c>
    </row>
    <row r="35" spans="3:4" outlineLevel="1"/>
  </sheetData>
  <mergeCells count="12">
    <mergeCell ref="B1:I3"/>
    <mergeCell ref="C12:D12"/>
    <mergeCell ref="C7:D7"/>
    <mergeCell ref="C8:D8"/>
    <mergeCell ref="C9:D9"/>
    <mergeCell ref="C10:D10"/>
    <mergeCell ref="C11:D11"/>
    <mergeCell ref="C13:D13"/>
    <mergeCell ref="C14:D14"/>
    <mergeCell ref="C17:D17"/>
    <mergeCell ref="C19:D19"/>
    <mergeCell ref="C20:D2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8A4DC-8588-4705-86AD-C7F8EFC12C3A}">
  <sheetPr>
    <tabColor theme="9" tint="0.79998168889431442"/>
  </sheetPr>
  <dimension ref="A1:L23"/>
  <sheetViews>
    <sheetView showGridLines="0" zoomScale="85" zoomScaleNormal="85" workbookViewId="0">
      <selection activeCell="D16" sqref="D16"/>
    </sheetView>
  </sheetViews>
  <sheetFormatPr defaultRowHeight="14.5"/>
  <cols>
    <col min="1" max="1" width="2.81640625" style="278" customWidth="1"/>
  </cols>
  <sheetData>
    <row r="1" spans="2:12" ht="14.4" customHeight="1">
      <c r="B1" s="442" t="s">
        <v>1008</v>
      </c>
      <c r="C1" s="442"/>
      <c r="D1" s="442"/>
      <c r="E1" s="442"/>
      <c r="F1" s="442"/>
      <c r="G1" s="442"/>
      <c r="H1" s="442"/>
      <c r="I1" s="442"/>
      <c r="J1" s="442"/>
      <c r="K1" s="442"/>
      <c r="L1" s="442"/>
    </row>
    <row r="2" spans="2:12" ht="14.4" customHeight="1"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</row>
    <row r="3" spans="2:12" ht="14.4" customHeight="1"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</row>
    <row r="7" spans="2:12">
      <c r="B7" s="276" t="s">
        <v>83</v>
      </c>
    </row>
    <row r="23" spans="2:2">
      <c r="B23" s="276" t="s">
        <v>84</v>
      </c>
    </row>
  </sheetData>
  <mergeCells count="1">
    <mergeCell ref="B1:L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BE9F2-01FD-406E-82F8-BA3C8A9BE51D}">
  <sheetPr>
    <tabColor theme="9" tint="0.79998168889431442"/>
  </sheetPr>
  <dimension ref="A1:N58"/>
  <sheetViews>
    <sheetView showGridLines="0" topLeftCell="A27" zoomScale="70" zoomScaleNormal="70" workbookViewId="0">
      <selection activeCell="D66" sqref="D66"/>
    </sheetView>
  </sheetViews>
  <sheetFormatPr defaultRowHeight="14.5" outlineLevelCol="1"/>
  <cols>
    <col min="1" max="1" width="4" style="278" customWidth="1"/>
    <col min="2" max="2" width="46.1796875" bestFit="1" customWidth="1"/>
    <col min="3" max="4" width="23.453125" bestFit="1" customWidth="1"/>
    <col min="5" max="5" width="10.6328125" customWidth="1"/>
    <col min="11" max="11" width="27.1796875" customWidth="1" outlineLevel="1"/>
    <col min="12" max="12" width="34.6328125" customWidth="1" outlineLevel="1"/>
    <col min="13" max="13" width="10.90625" customWidth="1" outlineLevel="1"/>
    <col min="14" max="14" width="11.1796875" customWidth="1" outlineLevel="1"/>
    <col min="15" max="15" width="10.90625" bestFit="1" customWidth="1"/>
    <col min="16" max="16" width="7.54296875" bestFit="1" customWidth="1"/>
    <col min="17" max="17" width="11.1796875" bestFit="1" customWidth="1"/>
  </cols>
  <sheetData>
    <row r="1" spans="2:14">
      <c r="B1" s="442" t="s">
        <v>1008</v>
      </c>
      <c r="C1" s="443"/>
      <c r="D1" s="443"/>
      <c r="E1" s="443"/>
      <c r="F1" s="443"/>
      <c r="G1" s="443"/>
      <c r="H1" s="443"/>
      <c r="I1" s="443"/>
    </row>
    <row r="2" spans="2:14">
      <c r="B2" s="443"/>
      <c r="C2" s="443"/>
      <c r="D2" s="443"/>
      <c r="E2" s="443"/>
      <c r="F2" s="443"/>
      <c r="G2" s="443"/>
      <c r="H2" s="443"/>
      <c r="I2" s="443"/>
    </row>
    <row r="3" spans="2:14">
      <c r="B3" s="443"/>
      <c r="C3" s="443"/>
      <c r="D3" s="443"/>
      <c r="E3" s="443"/>
      <c r="F3" s="443"/>
      <c r="G3" s="443"/>
      <c r="H3" s="443"/>
      <c r="I3" s="443"/>
    </row>
    <row r="5" spans="2:14">
      <c r="B5" s="276" t="s">
        <v>85</v>
      </c>
    </row>
    <row r="6" spans="2:14">
      <c r="B6" s="276"/>
    </row>
    <row r="8" spans="2:14">
      <c r="K8" s="365" t="s">
        <v>1020</v>
      </c>
      <c r="L8" s="366">
        <v>2019</v>
      </c>
      <c r="M8" s="366">
        <v>2020</v>
      </c>
      <c r="N8" s="366">
        <v>2021</v>
      </c>
    </row>
    <row r="9" spans="2:14">
      <c r="K9" s="365" t="s">
        <v>20</v>
      </c>
      <c r="L9" s="367">
        <v>4058524</v>
      </c>
      <c r="M9" s="367">
        <v>3751656</v>
      </c>
      <c r="N9" s="367">
        <v>5862496</v>
      </c>
    </row>
    <row r="10" spans="2:14">
      <c r="K10" s="365" t="s">
        <v>23</v>
      </c>
      <c r="L10" s="367">
        <v>19968</v>
      </c>
      <c r="M10" s="367">
        <v>46768</v>
      </c>
      <c r="N10" s="367">
        <v>48478</v>
      </c>
    </row>
    <row r="11" spans="2:14">
      <c r="K11" s="365" t="s">
        <v>1021</v>
      </c>
      <c r="L11" s="367">
        <v>2531730</v>
      </c>
      <c r="M11" s="367">
        <v>3306948</v>
      </c>
      <c r="N11" s="367">
        <v>4188017</v>
      </c>
    </row>
    <row r="12" spans="2:14">
      <c r="K12" s="365" t="s">
        <v>1022</v>
      </c>
      <c r="L12" s="367">
        <v>3309935</v>
      </c>
      <c r="M12" s="367">
        <v>4849987</v>
      </c>
      <c r="N12" s="367">
        <v>5121756</v>
      </c>
    </row>
    <row r="13" spans="2:14">
      <c r="K13" s="365" t="s">
        <v>103</v>
      </c>
      <c r="L13" s="368">
        <v>9920157</v>
      </c>
      <c r="M13" s="368">
        <v>11955359</v>
      </c>
      <c r="N13" s="368">
        <v>15220747</v>
      </c>
    </row>
    <row r="25" spans="2:5">
      <c r="B25" s="276" t="s">
        <v>105</v>
      </c>
    </row>
    <row r="27" spans="2:5" ht="29.4" customHeight="1">
      <c r="B27" s="471" t="s">
        <v>16</v>
      </c>
      <c r="C27" s="475" t="s">
        <v>107</v>
      </c>
      <c r="D27" s="475" t="s">
        <v>106</v>
      </c>
      <c r="E27" s="473" t="s">
        <v>87</v>
      </c>
    </row>
    <row r="28" spans="2:5" ht="15" customHeight="1" thickBot="1">
      <c r="B28" s="472"/>
      <c r="C28" s="438"/>
      <c r="D28" s="438"/>
      <c r="E28" s="474"/>
    </row>
    <row r="29" spans="2:5" ht="15" thickBot="1">
      <c r="B29" s="8" t="s">
        <v>88</v>
      </c>
      <c r="C29" s="45">
        <v>10098991</v>
      </c>
      <c r="D29" s="45">
        <v>7105372</v>
      </c>
      <c r="E29" s="46">
        <v>0.42</v>
      </c>
    </row>
    <row r="30" spans="2:5" ht="15" thickBot="1">
      <c r="B30" s="9" t="s">
        <v>89</v>
      </c>
      <c r="C30" s="47">
        <v>5862496</v>
      </c>
      <c r="D30" s="47">
        <v>3751655</v>
      </c>
      <c r="E30" s="48">
        <v>0.56000000000000005</v>
      </c>
    </row>
    <row r="31" spans="2:5" ht="15" thickBot="1">
      <c r="B31" s="11" t="s">
        <v>90</v>
      </c>
      <c r="C31" s="47">
        <v>4113507</v>
      </c>
      <c r="D31" s="47">
        <v>2645452</v>
      </c>
      <c r="E31" s="48">
        <v>0.55000000000000004</v>
      </c>
    </row>
    <row r="32" spans="2:5" ht="15" thickBot="1">
      <c r="B32" s="11" t="s">
        <v>91</v>
      </c>
      <c r="C32" s="47">
        <v>1748989</v>
      </c>
      <c r="D32" s="47">
        <v>1106204</v>
      </c>
      <c r="E32" s="48">
        <v>0.57999999999999996</v>
      </c>
    </row>
    <row r="33" spans="2:13" ht="15" thickBot="1">
      <c r="B33" s="9" t="s">
        <v>92</v>
      </c>
      <c r="C33" s="47">
        <v>48478</v>
      </c>
      <c r="D33" s="47">
        <v>46768</v>
      </c>
      <c r="E33" s="48">
        <v>0.04</v>
      </c>
    </row>
    <row r="34" spans="2:13" ht="15" thickBot="1">
      <c r="B34" s="9" t="s">
        <v>93</v>
      </c>
      <c r="C34" s="47">
        <v>3859276</v>
      </c>
      <c r="D34" s="47">
        <v>2989471</v>
      </c>
      <c r="E34" s="48">
        <v>0.28999999999999998</v>
      </c>
    </row>
    <row r="35" spans="2:13" ht="15" thickBot="1">
      <c r="B35" s="9" t="s">
        <v>94</v>
      </c>
      <c r="C35" s="47">
        <v>122296</v>
      </c>
      <c r="D35" s="47">
        <v>99421</v>
      </c>
      <c r="E35" s="48">
        <v>0.23</v>
      </c>
    </row>
    <row r="36" spans="2:13" ht="15" thickBot="1">
      <c r="B36" s="9" t="s">
        <v>95</v>
      </c>
      <c r="C36" s="47">
        <v>206445</v>
      </c>
      <c r="D36" s="47">
        <v>218056</v>
      </c>
      <c r="E36" s="48">
        <v>-0.05</v>
      </c>
    </row>
    <row r="37" spans="2:13" ht="15" thickBot="1">
      <c r="B37" s="8" t="s">
        <v>96</v>
      </c>
      <c r="C37" s="45">
        <v>5121756</v>
      </c>
      <c r="D37" s="45">
        <v>4849987</v>
      </c>
      <c r="E37" s="46">
        <v>0.06</v>
      </c>
    </row>
    <row r="38" spans="2:13" ht="15" thickBot="1">
      <c r="B38" s="9" t="s">
        <v>97</v>
      </c>
      <c r="C38" s="47">
        <v>20375</v>
      </c>
      <c r="D38" s="47">
        <v>7253</v>
      </c>
      <c r="E38" s="48">
        <v>1.81</v>
      </c>
    </row>
    <row r="39" spans="2:13" ht="15" thickBot="1">
      <c r="B39" s="49" t="s">
        <v>98</v>
      </c>
      <c r="C39" s="47">
        <v>5100169</v>
      </c>
      <c r="D39" s="47">
        <v>4842622</v>
      </c>
      <c r="E39" s="48">
        <v>0.05</v>
      </c>
    </row>
    <row r="40" spans="2:13" ht="15" thickBot="1">
      <c r="B40" s="49" t="s">
        <v>99</v>
      </c>
      <c r="C40" s="47">
        <v>2376925</v>
      </c>
      <c r="D40" s="47">
        <v>2262188</v>
      </c>
      <c r="E40" s="48">
        <v>0.05</v>
      </c>
    </row>
    <row r="41" spans="2:13" ht="15" thickBot="1">
      <c r="B41" s="9" t="s">
        <v>100</v>
      </c>
      <c r="C41" s="47">
        <v>2723244</v>
      </c>
      <c r="D41" s="47">
        <v>2580434</v>
      </c>
      <c r="E41" s="48">
        <v>0.06</v>
      </c>
    </row>
    <row r="42" spans="2:13" ht="15" thickBot="1">
      <c r="B42" s="9" t="s">
        <v>101</v>
      </c>
      <c r="C42" s="47">
        <v>1212</v>
      </c>
      <c r="D42" s="10">
        <v>112</v>
      </c>
      <c r="E42" s="48">
        <v>9.82</v>
      </c>
    </row>
    <row r="43" spans="2:13" ht="15" thickBot="1">
      <c r="B43" s="9" t="s">
        <v>102</v>
      </c>
      <c r="C43" s="10">
        <v>0</v>
      </c>
      <c r="D43" s="10">
        <v>0</v>
      </c>
      <c r="E43" s="48">
        <v>0</v>
      </c>
    </row>
    <row r="44" spans="2:13" ht="15" thickBot="1">
      <c r="B44" s="12" t="s">
        <v>103</v>
      </c>
      <c r="C44" s="50">
        <v>15220747</v>
      </c>
      <c r="D44" s="51">
        <v>11955359</v>
      </c>
      <c r="E44" s="52">
        <v>0.27</v>
      </c>
    </row>
    <row r="45" spans="2:13" ht="15" thickBot="1">
      <c r="B45" s="12" t="s">
        <v>104</v>
      </c>
      <c r="C45" s="50">
        <v>24404</v>
      </c>
      <c r="D45" s="50">
        <v>20743</v>
      </c>
      <c r="E45" s="52">
        <v>0.18</v>
      </c>
    </row>
    <row r="47" spans="2:13">
      <c r="B47" s="276" t="s">
        <v>110</v>
      </c>
    </row>
    <row r="48" spans="2:13">
      <c r="K48" s="369"/>
      <c r="L48" s="369"/>
      <c r="M48" s="369">
        <v>2021</v>
      </c>
    </row>
    <row r="49" spans="4:13">
      <c r="K49" s="374">
        <v>1</v>
      </c>
      <c r="L49" s="370" t="s">
        <v>89</v>
      </c>
      <c r="M49" s="371">
        <v>0.38516480170125683</v>
      </c>
    </row>
    <row r="50" spans="4:13">
      <c r="D50" s="285">
        <v>1</v>
      </c>
      <c r="E50" s="286" t="s">
        <v>108</v>
      </c>
      <c r="F50" s="287"/>
      <c r="K50" s="374">
        <f>+K49+1</f>
        <v>2</v>
      </c>
      <c r="L50" s="370" t="s">
        <v>92</v>
      </c>
      <c r="M50" s="423">
        <v>3.1849947969045146E-3</v>
      </c>
    </row>
    <row r="51" spans="4:13">
      <c r="D51" s="285">
        <v>2</v>
      </c>
      <c r="E51" s="286" t="s">
        <v>983</v>
      </c>
      <c r="F51" s="287"/>
      <c r="K51" s="374">
        <f t="shared" ref="K51:K57" si="0">+K50+1</f>
        <v>3</v>
      </c>
      <c r="L51" s="370" t="s">
        <v>93</v>
      </c>
      <c r="M51" s="371">
        <v>0.25355365278721209</v>
      </c>
    </row>
    <row r="52" spans="4:13">
      <c r="D52" s="285">
        <v>3</v>
      </c>
      <c r="E52" s="286" t="s">
        <v>93</v>
      </c>
      <c r="F52" s="287"/>
      <c r="K52" s="374">
        <f t="shared" si="0"/>
        <v>4</v>
      </c>
      <c r="L52" s="370" t="s">
        <v>94</v>
      </c>
      <c r="M52" s="371">
        <v>8.0348224696199216E-3</v>
      </c>
    </row>
    <row r="53" spans="4:13">
      <c r="D53" s="285">
        <v>4</v>
      </c>
      <c r="E53" s="286" t="s">
        <v>94</v>
      </c>
      <c r="F53" s="287"/>
      <c r="K53" s="374">
        <f t="shared" si="0"/>
        <v>5</v>
      </c>
      <c r="L53" s="370" t="s">
        <v>95</v>
      </c>
      <c r="M53" s="371">
        <v>1.3563394753227289E-2</v>
      </c>
    </row>
    <row r="54" spans="4:13">
      <c r="D54" s="285">
        <v>5</v>
      </c>
      <c r="E54" s="286" t="s">
        <v>95</v>
      </c>
      <c r="F54" s="287"/>
      <c r="K54" s="374">
        <f t="shared" si="0"/>
        <v>6</v>
      </c>
      <c r="L54" s="370" t="s">
        <v>97</v>
      </c>
      <c r="M54" s="371">
        <v>1.3386333798203203E-3</v>
      </c>
    </row>
    <row r="55" spans="4:13">
      <c r="D55" s="285">
        <v>6</v>
      </c>
      <c r="E55" s="286" t="s">
        <v>97</v>
      </c>
      <c r="F55" s="287"/>
      <c r="K55" s="374">
        <f t="shared" si="0"/>
        <v>7</v>
      </c>
      <c r="L55" s="370" t="s">
        <v>98</v>
      </c>
      <c r="M55" s="371">
        <v>0.33508007195704653</v>
      </c>
    </row>
    <row r="56" spans="4:13">
      <c r="D56" s="285">
        <v>7</v>
      </c>
      <c r="E56" s="286" t="s">
        <v>98</v>
      </c>
      <c r="F56" s="287"/>
      <c r="K56" s="374">
        <f t="shared" si="0"/>
        <v>8</v>
      </c>
      <c r="L56" s="370" t="s">
        <v>109</v>
      </c>
      <c r="M56" s="371">
        <v>7.9628154912501993E-5</v>
      </c>
    </row>
    <row r="57" spans="4:13">
      <c r="D57" s="285">
        <v>8</v>
      </c>
      <c r="E57" s="286" t="s">
        <v>109</v>
      </c>
      <c r="F57" s="287"/>
      <c r="K57" s="374">
        <f t="shared" si="0"/>
        <v>9</v>
      </c>
      <c r="L57" s="370" t="s">
        <v>102</v>
      </c>
      <c r="M57" s="371">
        <v>0</v>
      </c>
    </row>
    <row r="58" spans="4:13">
      <c r="D58" s="285">
        <v>9</v>
      </c>
      <c r="E58" s="286" t="s">
        <v>102</v>
      </c>
      <c r="F58" s="287"/>
      <c r="K58" s="372"/>
      <c r="L58" s="372" t="s">
        <v>28</v>
      </c>
      <c r="M58" s="373">
        <v>1</v>
      </c>
    </row>
  </sheetData>
  <mergeCells count="5">
    <mergeCell ref="B27:B28"/>
    <mergeCell ref="E27:E28"/>
    <mergeCell ref="C27:C28"/>
    <mergeCell ref="D27:D28"/>
    <mergeCell ref="B1:I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A1716-DC50-4E33-B640-B84273613BA5}">
  <sheetPr>
    <tabColor theme="9" tint="0.79998168889431442"/>
  </sheetPr>
  <dimension ref="A1:P144"/>
  <sheetViews>
    <sheetView showGridLines="0" topLeftCell="A105" zoomScale="70" zoomScaleNormal="70" workbookViewId="0">
      <selection activeCell="H103" sqref="H103"/>
    </sheetView>
  </sheetViews>
  <sheetFormatPr defaultRowHeight="14.5" outlineLevelCol="1"/>
  <cols>
    <col min="1" max="1" width="2.90625" style="278" customWidth="1"/>
    <col min="2" max="2" width="56.453125" customWidth="1"/>
    <col min="3" max="3" width="15" customWidth="1"/>
    <col min="4" max="4" width="14.90625" customWidth="1"/>
    <col min="5" max="5" width="15.1796875" customWidth="1"/>
    <col min="6" max="6" width="15.36328125" bestFit="1" customWidth="1"/>
    <col min="7" max="7" width="12" customWidth="1"/>
    <col min="8" max="8" width="20.453125" bestFit="1" customWidth="1"/>
    <col min="9" max="9" width="18.6328125" bestFit="1" customWidth="1"/>
    <col min="10" max="10" width="17.54296875" customWidth="1" outlineLevel="1"/>
    <col min="11" max="11" width="7.453125" customWidth="1" outlineLevel="1"/>
    <col min="12" max="12" width="17.54296875" customWidth="1" outlineLevel="1"/>
    <col min="13" max="14" width="16" customWidth="1" outlineLevel="1"/>
    <col min="15" max="15" width="17.54296875" customWidth="1" outlineLevel="1"/>
    <col min="16" max="16" width="8.90625" customWidth="1" outlineLevel="1"/>
    <col min="17" max="17" width="8.90625"/>
  </cols>
  <sheetData>
    <row r="1" spans="2:9">
      <c r="B1" s="442" t="s">
        <v>1008</v>
      </c>
      <c r="C1" s="443"/>
      <c r="D1" s="443"/>
      <c r="E1" s="443"/>
      <c r="F1" s="443"/>
      <c r="G1" s="443"/>
      <c r="H1" s="443"/>
      <c r="I1" s="443"/>
    </row>
    <row r="2" spans="2:9">
      <c r="B2" s="443"/>
      <c r="C2" s="443"/>
      <c r="D2" s="443"/>
      <c r="E2" s="443"/>
      <c r="F2" s="443"/>
      <c r="G2" s="443"/>
      <c r="H2" s="443"/>
      <c r="I2" s="443"/>
    </row>
    <row r="3" spans="2:9">
      <c r="B3" s="443"/>
      <c r="C3" s="443"/>
      <c r="D3" s="443"/>
      <c r="E3" s="443"/>
      <c r="F3" s="443"/>
      <c r="G3" s="443"/>
      <c r="H3" s="443"/>
      <c r="I3" s="443"/>
    </row>
    <row r="5" spans="2:9">
      <c r="B5" s="276" t="s">
        <v>114</v>
      </c>
    </row>
    <row r="7" spans="2:9" ht="28">
      <c r="B7" s="295" t="s">
        <v>111</v>
      </c>
      <c r="C7" s="294" t="s">
        <v>17</v>
      </c>
      <c r="D7" s="294" t="s">
        <v>113</v>
      </c>
      <c r="E7" s="294" t="s">
        <v>112</v>
      </c>
      <c r="F7" s="294" t="s">
        <v>113</v>
      </c>
    </row>
    <row r="8" spans="2:9">
      <c r="B8" s="296" t="s">
        <v>88</v>
      </c>
      <c r="C8" s="297">
        <v>10098991</v>
      </c>
      <c r="D8" s="298">
        <v>0.66350166650822062</v>
      </c>
      <c r="E8" s="297">
        <v>7105372</v>
      </c>
      <c r="F8" s="298">
        <v>0.59432527287553638</v>
      </c>
    </row>
    <row r="9" spans="2:9">
      <c r="B9" s="299" t="s">
        <v>89</v>
      </c>
      <c r="C9" s="300">
        <v>5862496</v>
      </c>
      <c r="D9" s="301">
        <v>0.38516480170125683</v>
      </c>
      <c r="E9" s="300">
        <v>3751655</v>
      </c>
      <c r="F9" s="301">
        <v>0.313805298527631</v>
      </c>
    </row>
    <row r="10" spans="2:9">
      <c r="B10" s="302" t="s">
        <v>90</v>
      </c>
      <c r="C10" s="300">
        <v>4113507</v>
      </c>
      <c r="D10" s="301">
        <v>0.27025657807727832</v>
      </c>
      <c r="E10" s="300">
        <v>2645452</v>
      </c>
      <c r="F10" s="301">
        <v>0.22127750408833394</v>
      </c>
    </row>
    <row r="11" spans="2:9">
      <c r="B11" s="302" t="s">
        <v>91</v>
      </c>
      <c r="C11" s="300">
        <v>1748989</v>
      </c>
      <c r="D11" s="301">
        <v>0.11490822362397851</v>
      </c>
      <c r="E11" s="300">
        <v>1106204</v>
      </c>
      <c r="F11" s="301">
        <v>9.2527878083794896E-2</v>
      </c>
    </row>
    <row r="12" spans="2:9">
      <c r="B12" s="299" t="s">
        <v>92</v>
      </c>
      <c r="C12" s="300">
        <v>48478</v>
      </c>
      <c r="D12" s="301">
        <v>3.1849947969045146E-3</v>
      </c>
      <c r="E12" s="300">
        <v>46768</v>
      </c>
      <c r="F12" s="301">
        <v>3.9118858747779969E-3</v>
      </c>
    </row>
    <row r="13" spans="2:9">
      <c r="B13" s="299" t="s">
        <v>93</v>
      </c>
      <c r="C13" s="300">
        <v>3859276</v>
      </c>
      <c r="D13" s="301">
        <v>0.25355365278721209</v>
      </c>
      <c r="E13" s="300">
        <v>2989471</v>
      </c>
      <c r="F13" s="301">
        <v>0.25005280058925877</v>
      </c>
    </row>
    <row r="14" spans="2:9">
      <c r="B14" s="299" t="s">
        <v>94</v>
      </c>
      <c r="C14" s="300">
        <v>122296</v>
      </c>
      <c r="D14" s="301">
        <v>8.0348224696199216E-3</v>
      </c>
      <c r="E14" s="300">
        <v>99421</v>
      </c>
      <c r="F14" s="301">
        <v>8.3160196193188349E-3</v>
      </c>
    </row>
    <row r="15" spans="2:9">
      <c r="B15" s="299" t="s">
        <v>95</v>
      </c>
      <c r="C15" s="300">
        <v>206445</v>
      </c>
      <c r="D15" s="301">
        <v>1.3563394753227289E-2</v>
      </c>
      <c r="E15" s="300">
        <v>218056</v>
      </c>
      <c r="F15" s="301">
        <v>1.8239184620051977E-2</v>
      </c>
    </row>
    <row r="16" spans="2:9">
      <c r="B16" s="296" t="s">
        <v>96</v>
      </c>
      <c r="C16" s="297">
        <v>5121756</v>
      </c>
      <c r="D16" s="298">
        <v>0.33649833349177932</v>
      </c>
      <c r="E16" s="297">
        <v>4849987</v>
      </c>
      <c r="F16" s="298">
        <v>0.40567472712446362</v>
      </c>
    </row>
    <row r="17" spans="2:6">
      <c r="B17" s="303" t="s">
        <v>28</v>
      </c>
      <c r="C17" s="304">
        <v>15220747</v>
      </c>
      <c r="D17" s="305">
        <v>1</v>
      </c>
      <c r="E17" s="306">
        <v>11955359</v>
      </c>
      <c r="F17" s="307">
        <v>1</v>
      </c>
    </row>
    <row r="18" spans="2:6">
      <c r="B18" s="303" t="s">
        <v>29</v>
      </c>
      <c r="C18" s="304">
        <v>24403.721084148863</v>
      </c>
      <c r="D18" s="304"/>
      <c r="E18" s="304">
        <v>20742.620645719777</v>
      </c>
      <c r="F18" s="304"/>
    </row>
    <row r="20" spans="2:6">
      <c r="B20" s="276" t="s">
        <v>115</v>
      </c>
    </row>
    <row r="38" spans="2:6">
      <c r="B38" s="276" t="s">
        <v>122</v>
      </c>
    </row>
    <row r="39" spans="2:6" ht="15" thickBot="1"/>
    <row r="40" spans="2:6" ht="45.65" customHeight="1" thickBot="1">
      <c r="B40" s="56" t="s">
        <v>116</v>
      </c>
      <c r="C40" s="294" t="s">
        <v>17</v>
      </c>
      <c r="D40" s="64" t="s">
        <v>117</v>
      </c>
      <c r="E40" s="294" t="s">
        <v>18</v>
      </c>
      <c r="F40" s="63" t="s">
        <v>117</v>
      </c>
    </row>
    <row r="41" spans="2:6" ht="15" thickBot="1">
      <c r="B41" s="58" t="s">
        <v>118</v>
      </c>
      <c r="C41" s="66">
        <v>1297843</v>
      </c>
      <c r="D41" s="59">
        <v>0.74</v>
      </c>
      <c r="E41" s="25">
        <v>870242</v>
      </c>
      <c r="F41" s="59">
        <v>0.78</v>
      </c>
    </row>
    <row r="42" spans="2:6" ht="15" thickBot="1">
      <c r="B42" s="20" t="s">
        <v>119</v>
      </c>
      <c r="C42" s="67">
        <v>303746</v>
      </c>
      <c r="D42" s="60">
        <v>0.17</v>
      </c>
      <c r="E42" s="61">
        <v>199093</v>
      </c>
      <c r="F42" s="60">
        <v>0.18</v>
      </c>
    </row>
    <row r="43" spans="2:6" ht="15" thickBot="1">
      <c r="B43" s="58" t="s">
        <v>120</v>
      </c>
      <c r="C43" s="66">
        <v>157738</v>
      </c>
      <c r="D43" s="59">
        <v>0.09</v>
      </c>
      <c r="E43" s="25">
        <v>44380</v>
      </c>
      <c r="F43" s="59">
        <v>0.04</v>
      </c>
    </row>
    <row r="44" spans="2:6" ht="15" thickBot="1">
      <c r="B44" s="99" t="s">
        <v>28</v>
      </c>
      <c r="C44" s="65">
        <v>1759327</v>
      </c>
      <c r="D44" s="62">
        <v>1</v>
      </c>
      <c r="E44" s="51">
        <v>1113715</v>
      </c>
      <c r="F44" s="62">
        <v>1</v>
      </c>
    </row>
    <row r="45" spans="2:6" ht="15" thickBot="1">
      <c r="B45" s="99" t="s">
        <v>121</v>
      </c>
      <c r="C45" s="65">
        <v>2821</v>
      </c>
      <c r="D45" s="14"/>
      <c r="E45" s="51">
        <v>1932</v>
      </c>
      <c r="F45" s="14"/>
    </row>
    <row r="47" spans="2:6">
      <c r="B47" s="276" t="s">
        <v>123</v>
      </c>
    </row>
    <row r="48" spans="2:6" ht="15" thickBot="1"/>
    <row r="49" spans="2:7" ht="15" thickBot="1">
      <c r="B49" s="68" t="s">
        <v>124</v>
      </c>
      <c r="C49" s="129" t="s">
        <v>125</v>
      </c>
      <c r="D49" s="129" t="s">
        <v>126</v>
      </c>
      <c r="E49" s="129" t="s">
        <v>127</v>
      </c>
      <c r="F49" s="5" t="s">
        <v>128</v>
      </c>
      <c r="G49" s="129" t="s">
        <v>129</v>
      </c>
    </row>
    <row r="50" spans="2:7" ht="15" thickBot="1">
      <c r="B50" s="202" t="s">
        <v>130</v>
      </c>
      <c r="C50" s="21" t="s">
        <v>131</v>
      </c>
      <c r="D50" s="21" t="s">
        <v>132</v>
      </c>
      <c r="E50" s="21" t="s">
        <v>132</v>
      </c>
      <c r="F50" s="21" t="s">
        <v>133</v>
      </c>
      <c r="G50" s="25">
        <v>2149860</v>
      </c>
    </row>
    <row r="51" spans="2:7" ht="15" thickBot="1">
      <c r="B51" s="70" t="s">
        <v>134</v>
      </c>
      <c r="C51" s="24" t="s">
        <v>135</v>
      </c>
      <c r="D51" s="24" t="s">
        <v>132</v>
      </c>
      <c r="E51" s="24" t="s">
        <v>132</v>
      </c>
      <c r="F51" s="24" t="s">
        <v>136</v>
      </c>
      <c r="G51" s="61">
        <v>898172</v>
      </c>
    </row>
    <row r="52" spans="2:7" ht="15" thickBot="1">
      <c r="B52" s="202" t="s">
        <v>137</v>
      </c>
      <c r="C52" s="21" t="s">
        <v>138</v>
      </c>
      <c r="D52" s="21" t="s">
        <v>132</v>
      </c>
      <c r="E52" s="21" t="s">
        <v>132</v>
      </c>
      <c r="F52" s="21" t="s">
        <v>139</v>
      </c>
      <c r="G52" s="25">
        <v>798612</v>
      </c>
    </row>
    <row r="53" spans="2:7" ht="15" thickBot="1">
      <c r="B53" s="70" t="s">
        <v>140</v>
      </c>
      <c r="C53" s="24" t="s">
        <v>141</v>
      </c>
      <c r="D53" s="24" t="s">
        <v>142</v>
      </c>
      <c r="E53" s="24" t="s">
        <v>143</v>
      </c>
      <c r="F53" s="24" t="s">
        <v>132</v>
      </c>
      <c r="G53" s="61">
        <v>442378</v>
      </c>
    </row>
    <row r="54" spans="2:7" ht="15" thickBot="1">
      <c r="B54" s="202" t="s">
        <v>144</v>
      </c>
      <c r="C54" s="21" t="s">
        <v>145</v>
      </c>
      <c r="D54" s="21" t="s">
        <v>132</v>
      </c>
      <c r="E54" s="21" t="s">
        <v>132</v>
      </c>
      <c r="F54" s="21" t="s">
        <v>146</v>
      </c>
      <c r="G54" s="25">
        <v>393465</v>
      </c>
    </row>
    <row r="55" spans="2:7" ht="15" thickBot="1">
      <c r="B55" s="70" t="s">
        <v>147</v>
      </c>
      <c r="C55" s="24" t="s">
        <v>148</v>
      </c>
      <c r="D55" s="24" t="s">
        <v>132</v>
      </c>
      <c r="E55" s="24" t="s">
        <v>132</v>
      </c>
      <c r="F55" s="24" t="s">
        <v>149</v>
      </c>
      <c r="G55" s="61">
        <v>299202</v>
      </c>
    </row>
    <row r="56" spans="2:7" ht="15" thickBot="1">
      <c r="B56" s="202" t="s">
        <v>150</v>
      </c>
      <c r="C56" s="21" t="s">
        <v>151</v>
      </c>
      <c r="D56" s="21" t="s">
        <v>152</v>
      </c>
      <c r="E56" s="21" t="s">
        <v>153</v>
      </c>
      <c r="F56" s="21" t="s">
        <v>132</v>
      </c>
      <c r="G56" s="25">
        <v>278394</v>
      </c>
    </row>
    <row r="57" spans="2:7" ht="15" thickBot="1">
      <c r="B57" s="70" t="s">
        <v>154</v>
      </c>
      <c r="C57" s="24" t="s">
        <v>155</v>
      </c>
      <c r="D57" s="24" t="s">
        <v>132</v>
      </c>
      <c r="E57" s="24" t="s">
        <v>132</v>
      </c>
      <c r="F57" s="24" t="s">
        <v>156</v>
      </c>
      <c r="G57" s="61">
        <v>276755</v>
      </c>
    </row>
    <row r="58" spans="2:7" ht="15" thickBot="1">
      <c r="B58" s="202" t="s">
        <v>157</v>
      </c>
      <c r="C58" s="21" t="s">
        <v>158</v>
      </c>
      <c r="D58" s="21" t="s">
        <v>132</v>
      </c>
      <c r="E58" s="21" t="s">
        <v>132</v>
      </c>
      <c r="F58" s="21" t="s">
        <v>159</v>
      </c>
      <c r="G58" s="25">
        <v>223287</v>
      </c>
    </row>
    <row r="59" spans="2:7" ht="15" thickBot="1">
      <c r="B59" s="70" t="s">
        <v>160</v>
      </c>
      <c r="C59" s="24" t="s">
        <v>161</v>
      </c>
      <c r="D59" s="24" t="s">
        <v>132</v>
      </c>
      <c r="E59" s="24" t="s">
        <v>132</v>
      </c>
      <c r="F59" s="24" t="s">
        <v>162</v>
      </c>
      <c r="G59" s="61">
        <v>91861</v>
      </c>
    </row>
    <row r="60" spans="2:7" ht="15" thickBot="1">
      <c r="B60" s="202" t="s">
        <v>163</v>
      </c>
      <c r="C60" s="21" t="s">
        <v>164</v>
      </c>
      <c r="D60" s="21" t="s">
        <v>132</v>
      </c>
      <c r="E60" s="21" t="s">
        <v>132</v>
      </c>
      <c r="F60" s="21" t="s">
        <v>132</v>
      </c>
      <c r="G60" s="25">
        <v>7595</v>
      </c>
    </row>
    <row r="61" spans="2:7" ht="15" thickBot="1">
      <c r="B61" s="70" t="s">
        <v>165</v>
      </c>
      <c r="C61" s="24" t="s">
        <v>166</v>
      </c>
      <c r="D61" s="24" t="s">
        <v>132</v>
      </c>
      <c r="E61" s="24" t="s">
        <v>132</v>
      </c>
      <c r="F61" s="24" t="s">
        <v>132</v>
      </c>
      <c r="G61" s="61">
        <v>4602</v>
      </c>
    </row>
    <row r="62" spans="2:7" ht="15" thickBot="1">
      <c r="B62" s="202" t="s">
        <v>167</v>
      </c>
      <c r="C62" s="21" t="s">
        <v>168</v>
      </c>
      <c r="D62" s="21" t="s">
        <v>169</v>
      </c>
      <c r="E62" s="21" t="s">
        <v>132</v>
      </c>
      <c r="F62" s="21" t="s">
        <v>132</v>
      </c>
      <c r="G62" s="25">
        <v>4321</v>
      </c>
    </row>
    <row r="63" spans="2:7" ht="15" thickBot="1">
      <c r="B63" s="70" t="s">
        <v>170</v>
      </c>
      <c r="C63" s="24" t="s">
        <v>171</v>
      </c>
      <c r="D63" s="24" t="s">
        <v>172</v>
      </c>
      <c r="E63" s="24" t="s">
        <v>132</v>
      </c>
      <c r="F63" s="24" t="s">
        <v>132</v>
      </c>
      <c r="G63" s="61">
        <v>1716</v>
      </c>
    </row>
    <row r="64" spans="2:7" ht="15" thickBot="1">
      <c r="B64" s="202" t="s">
        <v>173</v>
      </c>
      <c r="C64" s="21" t="s">
        <v>174</v>
      </c>
      <c r="D64" s="21" t="s">
        <v>132</v>
      </c>
      <c r="E64" s="21" t="s">
        <v>132</v>
      </c>
      <c r="F64" s="21" t="s">
        <v>132</v>
      </c>
      <c r="G64" s="25">
        <v>1533</v>
      </c>
    </row>
    <row r="65" spans="2:7" ht="15" thickBot="1">
      <c r="B65" s="70" t="s">
        <v>175</v>
      </c>
      <c r="C65" s="24" t="s">
        <v>176</v>
      </c>
      <c r="D65" s="24" t="s">
        <v>132</v>
      </c>
      <c r="E65" s="24" t="s">
        <v>132</v>
      </c>
      <c r="F65" s="24" t="s">
        <v>132</v>
      </c>
      <c r="G65" s="24">
        <v>967</v>
      </c>
    </row>
    <row r="66" spans="2:7" ht="15" thickBot="1">
      <c r="B66" s="202" t="s">
        <v>177</v>
      </c>
      <c r="C66" s="21" t="s">
        <v>178</v>
      </c>
      <c r="D66" s="21" t="s">
        <v>132</v>
      </c>
      <c r="E66" s="21" t="s">
        <v>132</v>
      </c>
      <c r="F66" s="21" t="s">
        <v>132</v>
      </c>
      <c r="G66" s="21">
        <v>48</v>
      </c>
    </row>
    <row r="67" spans="2:7" ht="15" thickBot="1">
      <c r="B67" s="70" t="s">
        <v>179</v>
      </c>
      <c r="C67" s="24" t="s">
        <v>180</v>
      </c>
      <c r="D67" s="24" t="s">
        <v>132</v>
      </c>
      <c r="E67" s="24" t="s">
        <v>132</v>
      </c>
      <c r="F67" s="24" t="s">
        <v>132</v>
      </c>
      <c r="G67" s="24">
        <v>33</v>
      </c>
    </row>
    <row r="68" spans="2:7" ht="15" thickBot="1">
      <c r="B68" s="202" t="s">
        <v>181</v>
      </c>
      <c r="C68" s="21" t="s">
        <v>182</v>
      </c>
      <c r="D68" s="21" t="s">
        <v>132</v>
      </c>
      <c r="E68" s="21" t="s">
        <v>132</v>
      </c>
      <c r="F68" s="21" t="s">
        <v>132</v>
      </c>
      <c r="G68" s="21">
        <v>19</v>
      </c>
    </row>
    <row r="69" spans="2:7" ht="15" thickBot="1">
      <c r="B69" s="70" t="s">
        <v>183</v>
      </c>
      <c r="C69" s="24" t="s">
        <v>184</v>
      </c>
      <c r="D69" s="24" t="s">
        <v>132</v>
      </c>
      <c r="E69" s="24" t="s">
        <v>132</v>
      </c>
      <c r="F69" s="24" t="s">
        <v>132</v>
      </c>
      <c r="G69" s="24">
        <v>14</v>
      </c>
    </row>
    <row r="70" spans="2:7" ht="15" thickBot="1">
      <c r="B70" s="202" t="s">
        <v>185</v>
      </c>
      <c r="C70" s="21" t="s">
        <v>186</v>
      </c>
      <c r="D70" s="21" t="s">
        <v>132</v>
      </c>
      <c r="E70" s="21" t="s">
        <v>132</v>
      </c>
      <c r="F70" s="21" t="s">
        <v>132</v>
      </c>
      <c r="G70" s="21">
        <v>2</v>
      </c>
    </row>
    <row r="71" spans="2:7" ht="15" thickBot="1">
      <c r="B71" s="70" t="s">
        <v>187</v>
      </c>
      <c r="C71" s="24" t="s">
        <v>132</v>
      </c>
      <c r="D71" s="24" t="s">
        <v>132</v>
      </c>
      <c r="E71" s="24" t="s">
        <v>132</v>
      </c>
      <c r="F71" s="24" t="s">
        <v>132</v>
      </c>
      <c r="G71" s="24">
        <v>0</v>
      </c>
    </row>
    <row r="72" spans="2:7" ht="15" thickBot="1">
      <c r="B72" s="99" t="s">
        <v>188</v>
      </c>
      <c r="C72" s="51">
        <v>1297843</v>
      </c>
      <c r="D72" s="51">
        <v>303746</v>
      </c>
      <c r="E72" s="51">
        <v>157738</v>
      </c>
      <c r="F72" s="51">
        <v>4113509</v>
      </c>
      <c r="G72" s="51">
        <v>5872836</v>
      </c>
    </row>
    <row r="73" spans="2:7" ht="15" thickBot="1">
      <c r="B73" s="99" t="s">
        <v>189</v>
      </c>
      <c r="C73" s="51">
        <v>2081</v>
      </c>
      <c r="D73" s="14">
        <v>487</v>
      </c>
      <c r="E73" s="14">
        <v>253</v>
      </c>
      <c r="F73" s="51">
        <v>6595</v>
      </c>
      <c r="G73" s="51">
        <v>9416</v>
      </c>
    </row>
    <row r="75" spans="2:7">
      <c r="B75" s="276" t="s">
        <v>190</v>
      </c>
    </row>
    <row r="76" spans="2:7" ht="15" thickBot="1"/>
    <row r="77" spans="2:7" ht="56.5" thickBot="1">
      <c r="B77" s="71" t="s">
        <v>16</v>
      </c>
      <c r="C77" s="5" t="s">
        <v>191</v>
      </c>
      <c r="D77" s="5" t="s">
        <v>192</v>
      </c>
    </row>
    <row r="78" spans="2:7" ht="15" thickBot="1">
      <c r="B78" s="70" t="s">
        <v>193</v>
      </c>
      <c r="C78" s="61">
        <v>177922</v>
      </c>
      <c r="D78" s="288">
        <v>0.03</v>
      </c>
    </row>
    <row r="79" spans="2:7" ht="15" thickBot="1">
      <c r="B79" s="202" t="s">
        <v>984</v>
      </c>
      <c r="C79" s="25">
        <v>177922</v>
      </c>
      <c r="D79" s="289">
        <v>0.03</v>
      </c>
    </row>
    <row r="80" spans="2:7" ht="15" thickBot="1">
      <c r="B80" s="202" t="s">
        <v>985</v>
      </c>
      <c r="C80" s="21">
        <v>285</v>
      </c>
      <c r="D80" s="290"/>
    </row>
    <row r="81" spans="2:15" ht="15" thickBot="1">
      <c r="B81" s="72" t="s">
        <v>986</v>
      </c>
      <c r="C81" s="45">
        <v>5872836</v>
      </c>
      <c r="D81" s="291">
        <v>0.97</v>
      </c>
    </row>
    <row r="82" spans="2:15" ht="15" thickBot="1">
      <c r="B82" s="72" t="s">
        <v>987</v>
      </c>
      <c r="C82" s="45">
        <v>9416</v>
      </c>
      <c r="D82" s="292"/>
    </row>
    <row r="83" spans="2:15" ht="15" thickBot="1">
      <c r="B83" s="99" t="s">
        <v>194</v>
      </c>
      <c r="C83" s="51">
        <v>6050758</v>
      </c>
      <c r="D83" s="293">
        <v>1</v>
      </c>
    </row>
    <row r="84" spans="2:15" ht="15" thickBot="1">
      <c r="B84" s="99" t="s">
        <v>195</v>
      </c>
      <c r="C84" s="51">
        <v>9701</v>
      </c>
      <c r="D84" s="14"/>
    </row>
    <row r="86" spans="2:15">
      <c r="B86" s="276" t="s">
        <v>196</v>
      </c>
    </row>
    <row r="90" spans="2:15">
      <c r="J90" s="357" t="s">
        <v>1009</v>
      </c>
      <c r="K90" s="357" t="s">
        <v>1010</v>
      </c>
      <c r="L90" s="357" t="s">
        <v>1011</v>
      </c>
      <c r="M90" s="357" t="s">
        <v>1012</v>
      </c>
      <c r="N90" s="357" t="s">
        <v>1013</v>
      </c>
      <c r="O90" s="357" t="s">
        <v>725</v>
      </c>
    </row>
    <row r="91" spans="2:15">
      <c r="J91">
        <f>+'4.1'!F27</f>
        <v>364.279</v>
      </c>
      <c r="K91">
        <v>2019</v>
      </c>
      <c r="L91" s="356">
        <v>1072150148212.37</v>
      </c>
      <c r="M91" s="356">
        <v>233893188920.39001</v>
      </c>
      <c r="N91" s="356">
        <v>50287924743.820007</v>
      </c>
      <c r="O91" s="356">
        <v>2622430588851</v>
      </c>
    </row>
    <row r="92" spans="2:15">
      <c r="J92">
        <f>+'4.1'!E27</f>
        <v>576.36699999999996</v>
      </c>
      <c r="K92">
        <v>2020</v>
      </c>
      <c r="L92" s="356">
        <v>870242458299</v>
      </c>
      <c r="M92" s="356">
        <v>199093306724</v>
      </c>
      <c r="N92" s="356">
        <v>44380220095</v>
      </c>
      <c r="O92" s="356">
        <v>2619589171993</v>
      </c>
    </row>
    <row r="93" spans="2:15">
      <c r="J93">
        <f>+'4.1'!D27</f>
        <v>623.70600000000002</v>
      </c>
      <c r="K93">
        <v>2021</v>
      </c>
      <c r="L93" s="356">
        <v>1297844157410.6401</v>
      </c>
      <c r="M93" s="356">
        <v>303745861608</v>
      </c>
      <c r="N93" s="356">
        <v>157738673065</v>
      </c>
      <c r="O93" s="356">
        <v>4113507324764.27</v>
      </c>
    </row>
    <row r="105" spans="2:4">
      <c r="B105" s="276" t="s">
        <v>204</v>
      </c>
    </row>
    <row r="106" spans="2:4" ht="15" thickBot="1"/>
    <row r="107" spans="2:4" ht="15" customHeight="1">
      <c r="B107" s="435" t="s">
        <v>128</v>
      </c>
      <c r="C107" s="437" t="s">
        <v>107</v>
      </c>
      <c r="D107" s="437" t="s">
        <v>106</v>
      </c>
    </row>
    <row r="108" spans="2:4" ht="15" thickBot="1">
      <c r="B108" s="436"/>
      <c r="C108" s="438"/>
      <c r="D108" s="438"/>
    </row>
    <row r="109" spans="2:4" ht="15" thickBot="1">
      <c r="B109" s="202" t="s">
        <v>197</v>
      </c>
      <c r="C109" s="25">
        <v>122639</v>
      </c>
      <c r="D109" s="25">
        <v>82826</v>
      </c>
    </row>
    <row r="110" spans="2:4" ht="15" thickBot="1">
      <c r="B110" s="8" t="s">
        <v>198</v>
      </c>
      <c r="C110" s="45">
        <v>122639</v>
      </c>
      <c r="D110" s="45">
        <v>82826</v>
      </c>
    </row>
    <row r="111" spans="2:4" ht="15" thickBot="1">
      <c r="B111" s="202" t="s">
        <v>199</v>
      </c>
      <c r="C111" s="25">
        <v>23675</v>
      </c>
      <c r="D111" s="21">
        <v>0</v>
      </c>
    </row>
    <row r="112" spans="2:4" ht="15" thickBot="1">
      <c r="B112" s="70" t="s">
        <v>200</v>
      </c>
      <c r="C112" s="75">
        <v>7937</v>
      </c>
      <c r="D112" s="75">
        <v>2695</v>
      </c>
    </row>
    <row r="113" spans="2:4" ht="15" thickBot="1">
      <c r="B113" s="202" t="s">
        <v>201</v>
      </c>
      <c r="C113" s="21">
        <v>0</v>
      </c>
      <c r="D113" s="25">
        <v>32526</v>
      </c>
    </row>
    <row r="114" spans="2:4" ht="15" thickBot="1">
      <c r="B114" s="23" t="s">
        <v>202</v>
      </c>
      <c r="C114" s="75">
        <v>388</v>
      </c>
      <c r="D114" s="75">
        <v>20</v>
      </c>
    </row>
    <row r="115" spans="2:4" ht="15" thickBot="1">
      <c r="B115" s="202" t="s">
        <v>203</v>
      </c>
      <c r="C115" s="25">
        <v>64434</v>
      </c>
      <c r="D115" s="21">
        <v>0</v>
      </c>
    </row>
    <row r="116" spans="2:4" ht="15" thickBot="1">
      <c r="B116" s="99" t="s">
        <v>28</v>
      </c>
      <c r="C116" s="51">
        <v>219073</v>
      </c>
      <c r="D116" s="51">
        <v>118067</v>
      </c>
    </row>
    <row r="117" spans="2:4" ht="15" thickBot="1">
      <c r="B117" s="99" t="s">
        <v>121</v>
      </c>
      <c r="C117" s="14">
        <v>351</v>
      </c>
      <c r="D117" s="14">
        <v>205</v>
      </c>
    </row>
    <row r="119" spans="2:4">
      <c r="B119" s="276" t="s">
        <v>205</v>
      </c>
    </row>
    <row r="120" spans="2:4" ht="15" thickBot="1"/>
    <row r="121" spans="2:4" ht="15" thickBot="1">
      <c r="B121" s="68" t="s">
        <v>206</v>
      </c>
      <c r="C121" s="69">
        <v>2021</v>
      </c>
      <c r="D121" s="69">
        <v>2020</v>
      </c>
    </row>
    <row r="122" spans="2:4" ht="15" thickBot="1">
      <c r="B122" s="70" t="s">
        <v>207</v>
      </c>
      <c r="C122" s="76">
        <v>1361079</v>
      </c>
      <c r="D122" s="76">
        <v>4114289</v>
      </c>
    </row>
    <row r="123" spans="2:4" ht="15" thickBot="1">
      <c r="B123" s="9" t="s">
        <v>208</v>
      </c>
      <c r="C123" s="25">
        <v>2182</v>
      </c>
      <c r="D123" s="25">
        <v>7138</v>
      </c>
    </row>
    <row r="125" spans="2:4">
      <c r="B125" s="276" t="s">
        <v>209</v>
      </c>
    </row>
    <row r="126" spans="2:4" ht="15" thickBot="1"/>
    <row r="127" spans="2:4" ht="15" thickBot="1">
      <c r="B127" s="68" t="s">
        <v>206</v>
      </c>
      <c r="C127" s="69">
        <v>2021</v>
      </c>
      <c r="D127" s="69">
        <v>2020</v>
      </c>
    </row>
    <row r="128" spans="2:4" ht="15" thickBot="1">
      <c r="B128" s="70" t="s">
        <v>210</v>
      </c>
      <c r="C128" s="76">
        <v>3466657</v>
      </c>
      <c r="D128" s="76">
        <v>4913715</v>
      </c>
    </row>
    <row r="129" spans="2:4" ht="15" thickBot="1">
      <c r="B129" s="9" t="s">
        <v>121</v>
      </c>
      <c r="C129" s="25">
        <v>5558</v>
      </c>
      <c r="D129" s="25">
        <v>8525</v>
      </c>
    </row>
    <row r="131" spans="2:4">
      <c r="B131" s="276" t="s">
        <v>211</v>
      </c>
    </row>
    <row r="132" spans="2:4" ht="15" thickBot="1"/>
    <row r="133" spans="2:4" ht="15" thickBot="1">
      <c r="B133" s="68" t="s">
        <v>212</v>
      </c>
      <c r="C133" s="69">
        <v>2021</v>
      </c>
      <c r="D133" s="69">
        <v>2020</v>
      </c>
    </row>
    <row r="134" spans="2:4" ht="15" thickBot="1">
      <c r="B134" s="70" t="s">
        <v>210</v>
      </c>
      <c r="C134" s="76">
        <v>2012016</v>
      </c>
      <c r="D134" s="75">
        <v>0</v>
      </c>
    </row>
    <row r="135" spans="2:4" ht="15" thickBot="1">
      <c r="B135" s="9" t="s">
        <v>121</v>
      </c>
      <c r="C135" s="25">
        <v>3226</v>
      </c>
      <c r="D135" s="21">
        <v>0</v>
      </c>
    </row>
    <row r="137" spans="2:4">
      <c r="B137" s="276" t="s">
        <v>217</v>
      </c>
    </row>
    <row r="138" spans="2:4" ht="15" thickBot="1"/>
    <row r="139" spans="2:4">
      <c r="B139" s="437" t="s">
        <v>213</v>
      </c>
      <c r="C139" s="437" t="s">
        <v>107</v>
      </c>
      <c r="D139" s="435" t="s">
        <v>214</v>
      </c>
    </row>
    <row r="140" spans="2:4" ht="15" thickBot="1">
      <c r="B140" s="438"/>
      <c r="C140" s="438"/>
      <c r="D140" s="436"/>
    </row>
    <row r="141" spans="2:4" ht="15" thickBot="1">
      <c r="B141" s="202" t="s">
        <v>215</v>
      </c>
      <c r="C141" s="25">
        <v>863720</v>
      </c>
      <c r="D141" s="59">
        <v>0.28000000000000003</v>
      </c>
    </row>
    <row r="142" spans="2:4" ht="15" thickBot="1">
      <c r="B142" s="202" t="s">
        <v>216</v>
      </c>
      <c r="C142" s="25">
        <v>2224651</v>
      </c>
      <c r="D142" s="59">
        <v>0.72</v>
      </c>
    </row>
    <row r="143" spans="2:4" ht="15" thickBot="1">
      <c r="B143" s="99" t="s">
        <v>28</v>
      </c>
      <c r="C143" s="51">
        <v>3088371</v>
      </c>
      <c r="D143" s="62">
        <v>1</v>
      </c>
    </row>
    <row r="144" spans="2:4" ht="15" thickBot="1">
      <c r="B144" s="99" t="s">
        <v>121</v>
      </c>
      <c r="C144" s="51">
        <v>4952</v>
      </c>
      <c r="D144" s="14"/>
    </row>
  </sheetData>
  <mergeCells count="7">
    <mergeCell ref="B1:I3"/>
    <mergeCell ref="B107:B108"/>
    <mergeCell ref="B139:B140"/>
    <mergeCell ref="D139:D140"/>
    <mergeCell ref="C107:C108"/>
    <mergeCell ref="D107:D108"/>
    <mergeCell ref="C139:C14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38</vt:i4>
      </vt:variant>
    </vt:vector>
  </HeadingPairs>
  <TitlesOfParts>
    <vt:vector size="65" baseType="lpstr">
      <vt:lpstr>Índice</vt:lpstr>
      <vt:lpstr>1. SE</vt:lpstr>
      <vt:lpstr>Cap. 3</vt:lpstr>
      <vt:lpstr>3.1 e 3.2</vt:lpstr>
      <vt:lpstr>Cap. 4</vt:lpstr>
      <vt:lpstr>4.1</vt:lpstr>
      <vt:lpstr>4.2</vt:lpstr>
      <vt:lpstr>4.3</vt:lpstr>
      <vt:lpstr>4.3.1</vt:lpstr>
      <vt:lpstr>4.3.2</vt:lpstr>
      <vt:lpstr>4.3.3</vt:lpstr>
      <vt:lpstr>4.3.4</vt:lpstr>
      <vt:lpstr>Cap. 5</vt:lpstr>
      <vt:lpstr>5.1</vt:lpstr>
      <vt:lpstr>5.2</vt:lpstr>
      <vt:lpstr>5.3</vt:lpstr>
      <vt:lpstr>5.4</vt:lpstr>
      <vt:lpstr>5.5</vt:lpstr>
      <vt:lpstr>Cap. 6</vt:lpstr>
      <vt:lpstr>6.1.1_6.1.2</vt:lpstr>
      <vt:lpstr>6.1.3</vt:lpstr>
      <vt:lpstr>6.1.4_6.1.5_6.1.6</vt:lpstr>
      <vt:lpstr>6.2.1_6.2.2</vt:lpstr>
      <vt:lpstr>6.2.3.1</vt:lpstr>
      <vt:lpstr>6.3</vt:lpstr>
      <vt:lpstr>Cap. 7</vt:lpstr>
      <vt:lpstr>Cap. 8</vt:lpstr>
      <vt:lpstr>'6.3'!_ftn1</vt:lpstr>
      <vt:lpstr>'6.3'!_ftnref1</vt:lpstr>
      <vt:lpstr>'5.2'!_Hlk151039863</vt:lpstr>
      <vt:lpstr>'3.1 e 3.2'!_Toc153468360</vt:lpstr>
      <vt:lpstr>'4.1'!_Toc153468363</vt:lpstr>
      <vt:lpstr>'4.1'!_Toc153468364</vt:lpstr>
      <vt:lpstr>'4.3'!_Toc153468365</vt:lpstr>
      <vt:lpstr>'4.3.1'!_Toc153468367</vt:lpstr>
      <vt:lpstr>'4.3.3'!_Toc153468379</vt:lpstr>
      <vt:lpstr>'4.3.3'!_Toc153468381</vt:lpstr>
      <vt:lpstr>'4.3.4'!_Toc153468382</vt:lpstr>
      <vt:lpstr>'5.3'!_Toc153468396</vt:lpstr>
      <vt:lpstr>'6.1.3'!_Toc153468403</vt:lpstr>
      <vt:lpstr>'6.1.3'!_Toc153468404</vt:lpstr>
      <vt:lpstr>'6.1.3'!_Toc153468405</vt:lpstr>
      <vt:lpstr>'6.3'!_Toc153468413</vt:lpstr>
      <vt:lpstr>'6.3'!_Toc153468414</vt:lpstr>
      <vt:lpstr>'6.3'!_Toc153468419</vt:lpstr>
      <vt:lpstr>'Cap. 7'!_Toc153468421</vt:lpstr>
      <vt:lpstr>'Cap. 8'!_Toc153468422</vt:lpstr>
      <vt:lpstr>'4.1'!_Toc153468423</vt:lpstr>
      <vt:lpstr>'4.2'!_Toc153468424</vt:lpstr>
      <vt:lpstr>'4.2'!_Toc153468425</vt:lpstr>
      <vt:lpstr>'4.3'!_Toc153468427</vt:lpstr>
      <vt:lpstr>'4.3.1'!_Toc153468428</vt:lpstr>
      <vt:lpstr>'4.3.1'!_Toc153468429</vt:lpstr>
      <vt:lpstr>'4.3.2'!_Toc153468430</vt:lpstr>
      <vt:lpstr>'5.1'!_Toc153468436</vt:lpstr>
      <vt:lpstr>'5.4'!_Toc153468439</vt:lpstr>
      <vt:lpstr>'5.5'!_Toc153468440</vt:lpstr>
      <vt:lpstr>'6.1.1_6.1.2'!_Toc153468441</vt:lpstr>
      <vt:lpstr>'6.1.4_6.1.5_6.1.6'!_Toc153468443</vt:lpstr>
      <vt:lpstr>'6.2.1_6.2.2'!_Toc153468446</vt:lpstr>
      <vt:lpstr>'6.2.3.1'!_Toc153468448</vt:lpstr>
      <vt:lpstr>'6.3'!_Toc153468449</vt:lpstr>
      <vt:lpstr>'6.3'!_Toc153468450</vt:lpstr>
      <vt:lpstr>'Cap. 7'!_Toc153468451</vt:lpstr>
      <vt:lpstr>Índice!_Toc153539723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Anabela Wu</dc:creator>
  <cp:lastModifiedBy>Tatiana Camilo Eisenberg de Alvarenga</cp:lastModifiedBy>
  <dcterms:created xsi:type="dcterms:W3CDTF">2024-01-05T09:31:17Z</dcterms:created>
  <dcterms:modified xsi:type="dcterms:W3CDTF">2024-01-08T17:13:21Z</dcterms:modified>
</cp:coreProperties>
</file>