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4"/>
  <workbookPr/>
  <mc:AlternateContent xmlns:mc="http://schemas.openxmlformats.org/markup-compatibility/2006">
    <mc:Choice Requires="x15">
      <x15ac:absPath xmlns:x15ac="http://schemas.microsoft.com/office/spreadsheetml/2010/11/ac" url="https://extractives-my.sharepoint.com/personal/tdealvarenga_eiti_org/Documents/Lusophone_Africa/Mozambique/Worplan/2023/"/>
    </mc:Choice>
  </mc:AlternateContent>
  <xr:revisionPtr revIDLastSave="0" documentId="8_{A37EACF7-46DB-4335-900B-FB194E6D9D08}" xr6:coauthVersionLast="47" xr6:coauthVersionMax="47" xr10:uidLastSave="{00000000-0000-0000-0000-000000000000}"/>
  <bookViews>
    <workbookView xWindow="-6030" yWindow="-16320" windowWidth="386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  <c r="H95" i="1"/>
  <c r="I95" i="1"/>
  <c r="I47" i="1"/>
  <c r="I94" i="1" s="1"/>
  <c r="I90" i="1"/>
  <c r="I96" i="1" l="1"/>
  <c r="L90" i="1"/>
  <c r="K90" i="1"/>
  <c r="J90" i="1"/>
  <c r="H76" i="1"/>
  <c r="H75" i="1"/>
  <c r="L72" i="1"/>
  <c r="K72" i="1"/>
  <c r="J72" i="1"/>
  <c r="H72" i="1"/>
  <c r="L67" i="1"/>
  <c r="K67" i="1"/>
  <c r="J67" i="1"/>
  <c r="H67" i="1"/>
  <c r="L63" i="1"/>
  <c r="K63" i="1"/>
  <c r="J63" i="1"/>
  <c r="J92" i="1" s="1"/>
  <c r="H63" i="1"/>
  <c r="L47" i="1"/>
  <c r="K47" i="1"/>
  <c r="J47" i="1"/>
  <c r="H47" i="1"/>
  <c r="L18" i="1"/>
  <c r="K18" i="1"/>
  <c r="J18" i="1"/>
  <c r="L11" i="1"/>
  <c r="K11" i="1"/>
  <c r="J11" i="1"/>
  <c r="H11" i="1"/>
  <c r="H90" i="1" l="1"/>
  <c r="K92" i="1"/>
  <c r="L92" i="1"/>
  <c r="I63" i="1"/>
</calcChain>
</file>

<file path=xl/sharedStrings.xml><?xml version="1.0" encoding="utf-8"?>
<sst xmlns="http://schemas.openxmlformats.org/spreadsheetml/2006/main" count="327" uniqueCount="231">
  <si>
    <t>Objectivo Geral 1 - Desenvolver accoes com vista a alcancar o esrtatuto de pais cumpridor com o padrao da ITIE</t>
  </si>
  <si>
    <t xml:space="preserve">Orçamento  para 3 anos em (USD) </t>
  </si>
  <si>
    <t>Objectivo Especifico 1.1: Fortalecer a Supervisão do CC</t>
  </si>
  <si>
    <t>Actividades ou accoes a realizar</t>
  </si>
  <si>
    <t>Responsável</t>
  </si>
  <si>
    <t>Periodo de realizacao das actividades (Cronograma)</t>
  </si>
  <si>
    <t>Indicadores de Desempenho</t>
  </si>
  <si>
    <t>Resultados Esperados</t>
  </si>
  <si>
    <r>
      <t>Realizar anualmente quatro (4) Sessões Ordinarias do CC (</t>
    </r>
    <r>
      <rPr>
        <i/>
        <sz val="13"/>
        <color theme="1"/>
        <rFont val="Nateco"/>
      </rPr>
      <t>e outras extradinárias sempre que necessário</t>
    </r>
    <r>
      <rPr>
        <sz val="13"/>
        <color theme="1"/>
        <rFont val="Nateco"/>
      </rPr>
      <t>) dirigidas pelo respectivo Presidente</t>
    </r>
  </si>
  <si>
    <t>SEC</t>
  </si>
  <si>
    <t>Trimestral uma Sessão (2023-2025)</t>
  </si>
  <si>
    <t xml:space="preserve">Numero de encontros realizados. </t>
  </si>
  <si>
    <t>Sessões realizadas em número de oito (8) em (2020 e 2021) e assegurada a supervisão das actividades adstritas a ITIEM pelo CC.</t>
  </si>
  <si>
    <t>2023 Revisto</t>
  </si>
  <si>
    <t>2023 Original</t>
  </si>
  <si>
    <t>1</t>
  </si>
  <si>
    <r>
      <t>Continuar com o cometimento do Governo com a EITI a nível Político: "</t>
    </r>
    <r>
      <rPr>
        <i/>
        <sz val="13"/>
        <color theme="1"/>
        <rFont val="Nateco"/>
      </rPr>
      <t>Participando anualmente numa das reuniões do Conselho de Ministro</t>
    </r>
    <r>
      <rPr>
        <sz val="13"/>
        <color theme="1"/>
        <rFont val="Nateco"/>
      </rPr>
      <t>"</t>
    </r>
  </si>
  <si>
    <t>II Semestre de cada ano (2023 e 2025)</t>
  </si>
  <si>
    <t>Participar pelo menos numa reunião do CM</t>
  </si>
  <si>
    <t>Encontros realizados com CM e fortalecido o cometimento do governo ao mais alto nível sobre a implementação da iniciativa.</t>
  </si>
  <si>
    <r>
      <t>Realizar uma Sessão do CC por ano com participação dos membros ao mais alto nível (por exemplo: “M</t>
    </r>
    <r>
      <rPr>
        <i/>
        <sz val="13"/>
        <color theme="1"/>
        <rFont val="Nateco"/>
      </rPr>
      <t>inistro, PCAs, Directores, gestores das empresas e outros quadros relevantes do sector extractivo</t>
    </r>
    <r>
      <rPr>
        <sz val="13"/>
        <color theme="1"/>
        <rFont val="Nateco"/>
      </rPr>
      <t>”)</t>
    </r>
  </si>
  <si>
    <t>CC</t>
  </si>
  <si>
    <t>IV Trimestre de cada ano (2023 e 2025)</t>
  </si>
  <si>
    <t>Disseminar a Iniciativa ao mais alto nível com as instituições relevantes da indústria extractiva</t>
  </si>
  <si>
    <t>Sessões realizadas e assegurada a disseminação da iniciativa com os Stakholders.</t>
  </si>
  <si>
    <t>Capacitar e actualizar os membros do CC nas regras de transparência e do Padrao da ITIE.</t>
  </si>
  <si>
    <t>Permanente</t>
  </si>
  <si>
    <t>Capacitar os membros do CC</t>
  </si>
  <si>
    <t>Elevado o grau de conhecimento e garantida a participação activa da boa governação do sector extractivo.</t>
  </si>
  <si>
    <r>
      <t>Definir procedimentos de comunicação e reporte entre os membros do CC aos sectores que representam (</t>
    </r>
    <r>
      <rPr>
        <i/>
        <sz val="13"/>
        <color theme="1"/>
        <rFont val="Nateco"/>
      </rPr>
      <t>instituições, empresas privadas do sector extractivo e as várias plataformas da sociedade civil</t>
    </r>
    <r>
      <rPr>
        <sz val="13"/>
        <color theme="1"/>
        <rFont val="Nateco"/>
      </rPr>
      <t>)</t>
    </r>
  </si>
  <si>
    <t>SEC e CC</t>
  </si>
  <si>
    <t>Permanente e trimestral 2023-2025</t>
  </si>
  <si>
    <t>Monitorar o grau de reporte e comunicação feita pelos membros do CC junto aos seus sectores de proveniência.</t>
  </si>
  <si>
    <t>Garantida a divulgação sistemática de informação sobre a implementação das actividades adstritas a ITIEM ao maior número dos intervenientes e produzido o respectivo informe.</t>
  </si>
  <si>
    <t>Responder as  recomendações dos relatórios de reconciliacao (11o, 12o e 13o) e da Validação do Pais (2023)</t>
  </si>
  <si>
    <t>Permanente 2023-2025</t>
  </si>
  <si>
    <t xml:space="preserve">Trabalhar em coordenacao com as instituicoes relevantes e visadas para dar resposta as recomendacoes </t>
  </si>
  <si>
    <r>
      <t>Assegurado o desafio de manter Moçambique ao “</t>
    </r>
    <r>
      <rPr>
        <i/>
        <sz val="13"/>
        <color theme="1"/>
        <rFont val="Nateco"/>
      </rPr>
      <t>Estatuto de País cumpridor da ITIE</t>
    </r>
    <r>
      <rPr>
        <sz val="13"/>
        <color theme="1"/>
        <rFont val="Nateco"/>
      </rPr>
      <t xml:space="preserve">” </t>
    </r>
  </si>
  <si>
    <t>Total do Objectivo Geral 1</t>
  </si>
  <si>
    <t>Objectivo Geral 2 Assegurar o acesso à informação, com vista a uma participação pública efectiva e informada no debate público sobre boa governação dos recursos extractivos</t>
  </si>
  <si>
    <t>Objectivo Especifico 2.1:  Fortalecer e medir a divulgação de resultados e do seu impacto</t>
  </si>
  <si>
    <t>Preparar a contratacao do Administrador Independente para elaboração dos Relatórios Anuais de Reconciliação da ITIE (12º e 13º) do País</t>
  </si>
  <si>
    <t>SEC e o Adm. Independente</t>
  </si>
  <si>
    <t>Anual-2023-2025</t>
  </si>
  <si>
    <t>Produzir TdRs e respectivos Relatórios de Reconciliação referentes aos exercícios económicos de 2022 e 2023, imprimir e disponibilizar</t>
  </si>
  <si>
    <t>180.000,00</t>
  </si>
  <si>
    <t xml:space="preserve">Sumarizar os Relatórios de Reconciliação (12º e 13º) da ITIEM com material infografico                                                     </t>
  </si>
  <si>
    <t>SEC e o Consultor</t>
  </si>
  <si>
    <t>II Semestre 2023 - 2025</t>
  </si>
  <si>
    <t>Produzir Relatorios sumarizados com infografia</t>
  </si>
  <si>
    <t xml:space="preserve">Sumarizados os relatórios com infografia para facilitar a compreensao das comunidades envolvidas </t>
  </si>
  <si>
    <t>O CC deve dar continuidade a realização de avaliações sistemáticas do progresso em relação ao cumprimento e manutenção da conformidade com cada requisito da EITI com vista melhorar o desempenho nos requisitos críticos. Reportar os resultados e impacto anualmente, conforme referer o requisito na íntegra  (7.1; 7.2; 7.3 e 7.4).</t>
  </si>
  <si>
    <t>Anual 2023-2025</t>
  </si>
  <si>
    <t>Realizar avaliações do progresso da conformidade do país e reportar os resultados de impacto para permitir maior compreensão e promover debates públicos eficazes sobre gestão das receitas provenientes do sector extractivo. Proceder aos comentários em relação a pré-avaliação do relatório de reconciliação (2019 e 2020)</t>
  </si>
  <si>
    <t xml:space="preserve">Assegurada a avaliação do progresso dos requisitos e garantido o reporte dos resultados e impacto anual conforme o requisito 7  </t>
  </si>
  <si>
    <t>Total do Objectivo Geral 2</t>
  </si>
  <si>
    <t>Objectivo Geral 3: Dar seguimento na melhoria de comunicação aos processos de registo das transferências dos títulos mineiros</t>
  </si>
  <si>
    <t>Objectivo Especifico 3.1: Promover a divulgação do quadro legal e institucional, incluindo contratos e licenças</t>
  </si>
  <si>
    <t>Continuar a acompanhar o processo de transmissão de licenças dos títulos mineiros e concessões petrolíferas.</t>
  </si>
  <si>
    <t>INAMI, INP e SEC</t>
  </si>
  <si>
    <t xml:space="preserve">Continuar a produzir a informação relactiva ao processo de tramitacao </t>
  </si>
  <si>
    <t xml:space="preserve">Produzida a informacao </t>
  </si>
  <si>
    <r>
      <t>Acompanhar o cumprimento do requisito de Propriedade Beneficiária junto das instituições relevantes na revisão do Código Comercial (</t>
    </r>
    <r>
      <rPr>
        <i/>
        <sz val="13"/>
        <color rgb="FF00B0F0"/>
        <rFont val="Nateco"/>
      </rPr>
      <t>Ministério da Justiça e Assembleia da República</t>
    </r>
    <r>
      <rPr>
        <sz val="13"/>
        <color rgb="FF00B0F0"/>
        <rFont val="Nateco"/>
      </rPr>
      <t>)</t>
    </r>
  </si>
  <si>
    <t>Acompanhar actualização da revisão do Código Comercial</t>
  </si>
  <si>
    <t>Actualizado o conhecimento sobre o estágio da revisão do Código Comercial com vista a implementação do requisito da Propriedade Beneficiária no País</t>
  </si>
  <si>
    <t>Continuar a Influenciar que todos contratos do sector extractivo,  emitidos a partir de 2020 sejam publicados nos seus websites, no âmbito da transparência</t>
  </si>
  <si>
    <t>INAMI,  INP e SEC</t>
  </si>
  <si>
    <t>Garantida a publicação dos Contratos mineiros e perolíferos no website</t>
  </si>
  <si>
    <t>Objectivo Especifico 3.2. Contribuir para melhorar a qualidade de dados reportados e a transparência das empresas estatais e Reguladores do Sector Extractivo</t>
  </si>
  <si>
    <t>Continuar a acompanhar a publicacao de dados detalhados sobre as concessões de hidrocarbonetos no website do INP</t>
  </si>
  <si>
    <t>INP</t>
  </si>
  <si>
    <t>Acompanhar a publicação das concessões de hidrocarbonetos no website do INP</t>
  </si>
  <si>
    <t>Garantida a divulgação das concessões dos hidrocarbonetos no website do INP</t>
  </si>
  <si>
    <t>Continuar a garantir a publicacao no website do INP do volume de royalties  de  cada empresa e as receitas recebidas pelo governo</t>
  </si>
  <si>
    <t>Acompanhar a divulgação dos royalties e das receitas cobradas pelo Estado</t>
  </si>
  <si>
    <t>Valor dos royalties e receitas cobradas pelos estado divulgados</t>
  </si>
  <si>
    <t xml:space="preserve">Objectivo especifico 3.3: Contribuir na divulgação de dados de qualidade de produção e de exportação </t>
  </si>
  <si>
    <t>Aprimorar e monitorar a qualidade dos dados de produção, venda no mercado interno e de exportação do sector extractivo</t>
  </si>
  <si>
    <t>DPC, INP, SEC e CC</t>
  </si>
  <si>
    <t>Interagir com os sectores relevantes no âmbito dos dados das exportações, mercado interno e exportação dos recursos minerais e petrolíferos</t>
  </si>
  <si>
    <t>Assegurada a obtenção dos dados de qualidade e fiáveis sobre a produção, vendas no mercado interno e exportação do sector extractivo.</t>
  </si>
  <si>
    <t>Acompanhar a divulgacao dos resultados do censo  do sector informal e sua inclusão gradual nos relatórios do sector mineiro</t>
  </si>
  <si>
    <t>INAMI e SEC</t>
  </si>
  <si>
    <t>Recolher junto do regulador (INAMI) dados da actividade informal do sector mineiro</t>
  </si>
  <si>
    <t>Dados do sector mineiro informal gradualmente divulgados e incluidos nos relatorios.</t>
  </si>
  <si>
    <t>Objectivo Especifico 3.4: Aprofundar a prestação de contas na área de cobrança de receitas</t>
  </si>
  <si>
    <t>Continuar com a  informação sobre as receitas provenientes do transporte dos produtos do sector extractivo em Moçambique.</t>
  </si>
  <si>
    <t>Administrador Independente e SEC</t>
  </si>
  <si>
    <t>Monitorar as receitas provenientes dos transportes</t>
  </si>
  <si>
    <t xml:space="preserve">Dados das receitas dos transportes incluidos nos relatórios da ITIEM </t>
  </si>
  <si>
    <t>Continuar a sensibilizar a ROMPCO, MGC, Vale e CFM para divulgarem todas as informações relativas as receitas de transporte.</t>
  </si>
  <si>
    <t>SEC e Adm. Independente</t>
  </si>
  <si>
    <t>Reunir com os intervenientes para a disponibilização de informação sobre as receitas de transporte</t>
  </si>
  <si>
    <t>Empresas sensibilizadas para divulgar as receitas de transporte e divulgadas nos relatorios de reconciliacao</t>
  </si>
  <si>
    <t>Objectivo Especifico 3.5: Contribuir para o aprimoramento de entendimento das despesas economicas e sociais</t>
  </si>
  <si>
    <t>Definir as despesas sociais obrigatórias e discricionárias não obrigatórias (voluntárias) e a sua materialidade pelo CC</t>
  </si>
  <si>
    <t>II Trimestre 2023</t>
  </si>
  <si>
    <t>Verificar o quadro legal sobre as despesas sociais obrigatórias e definir a materialidade pelo CC</t>
  </si>
  <si>
    <t xml:space="preserve"> Conhecida a natureza sobre as despesas sociais obrigatórias e sua publicacao nos relatorios de reconciliacao</t>
  </si>
  <si>
    <t>Total do Objectivo Geral 3</t>
  </si>
  <si>
    <t>Objectivo Geral 4 - Comunicação e divulgação sistemática das informações relativas a indústria extractiva</t>
  </si>
  <si>
    <t xml:space="preserve">Objectivo Especifico 4.1: Disseminar a informação disponível (dos relatórios produzidos) e produzir material informativo sobre a ITIE no País </t>
  </si>
  <si>
    <t>Continuar a Publicar no website da ITIE os relatórios produzidos e toda informação sobre as actividades da ITIEM</t>
  </si>
  <si>
    <t>Garantia da Publicacao da informação no website</t>
  </si>
  <si>
    <t>Informação publicada</t>
  </si>
  <si>
    <t xml:space="preserve">Reproduzir os Relatórios de Reconciliação (2023 -2025) em formato fisico e  USB (2.000 cópias) para efeitos de disseminacao </t>
  </si>
  <si>
    <t>II Trimestre 2023 - 2025</t>
  </si>
  <si>
    <t xml:space="preserve">Reproduzir os Relatórios de Reconciliação da ITIEM (redistribuir aos pareceiros de cooperação, instituições do governo, empresas, sociedade civil academicos, parlamentares e outros intrevenientes) </t>
  </si>
  <si>
    <t xml:space="preserve">Maior divulgacao e abrangencia da informacao </t>
  </si>
  <si>
    <t>Operacionalizar a plataforma electrónica do E-reporting</t>
  </si>
  <si>
    <t>Alimentar a Base de Dados com informação qualitativa e quantittiva (de produção e exportação), fiável e garantir a assistência técnica ao sistema</t>
  </si>
  <si>
    <t xml:space="preserve">Assegurada a operacionalização da Base de Dados "E-repoting" e constituído o acervo da memória institucional em termos de informação (dados de produção e exportações) para elaboração dos relatórios de reconciliação da ITIEM e menos honorosos no futuro. </t>
  </si>
  <si>
    <t xml:space="preserve">Utilizar as informações automatizadas disponíveis para preparar o informe do País - E-reporting </t>
  </si>
  <si>
    <t>I Trimestre de 2024</t>
  </si>
  <si>
    <t>Utilizacao da informacao do E-Reporting para a producao dos Relatorios</t>
  </si>
  <si>
    <t>Relatorios elaborados com base na informacao do E-Reporting</t>
  </si>
  <si>
    <t>Produção de material promocional sobre ITIEM</t>
  </si>
  <si>
    <t>Publicação de informação, histórica e actual de interesse público, incluíndo receitas, produção exportação, preços, participação do Estado, transferências subnacionais e outros</t>
  </si>
  <si>
    <t>O público melhor informado sobre a relevância da ITIE no País e pode participar e influenciar os processos de gestão de sector extractivo</t>
  </si>
  <si>
    <t xml:space="preserve"> Desenhar e publicar no website brochuras informativas sobre temas específicos da indústria extractiva, nomeadamente: enquadramento fiscal, receitas e sua gestão</t>
  </si>
  <si>
    <t>SEC e consultor de Comunicação</t>
  </si>
  <si>
    <t>II Semestre à IV trimestre 2023-2025</t>
  </si>
  <si>
    <t>Acompanhar o desenho das brochuras informativas e sua publicação no website</t>
  </si>
  <si>
    <t>Publico interessado informado sobre o sector extractivo</t>
  </si>
  <si>
    <t>Produzir um vídeo sobre a ITIEM e divulgar nas televisões nacionais</t>
  </si>
  <si>
    <t>SEC e Consultor de Comunicação</t>
  </si>
  <si>
    <t xml:space="preserve">II semestre de 2023 </t>
  </si>
  <si>
    <t>Acompanhar a produção de spots Televisivos</t>
  </si>
  <si>
    <t>Publico interessado informado</t>
  </si>
  <si>
    <t>Objectivo Especifico 4.2: Fortalecer a medição e divulgação de resultados e do seu impacto</t>
  </si>
  <si>
    <t xml:space="preserve"> Lançamento do 11º, 12º e 13º Relatório: Realização de um workshop e organizar uma conferência de imprensa</t>
  </si>
  <si>
    <t>II Semestre de 2023-2025</t>
  </si>
  <si>
    <t>Acompanhar o lançamento do 11º e 12º  e 13º Relatório e conferência de imprensa</t>
  </si>
  <si>
    <t>Lançados os relatórios e conferências de imprensa realizadas</t>
  </si>
  <si>
    <t>Promover debates públicos ao nível das províncias onde ocorrem actividades extractiva dos recursos (associando a disseminação do 11º e 12º e 13º relatórios de reconciliação)</t>
  </si>
  <si>
    <t xml:space="preserve">CC e SEC </t>
  </si>
  <si>
    <t>II - Semestre de 2023 e I Semestre de 2024 e 2025</t>
  </si>
  <si>
    <t>Realizar encontros em número de seis (9) nos tres (3) anos no âmbito da dissiminação dos relatórios ao nivel das três regiões do País</t>
  </si>
  <si>
    <t>Fortalecida a compreensão sobre a informação qualitativa e quantitativa dos relatórios em termos dos pagamentos de empresas e receitas do governo provenientes das indústria extractivas junto ao público.</t>
  </si>
  <si>
    <t>Dessiminar os resultados do 11º e 12ºe 13º  Relatório, incluindo realizações de workshops a nivel das provincias onde ocorrem a actividades de exploracao e producao</t>
  </si>
  <si>
    <t>Acompanhamento da disseminação dos resultados e realização dos workshops</t>
  </si>
  <si>
    <t>Relatórios disseminados e workshops realizados nas provincias de Gaza, Inhambane, Manica, Tete, Zmbezia, Nampula e Cabo-Delgado</t>
  </si>
  <si>
    <t xml:space="preserve">Organizar briefings e preparar material informativo para jornalistas sobre a  implementação da ITIEM </t>
  </si>
  <si>
    <t>I Trimestre 2023-2025</t>
  </si>
  <si>
    <t>Organizadas reunioes de apresentação dos resultados do 11º e 12º e 13º relatórios e outras actividades da ITIEM em Maputo e a conferência de imprensa</t>
  </si>
  <si>
    <t>Relatórios conhecidos pelo público; oportunidade de debates sobre o conteúdo do relatório</t>
  </si>
  <si>
    <t>Organizar mesas redondas na TV em Maputo com os stakeholders</t>
  </si>
  <si>
    <t>I e II Trimestres de 2023-2025</t>
  </si>
  <si>
    <t>Acompanhar a organização das mesas redondas</t>
  </si>
  <si>
    <t>Mesas redondas realizadas e Publico melhor informado</t>
  </si>
  <si>
    <t>Produzir spots publicitários a nível provincial para disseminação</t>
  </si>
  <si>
    <t>Acompanhar a produção de spots Publicitários</t>
  </si>
  <si>
    <t>Spots publicitarios produzios e publico melhor informado sobre as actividades da industria extractiva</t>
  </si>
  <si>
    <t>Disseminação dos resultados, impactos, desafios e oportunidades nos governos locais e com a sociedade civil</t>
  </si>
  <si>
    <t>III e IV Trimestres de 2023-2025</t>
  </si>
  <si>
    <t>Acompanhar a disseminação dos resultados, impactos, desafios, oportunidades</t>
  </si>
  <si>
    <t xml:space="preserve">Engajar as Universidades na discussão de temas sobre a Indústria Extractiva com as empresas e autoridades governamentais </t>
  </si>
  <si>
    <t>II e III Trimestres de 2023</t>
  </si>
  <si>
    <t xml:space="preserve">Acompanhar a organização e discussão  nos eventos </t>
  </si>
  <si>
    <t>Organizar mesas redondas na TV com a participação dos 3 sectores em Maputo e provícias sobre a ITIE e gestão dos recursos minerais, adequadas as necessidades do público</t>
  </si>
  <si>
    <t>II Tri de 2023 - 2025</t>
  </si>
  <si>
    <t>Organizado workshop de apresentação dos resultados dos relatórios em Maputo e a conferência de imprensa</t>
  </si>
  <si>
    <t>III Tri de 2023 -2025</t>
  </si>
  <si>
    <t>3 reuniões regionais; 6 reuniões provinciais;10 artigos de imprensa em Maputo e 30 em províncias</t>
  </si>
  <si>
    <t>Jornalistas publicam artigos informados e completos capaz de influenciar a opinião pública</t>
  </si>
  <si>
    <t xml:space="preserve">Dissminação da Iniciativa e dos resultados, impactos, desafios e oportunidades nas radios Comunitarias a nivel nacional </t>
  </si>
  <si>
    <t>II Tri de 2023 -2025</t>
  </si>
  <si>
    <t xml:space="preserve">Estabelecer memorando com o ICS para a disseminacao da Iniciativa </t>
  </si>
  <si>
    <t xml:space="preserve">Comunidades mais informadas sobre a Inciativa </t>
  </si>
  <si>
    <t>Dissminação da Iniciativa e dos resultados, impactos, desafios e oportunidades nas reuniões com a sociedade civil e com os governos locais e a nível provincial</t>
  </si>
  <si>
    <t>SEC e Consultor de comunicação</t>
  </si>
  <si>
    <t>II Tri de 2024</t>
  </si>
  <si>
    <t xml:space="preserve">Desseminar a iniciativa </t>
  </si>
  <si>
    <t>O público tem melhor informado sobre a ITIE e pode participar e influencir os processos de gestão do sector extractivo.</t>
  </si>
  <si>
    <t>Organizar eventos com as Universidades sobre temas relaccionados com a IEs com a participação das Empresas e o governo</t>
  </si>
  <si>
    <t>II Tri de 2023-2024</t>
  </si>
  <si>
    <t xml:space="preserve">2 reunioes realizadas com universidades </t>
  </si>
  <si>
    <t>As Universidades estao melhor informadas sobre a ITIEM e promovem trabalhos investigativos sobre a industria extractiva</t>
  </si>
  <si>
    <t>Realizar um estudo sobre os Desafios e Oportunidades do Pais no Contexto  da transição energética</t>
  </si>
  <si>
    <t>II Trimestres de 2024</t>
  </si>
  <si>
    <t>Contractar um Consultor para elaboracao do Estudo</t>
  </si>
  <si>
    <t>Estudo elaborado</t>
  </si>
  <si>
    <r>
      <rPr>
        <u/>
        <sz val="13"/>
        <color theme="1"/>
        <rFont val="Nateco"/>
      </rPr>
      <t>Trabalho com o Parlamento:</t>
    </r>
    <r>
      <rPr>
        <sz val="13"/>
        <color theme="1"/>
        <rFont val="Nateco"/>
      </rPr>
      <t xml:space="preserve"> Coordenar com os parceiros que apoiam o parlamento para realizar sessões informativas sore os resultados dos relatórios 2023-2025 e a importância do Relatório como ferramenta de apoio no planeamento orçamental e adopção de políticas sectoriais.</t>
    </r>
  </si>
  <si>
    <t>II Semestre de 2023 e 2025</t>
  </si>
  <si>
    <t>3 eventos de disseminação da iniciativa e dos resultados do relatório a nível da províncias.</t>
  </si>
  <si>
    <t>Parlamentares estão melhor informados sobre a ITIE como ferramenta para promover transparência e boa governação no sector extrativo e melhoria na fiscalizacao parlamentar</t>
  </si>
  <si>
    <t xml:space="preserve">Objectivo especifico 4.3: Promover a divulgação da alocação de receitas </t>
  </si>
  <si>
    <t>Promover debates públicos com as Universidades ao nível das províncias onde ocorrem actividades extractivas dos recursos (associando a disseminação do 10º e 11º e 12º, 13ºrelatórios de reconciliação)</t>
  </si>
  <si>
    <t>II Semestre 2023 - 2024</t>
  </si>
  <si>
    <t>Mecanismos para debates públicos criados na UEM em Maputo e Unilúrio em Pemba</t>
  </si>
  <si>
    <t>Grupos universitários interessados na ITIE capazes de participar e influir os processos de gestão do sector extractivo.</t>
  </si>
  <si>
    <t xml:space="preserve">Em colaboração com o MEF promover a divulgação do modelo de alocação de receitas do nível central aos distritos e de execução das transferências dos distritos para as comunidades (transferências subnacionais). </t>
  </si>
  <si>
    <t xml:space="preserve">Divulgacao do modelo de alocacao de receita nos workshops provinciais </t>
  </si>
  <si>
    <t>Melhor compreensão do processo de transferência de receitas às comunidades. Projectos propostos pelas comunidades incluíndos no plano de investimento comunitário</t>
  </si>
  <si>
    <t>Acompanhar a implementacao do Fundo Soberano apos a aprovacao da lei de fundo soberano</t>
  </si>
  <si>
    <t>Acompanhamento da implementacao do fundo</t>
  </si>
  <si>
    <t>Publico melhor informado sobre a implementacao do fundo</t>
  </si>
  <si>
    <t>Total do Objectivo Geral 4</t>
  </si>
  <si>
    <t>Objectivo Geral 5: Contribuir para melhorar o impacto da Indústria Extractiva no Desenvolvimento do País</t>
  </si>
  <si>
    <t>Objectivo Especifico 5.1:  Fortalecer a medição e divulgação dos de resultados e do seu impacto</t>
  </si>
  <si>
    <t>Revisão semestral do progresso na implementação do plano de Trabalho</t>
  </si>
  <si>
    <t>Realizar e publicar o Relatório Anual de resultados e impacto</t>
  </si>
  <si>
    <t>Junho e Dez. 2023 - 2025</t>
  </si>
  <si>
    <t>Sub-Total objectivo 5.1</t>
  </si>
  <si>
    <t>Objectivo Especifico 5.2: Operacionalização da ITIE em Moçambique</t>
  </si>
  <si>
    <t>Remunerações Secretariado executivo</t>
  </si>
  <si>
    <t>2023-2026</t>
  </si>
  <si>
    <t>Manutenção do Website</t>
  </si>
  <si>
    <t>2023-2025</t>
  </si>
  <si>
    <t>Assistência técnica manutenção da plataforma electrónica</t>
  </si>
  <si>
    <t>Material de escritório (consumíveis)</t>
  </si>
  <si>
    <t>Manutenção de Viaturas</t>
  </si>
  <si>
    <t>Produtos alimentares</t>
  </si>
  <si>
    <t>Combustiveis e Lubrificantes</t>
  </si>
  <si>
    <t>Ajudas de custos  - dentro do país (disseminação)</t>
  </si>
  <si>
    <t xml:space="preserve">Ajudas de custos  - Fora do país </t>
  </si>
  <si>
    <t>Passagens aéreas - dentro do país (disseminação)</t>
  </si>
  <si>
    <t>Passagens aéreas - fora do país (Conferencias internacionais, seminarios da ITIE e intercambios com entidades semilares)</t>
  </si>
  <si>
    <t>Contribuicao Annual dos Paises membro ao Secretariado Internacional</t>
  </si>
  <si>
    <t>Paricipacao em Conferencias Internacionais e Treinamentos</t>
  </si>
  <si>
    <t>Custos operacionais dos workshops</t>
  </si>
  <si>
    <t>Auditoria externa</t>
  </si>
  <si>
    <t>Sub-Total Objectivo 5.2</t>
  </si>
  <si>
    <t>TOTAL GERAL</t>
  </si>
  <si>
    <t>Notas</t>
  </si>
  <si>
    <r>
      <t xml:space="preserve">ITIE - </t>
    </r>
    <r>
      <rPr>
        <sz val="13"/>
        <rFont val="Nateco"/>
      </rPr>
      <t>Iniciativa de Transparência na Indústria Extractiva</t>
    </r>
  </si>
  <si>
    <r>
      <rPr>
        <b/>
        <sz val="13"/>
        <rFont val="Nateco"/>
      </rPr>
      <t>CC</t>
    </r>
    <r>
      <rPr>
        <sz val="13"/>
        <rFont val="Nateco"/>
      </rPr>
      <t xml:space="preserve"> - Comité de Coordenação</t>
    </r>
  </si>
  <si>
    <r>
      <rPr>
        <b/>
        <sz val="13"/>
        <rFont val="Nateco"/>
      </rPr>
      <t>SEC</t>
    </r>
    <r>
      <rPr>
        <sz val="13"/>
        <rFont val="Nateco"/>
      </rPr>
      <t xml:space="preserve"> - Secretariado da ITIE</t>
    </r>
  </si>
  <si>
    <r>
      <rPr>
        <b/>
        <sz val="13"/>
        <rFont val="Nateco"/>
      </rPr>
      <t>WB</t>
    </r>
    <r>
      <rPr>
        <sz val="13"/>
        <rFont val="Nateco"/>
      </rPr>
      <t xml:space="preserve"> - Banco Mundial</t>
    </r>
  </si>
  <si>
    <r>
      <rPr>
        <b/>
        <sz val="13"/>
        <rFont val="Nateco"/>
      </rPr>
      <t>GOV -</t>
    </r>
    <r>
      <rPr>
        <sz val="13"/>
        <rFont val="Nateco"/>
      </rPr>
      <t xml:space="preserve"> Governo de Moçambique</t>
    </r>
  </si>
  <si>
    <t>CONS - Consultor Independente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</si>
</sst>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\ _€"/>
    <numFmt numFmtId="167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Nateco"/>
    </font>
    <font>
      <b/>
      <sz val="13"/>
      <color theme="1"/>
      <name val="Nateco"/>
    </font>
    <font>
      <b/>
      <sz val="13"/>
      <color theme="0"/>
      <name val="Nateco"/>
    </font>
    <font>
      <b/>
      <sz val="13"/>
      <name val="Nateco"/>
    </font>
    <font>
      <i/>
      <sz val="13"/>
      <color theme="1"/>
      <name val="Nateco"/>
    </font>
    <font>
      <sz val="13"/>
      <name val="Nateco"/>
    </font>
    <font>
      <sz val="13"/>
      <color rgb="FF000000"/>
      <name val="Nateco"/>
    </font>
    <font>
      <b/>
      <sz val="13"/>
      <color rgb="FFFF0000"/>
      <name val="Nateco"/>
    </font>
    <font>
      <sz val="13"/>
      <color rgb="FFFF0000"/>
      <name val="Nateco"/>
    </font>
    <font>
      <sz val="13"/>
      <color rgb="FF00B0F0"/>
      <name val="Nateco"/>
    </font>
    <font>
      <i/>
      <sz val="13"/>
      <color rgb="FF00B0F0"/>
      <name val="Nateco"/>
    </font>
    <font>
      <b/>
      <sz val="13"/>
      <color rgb="FF00B0F0"/>
      <name val="Nateco"/>
    </font>
    <font>
      <sz val="13"/>
      <color rgb="FF0070C0"/>
      <name val="Nateco"/>
    </font>
    <font>
      <b/>
      <sz val="13"/>
      <color rgb="FF0070C0"/>
      <name val="Nateco"/>
    </font>
    <font>
      <sz val="13"/>
      <color theme="4" tint="-0.249977111117893"/>
      <name val="Nateco"/>
    </font>
    <font>
      <b/>
      <sz val="13"/>
      <color theme="4" tint="-0.249977111117893"/>
      <name val="Nateco"/>
    </font>
    <font>
      <u/>
      <sz val="13"/>
      <color theme="1"/>
      <name val="Nateco"/>
    </font>
    <font>
      <b/>
      <u/>
      <sz val="13"/>
      <color theme="1"/>
      <name val="Nateco"/>
    </font>
    <font>
      <sz val="13"/>
      <color rgb="FF002060"/>
      <name val="Nateco"/>
    </font>
    <font>
      <b/>
      <sz val="13"/>
      <color rgb="FF002060"/>
      <name val="Nateco"/>
    </font>
    <font>
      <u/>
      <sz val="13"/>
      <name val="Nateco"/>
    </font>
    <font>
      <sz val="13"/>
      <color indexed="56"/>
      <name val="Nateco"/>
    </font>
    <font>
      <b/>
      <sz val="14"/>
      <color rgb="FFFF0000"/>
      <name val="Nateco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right"/>
    </xf>
    <xf numFmtId="43" fontId="3" fillId="0" borderId="1" xfId="1" applyFont="1" applyBorder="1" applyAlignment="1"/>
    <xf numFmtId="43" fontId="3" fillId="0" borderId="1" xfId="1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43" fontId="3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43" fontId="11" fillId="0" borderId="1" xfId="1" applyFont="1" applyFill="1" applyBorder="1" applyAlignment="1"/>
    <xf numFmtId="43" fontId="11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wrapText="1"/>
    </xf>
    <xf numFmtId="43" fontId="10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4" fillId="0" borderId="1" xfId="1" applyFont="1" applyFill="1" applyBorder="1" applyAlignment="1">
      <alignment horizontal="right"/>
    </xf>
    <xf numFmtId="43" fontId="12" fillId="0" borderId="1" xfId="1" applyFont="1" applyBorder="1"/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wrapText="1"/>
    </xf>
    <xf numFmtId="3" fontId="14" fillId="0" borderId="1" xfId="0" applyNumberFormat="1" applyFont="1" applyBorder="1"/>
    <xf numFmtId="43" fontId="8" fillId="0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/>
    <xf numFmtId="43" fontId="14" fillId="0" borderId="1" xfId="1" applyFont="1" applyFill="1" applyBorder="1" applyAlignment="1"/>
    <xf numFmtId="43" fontId="12" fillId="0" borderId="1" xfId="1" applyFont="1" applyFill="1" applyBorder="1" applyAlignment="1"/>
    <xf numFmtId="0" fontId="11" fillId="0" borderId="0" xfId="0" applyFont="1"/>
    <xf numFmtId="43" fontId="3" fillId="0" borderId="1" xfId="1" applyFont="1" applyFill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3" fontId="16" fillId="0" borderId="1" xfId="1" applyFont="1" applyFill="1" applyBorder="1" applyAlignment="1"/>
    <xf numFmtId="43" fontId="15" fillId="0" borderId="1" xfId="1" applyFont="1" applyBorder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3" fontId="18" fillId="0" borderId="1" xfId="1" applyFont="1" applyFill="1" applyBorder="1" applyAlignment="1"/>
    <xf numFmtId="43" fontId="17" fillId="0" borderId="1" xfId="1" applyFont="1" applyFill="1" applyBorder="1"/>
    <xf numFmtId="43" fontId="15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3" fillId="0" borderId="1" xfId="0" applyNumberFormat="1" applyFont="1" applyBorder="1"/>
    <xf numFmtId="0" fontId="3" fillId="0" borderId="1" xfId="0" applyFont="1" applyBorder="1"/>
    <xf numFmtId="0" fontId="3" fillId="5" borderId="0" xfId="0" applyFont="1" applyFill="1"/>
    <xf numFmtId="0" fontId="4" fillId="0" borderId="1" xfId="0" applyFont="1" applyBorder="1" applyAlignment="1">
      <alignment horizontal="left" vertical="center"/>
    </xf>
    <xf numFmtId="43" fontId="4" fillId="0" borderId="1" xfId="1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right"/>
    </xf>
    <xf numFmtId="43" fontId="3" fillId="0" borderId="0" xfId="0" applyNumberFormat="1" applyFont="1"/>
    <xf numFmtId="0" fontId="20" fillId="0" borderId="1" xfId="0" applyFont="1" applyBorder="1" applyAlignment="1">
      <alignment horizontal="left" vertical="center"/>
    </xf>
    <xf numFmtId="43" fontId="6" fillId="2" borderId="1" xfId="1" applyFont="1" applyFill="1" applyBorder="1" applyAlignment="1">
      <alignment horizontal="right"/>
    </xf>
    <xf numFmtId="43" fontId="3" fillId="0" borderId="0" xfId="1" applyFont="1" applyFill="1" applyBorder="1"/>
    <xf numFmtId="43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43" fontId="3" fillId="0" borderId="0" xfId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2" borderId="0" xfId="0" applyFont="1" applyFill="1"/>
    <xf numFmtId="0" fontId="21" fillId="0" borderId="0" xfId="0" applyFont="1"/>
    <xf numFmtId="0" fontId="10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6" fillId="0" borderId="0" xfId="0" applyFont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/>
    <xf numFmtId="0" fontId="15" fillId="0" borderId="8" xfId="0" applyFont="1" applyBorder="1" applyAlignment="1">
      <alignment horizontal="center" vertical="center"/>
    </xf>
    <xf numFmtId="0" fontId="3" fillId="0" borderId="7" xfId="0" applyFont="1" applyBorder="1"/>
    <xf numFmtId="0" fontId="11" fillId="0" borderId="1" xfId="0" applyFont="1" applyBorder="1"/>
    <xf numFmtId="0" fontId="4" fillId="0" borderId="8" xfId="0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vertical="center" wrapText="1"/>
    </xf>
    <xf numFmtId="43" fontId="11" fillId="0" borderId="1" xfId="0" applyNumberFormat="1" applyFont="1" applyBorder="1"/>
    <xf numFmtId="43" fontId="11" fillId="0" borderId="1" xfId="1" applyFont="1" applyFill="1" applyBorder="1"/>
    <xf numFmtId="43" fontId="3" fillId="10" borderId="1" xfId="1" applyFont="1" applyFill="1" applyBorder="1" applyAlignment="1">
      <alignment vertical="center"/>
    </xf>
    <xf numFmtId="167" fontId="10" fillId="10" borderId="1" xfId="0" applyNumberFormat="1" applyFont="1" applyFill="1" applyBorder="1"/>
    <xf numFmtId="167" fontId="4" fillId="0" borderId="9" xfId="0" applyNumberFormat="1" applyFont="1" applyBorder="1"/>
    <xf numFmtId="166" fontId="3" fillId="10" borderId="1" xfId="0" applyNumberFormat="1" applyFont="1" applyFill="1" applyBorder="1" applyAlignment="1">
      <alignment vertical="center" wrapText="1"/>
    </xf>
    <xf numFmtId="4" fontId="3" fillId="10" borderId="1" xfId="0" applyNumberFormat="1" applyFont="1" applyFill="1" applyBorder="1"/>
    <xf numFmtId="4" fontId="8" fillId="10" borderId="1" xfId="0" applyNumberFormat="1" applyFont="1" applyFill="1" applyBorder="1"/>
    <xf numFmtId="4" fontId="3" fillId="0" borderId="1" xfId="0" applyNumberFormat="1" applyFont="1" applyBorder="1"/>
    <xf numFmtId="4" fontId="10" fillId="10" borderId="1" xfId="0" applyNumberFormat="1" applyFont="1" applyFill="1" applyBorder="1"/>
    <xf numFmtId="43" fontId="10" fillId="10" borderId="1" xfId="1" applyFont="1" applyFill="1" applyBorder="1"/>
    <xf numFmtId="164" fontId="3" fillId="10" borderId="1" xfId="0" applyNumberFormat="1" applyFont="1" applyFill="1" applyBorder="1"/>
    <xf numFmtId="4" fontId="10" fillId="10" borderId="1" xfId="0" applyNumberFormat="1" applyFont="1" applyFill="1" applyBorder="1" applyAlignment="1">
      <alignment vertical="center"/>
    </xf>
    <xf numFmtId="43" fontId="8" fillId="11" borderId="1" xfId="1" applyFont="1" applyFill="1" applyBorder="1" applyAlignment="1">
      <alignment horizontal="center" vertical="center"/>
    </xf>
    <xf numFmtId="43" fontId="3" fillId="11" borderId="1" xfId="1" applyFont="1" applyFill="1" applyBorder="1" applyAlignment="1">
      <alignment vertical="center"/>
    </xf>
    <xf numFmtId="0" fontId="3" fillId="11" borderId="1" xfId="0" applyFont="1" applyFill="1" applyBorder="1"/>
    <xf numFmtId="43" fontId="3" fillId="11" borderId="1" xfId="1" applyFont="1" applyFill="1" applyBorder="1" applyAlignment="1">
      <alignment horizontal="center" vertical="center"/>
    </xf>
    <xf numFmtId="43" fontId="8" fillId="0" borderId="0" xfId="1" applyFont="1"/>
    <xf numFmtId="43" fontId="6" fillId="0" borderId="0" xfId="1" applyFont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view="pageBreakPreview" topLeftCell="A82" zoomScale="90" zoomScaleNormal="90" zoomScaleSheetLayoutView="90" workbookViewId="0">
      <selection activeCell="G95" sqref="G95"/>
    </sheetView>
  </sheetViews>
  <sheetFormatPr defaultColWidth="8.7109375" defaultRowHeight="16.5"/>
  <cols>
    <col min="1" max="1" width="7.85546875" style="1" customWidth="1"/>
    <col min="2" max="2" width="8.7109375" style="1"/>
    <col min="3" max="3" width="58.28515625" style="1" customWidth="1"/>
    <col min="4" max="4" width="25.42578125" style="1" customWidth="1"/>
    <col min="5" max="5" width="34.42578125" style="1" customWidth="1"/>
    <col min="6" max="6" width="56.5703125" style="1" customWidth="1"/>
    <col min="7" max="7" width="48.28515625" style="1" customWidth="1"/>
    <col min="8" max="8" width="19.5703125" style="1" customWidth="1"/>
    <col min="9" max="9" width="17.7109375" style="1" customWidth="1"/>
    <col min="10" max="10" width="16.140625" style="1" customWidth="1"/>
    <col min="11" max="11" width="15.7109375" style="1" customWidth="1"/>
    <col min="12" max="12" width="16" style="1" customWidth="1"/>
    <col min="13" max="13" width="1.85546875" style="1" hidden="1" customWidth="1"/>
    <col min="14" max="14" width="8.7109375" style="1" hidden="1" customWidth="1"/>
    <col min="15" max="16384" width="8.7109375" style="1"/>
  </cols>
  <sheetData>
    <row r="1" spans="1:13" ht="33" customHeight="1" thickTop="1">
      <c r="A1" s="134"/>
      <c r="B1" s="139" t="s">
        <v>0</v>
      </c>
      <c r="C1" s="139"/>
      <c r="D1" s="139"/>
      <c r="E1" s="139"/>
      <c r="F1" s="139"/>
      <c r="G1" s="139"/>
      <c r="H1" s="131" t="s">
        <v>1</v>
      </c>
      <c r="I1" s="131"/>
      <c r="J1" s="131"/>
      <c r="K1" s="131"/>
      <c r="L1" s="131"/>
      <c r="M1" s="99"/>
    </row>
    <row r="2" spans="1:13" ht="22.5" customHeight="1">
      <c r="A2" s="135"/>
      <c r="B2" s="128" t="s">
        <v>2</v>
      </c>
      <c r="C2" s="128"/>
      <c r="D2" s="128"/>
      <c r="E2" s="128"/>
      <c r="F2" s="128"/>
      <c r="G2" s="128"/>
      <c r="H2" s="125"/>
      <c r="I2" s="125"/>
      <c r="J2" s="125"/>
      <c r="K2" s="125"/>
      <c r="L2" s="125"/>
      <c r="M2" s="62"/>
    </row>
    <row r="3" spans="1:13" ht="56.25" customHeight="1">
      <c r="A3" s="135"/>
      <c r="B3" s="125" t="s">
        <v>3</v>
      </c>
      <c r="C3" s="125"/>
      <c r="D3" s="22" t="s">
        <v>4</v>
      </c>
      <c r="E3" s="22" t="s">
        <v>5</v>
      </c>
      <c r="F3" s="22" t="s">
        <v>6</v>
      </c>
      <c r="G3" s="22" t="s">
        <v>7</v>
      </c>
      <c r="H3" s="125"/>
      <c r="I3" s="125"/>
      <c r="J3" s="125"/>
      <c r="K3" s="125"/>
      <c r="L3" s="125"/>
      <c r="M3" s="62"/>
    </row>
    <row r="4" spans="1:13" ht="56.25" customHeight="1">
      <c r="A4" s="101"/>
      <c r="B4" s="140" t="s">
        <v>8</v>
      </c>
      <c r="C4" s="141"/>
      <c r="D4" s="144" t="s">
        <v>9</v>
      </c>
      <c r="E4" s="146" t="s">
        <v>10</v>
      </c>
      <c r="F4" s="148" t="s">
        <v>11</v>
      </c>
      <c r="G4" s="148" t="s">
        <v>12</v>
      </c>
      <c r="H4" s="22"/>
      <c r="I4" s="22" t="s">
        <v>13</v>
      </c>
      <c r="J4" s="22" t="s">
        <v>14</v>
      </c>
      <c r="K4" s="22">
        <v>2024</v>
      </c>
      <c r="L4" s="22">
        <v>2025</v>
      </c>
      <c r="M4" s="62"/>
    </row>
    <row r="5" spans="1:13" ht="39.75" customHeight="1">
      <c r="A5" s="87" t="s">
        <v>15</v>
      </c>
      <c r="B5" s="142"/>
      <c r="C5" s="143"/>
      <c r="D5" s="145"/>
      <c r="E5" s="147"/>
      <c r="F5" s="149"/>
      <c r="G5" s="149"/>
      <c r="H5" s="88">
        <v>0</v>
      </c>
      <c r="I5" s="116">
        <v>0</v>
      </c>
      <c r="J5" s="89">
        <v>0</v>
      </c>
      <c r="K5" s="89">
        <v>0</v>
      </c>
      <c r="L5" s="89">
        <v>0</v>
      </c>
      <c r="M5" s="62"/>
    </row>
    <row r="6" spans="1:13" ht="82.5" customHeight="1">
      <c r="A6" s="90">
        <v>2</v>
      </c>
      <c r="B6" s="137" t="s">
        <v>16</v>
      </c>
      <c r="C6" s="137"/>
      <c r="D6" s="3" t="s">
        <v>9</v>
      </c>
      <c r="E6" s="3" t="s">
        <v>17</v>
      </c>
      <c r="F6" s="4" t="s">
        <v>18</v>
      </c>
      <c r="G6" s="5" t="s">
        <v>19</v>
      </c>
      <c r="H6" s="6"/>
      <c r="I6" s="117">
        <v>0</v>
      </c>
      <c r="J6" s="7">
        <v>0</v>
      </c>
      <c r="K6" s="7">
        <v>0</v>
      </c>
      <c r="L6" s="7">
        <v>0</v>
      </c>
      <c r="M6" s="62"/>
    </row>
    <row r="7" spans="1:13" ht="82.5" customHeight="1">
      <c r="A7" s="90">
        <v>3</v>
      </c>
      <c r="B7" s="137" t="s">
        <v>20</v>
      </c>
      <c r="C7" s="137"/>
      <c r="D7" s="3" t="s">
        <v>21</v>
      </c>
      <c r="E7" s="3" t="s">
        <v>22</v>
      </c>
      <c r="F7" s="8" t="s">
        <v>23</v>
      </c>
      <c r="G7" s="9" t="s">
        <v>24</v>
      </c>
      <c r="H7" s="10">
        <v>4500</v>
      </c>
      <c r="I7" s="118">
        <v>1500</v>
      </c>
      <c r="J7" s="11">
        <v>1500</v>
      </c>
      <c r="K7" s="11">
        <v>1500</v>
      </c>
      <c r="L7" s="11">
        <v>1500</v>
      </c>
      <c r="M7" s="62"/>
    </row>
    <row r="8" spans="1:13" ht="82.5" customHeight="1">
      <c r="A8" s="90">
        <v>4</v>
      </c>
      <c r="B8" s="138" t="s">
        <v>25</v>
      </c>
      <c r="C8" s="138"/>
      <c r="D8" s="3" t="s">
        <v>21</v>
      </c>
      <c r="E8" s="3" t="s">
        <v>26</v>
      </c>
      <c r="F8" s="2" t="s">
        <v>27</v>
      </c>
      <c r="G8" s="9" t="s">
        <v>28</v>
      </c>
      <c r="H8" s="10">
        <v>9000</v>
      </c>
      <c r="I8" s="118">
        <v>1000</v>
      </c>
      <c r="J8" s="12">
        <v>2000</v>
      </c>
      <c r="K8" s="12">
        <v>4000</v>
      </c>
      <c r="L8" s="12">
        <v>3000</v>
      </c>
      <c r="M8" s="62"/>
    </row>
    <row r="9" spans="1:13" ht="82.5" customHeight="1">
      <c r="A9" s="90">
        <v>5</v>
      </c>
      <c r="B9" s="132" t="s">
        <v>29</v>
      </c>
      <c r="C9" s="132"/>
      <c r="D9" s="14" t="s">
        <v>30</v>
      </c>
      <c r="E9" s="14" t="s">
        <v>31</v>
      </c>
      <c r="F9" s="15" t="s">
        <v>32</v>
      </c>
      <c r="G9" s="16" t="s">
        <v>33</v>
      </c>
      <c r="H9" s="17">
        <v>0</v>
      </c>
      <c r="I9" s="119">
        <v>0</v>
      </c>
      <c r="J9" s="17">
        <v>0</v>
      </c>
      <c r="K9" s="17">
        <v>0</v>
      </c>
      <c r="L9" s="17">
        <v>0</v>
      </c>
      <c r="M9" s="62"/>
    </row>
    <row r="10" spans="1:13" ht="82.5" customHeight="1">
      <c r="A10" s="90">
        <v>6</v>
      </c>
      <c r="B10" s="132" t="s">
        <v>34</v>
      </c>
      <c r="C10" s="132"/>
      <c r="D10" s="14" t="s">
        <v>30</v>
      </c>
      <c r="E10" s="14" t="s">
        <v>35</v>
      </c>
      <c r="F10" s="18" t="s">
        <v>36</v>
      </c>
      <c r="G10" s="13" t="s">
        <v>37</v>
      </c>
      <c r="H10" s="17">
        <v>0</v>
      </c>
      <c r="I10" s="119">
        <v>0</v>
      </c>
      <c r="J10" s="17">
        <v>0</v>
      </c>
      <c r="K10" s="17">
        <v>0</v>
      </c>
      <c r="L10" s="17">
        <v>0</v>
      </c>
      <c r="M10" s="62"/>
    </row>
    <row r="11" spans="1:13" ht="15" customHeight="1">
      <c r="A11" s="133"/>
      <c r="B11" s="130" t="s">
        <v>38</v>
      </c>
      <c r="C11" s="130"/>
      <c r="D11" s="130"/>
      <c r="E11" s="130"/>
      <c r="F11" s="130"/>
      <c r="G11" s="130"/>
      <c r="H11" s="19">
        <f>SUM(H7:H10)</f>
        <v>13500</v>
      </c>
      <c r="I11" s="112">
        <v>2500</v>
      </c>
      <c r="J11" s="20">
        <f>SUM(J5:J10)</f>
        <v>3500</v>
      </c>
      <c r="K11" s="21">
        <f>SUM(K5:K10)</f>
        <v>5500</v>
      </c>
      <c r="L11" s="20">
        <f>SUM(L5:L10)</f>
        <v>4500</v>
      </c>
      <c r="M11" s="62"/>
    </row>
    <row r="12" spans="1:13" ht="27" customHeight="1">
      <c r="A12" s="133"/>
      <c r="B12" s="129" t="s">
        <v>39</v>
      </c>
      <c r="C12" s="129"/>
      <c r="D12" s="129"/>
      <c r="E12" s="129"/>
      <c r="F12" s="129"/>
      <c r="G12" s="129"/>
      <c r="H12" s="127" t="s">
        <v>1</v>
      </c>
      <c r="I12" s="127"/>
      <c r="J12" s="127"/>
      <c r="K12" s="127"/>
      <c r="L12" s="127"/>
      <c r="M12" s="127"/>
    </row>
    <row r="13" spans="1:13" ht="19.5" customHeight="1">
      <c r="A13" s="133"/>
      <c r="B13" s="124" t="s">
        <v>40</v>
      </c>
      <c r="C13" s="124"/>
      <c r="D13" s="124"/>
      <c r="E13" s="124"/>
      <c r="F13" s="124"/>
      <c r="G13" s="124"/>
      <c r="H13" s="127"/>
      <c r="I13" s="127"/>
      <c r="J13" s="127"/>
      <c r="K13" s="127"/>
      <c r="L13" s="127"/>
      <c r="M13" s="127"/>
    </row>
    <row r="14" spans="1:13" ht="63.75" customHeight="1">
      <c r="A14" s="133"/>
      <c r="B14" s="125" t="s">
        <v>3</v>
      </c>
      <c r="C14" s="125"/>
      <c r="D14" s="22" t="s">
        <v>4</v>
      </c>
      <c r="E14" s="22" t="s">
        <v>5</v>
      </c>
      <c r="F14" s="22" t="s">
        <v>6</v>
      </c>
      <c r="G14" s="22" t="s">
        <v>7</v>
      </c>
      <c r="H14" s="127"/>
      <c r="I14" s="127"/>
      <c r="J14" s="127"/>
      <c r="K14" s="127"/>
      <c r="L14" s="127"/>
      <c r="M14" s="127"/>
    </row>
    <row r="15" spans="1:13" ht="118.5" customHeight="1">
      <c r="A15" s="91">
        <v>7</v>
      </c>
      <c r="B15" s="132" t="s">
        <v>41</v>
      </c>
      <c r="C15" s="132"/>
      <c r="D15" s="14" t="s">
        <v>42</v>
      </c>
      <c r="E15" s="14" t="s">
        <v>43</v>
      </c>
      <c r="F15" s="13" t="s">
        <v>44</v>
      </c>
      <c r="G15" s="23"/>
      <c r="H15" s="24" t="s">
        <v>45</v>
      </c>
      <c r="I15" s="114">
        <v>60000</v>
      </c>
      <c r="J15" s="12">
        <v>60000</v>
      </c>
      <c r="K15" s="12">
        <v>60000</v>
      </c>
      <c r="L15" s="12">
        <v>60000</v>
      </c>
      <c r="M15" s="62"/>
    </row>
    <row r="16" spans="1:13" ht="76.5" customHeight="1">
      <c r="A16" s="91">
        <v>8</v>
      </c>
      <c r="B16" s="132" t="s">
        <v>46</v>
      </c>
      <c r="C16" s="132"/>
      <c r="D16" s="14" t="s">
        <v>47</v>
      </c>
      <c r="E16" s="14" t="s">
        <v>48</v>
      </c>
      <c r="F16" s="13" t="s">
        <v>49</v>
      </c>
      <c r="G16" s="25" t="s">
        <v>50</v>
      </c>
      <c r="H16" s="26">
        <v>30000</v>
      </c>
      <c r="I16" s="114">
        <v>10000</v>
      </c>
      <c r="J16" s="12">
        <v>10000</v>
      </c>
      <c r="K16" s="12">
        <v>10000</v>
      </c>
      <c r="L16" s="12">
        <v>10000</v>
      </c>
      <c r="M16" s="62"/>
    </row>
    <row r="17" spans="1:13" ht="147" customHeight="1">
      <c r="A17" s="91">
        <v>9</v>
      </c>
      <c r="B17" s="132" t="s">
        <v>51</v>
      </c>
      <c r="C17" s="132"/>
      <c r="D17" s="14" t="s">
        <v>30</v>
      </c>
      <c r="E17" s="14" t="s">
        <v>52</v>
      </c>
      <c r="F17" s="13" t="s">
        <v>53</v>
      </c>
      <c r="G17" s="13" t="s">
        <v>54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62"/>
    </row>
    <row r="18" spans="1:13" ht="31.5" customHeight="1">
      <c r="A18" s="136"/>
      <c r="B18" s="130" t="s">
        <v>55</v>
      </c>
      <c r="C18" s="130"/>
      <c r="D18" s="130"/>
      <c r="E18" s="130"/>
      <c r="F18" s="130"/>
      <c r="G18" s="130"/>
      <c r="H18" s="27">
        <v>210000</v>
      </c>
      <c r="I18" s="115">
        <v>70000</v>
      </c>
      <c r="J18" s="28">
        <f>SUM(J15:J17)</f>
        <v>70000</v>
      </c>
      <c r="K18" s="28">
        <f>SUM(K15:K17)</f>
        <v>70000</v>
      </c>
      <c r="L18" s="28">
        <f>SUM(L15:L17)</f>
        <v>70000</v>
      </c>
      <c r="M18" s="62"/>
    </row>
    <row r="19" spans="1:13" ht="15" customHeight="1">
      <c r="A19" s="136"/>
      <c r="B19" s="129" t="s">
        <v>56</v>
      </c>
      <c r="C19" s="129"/>
      <c r="D19" s="129"/>
      <c r="E19" s="129"/>
      <c r="F19" s="129"/>
      <c r="G19" s="129"/>
      <c r="H19" s="127"/>
      <c r="I19" s="127"/>
      <c r="J19" s="127"/>
      <c r="K19" s="127"/>
      <c r="L19" s="127"/>
      <c r="M19" s="62"/>
    </row>
    <row r="20" spans="1:13" ht="30" customHeight="1">
      <c r="A20" s="136"/>
      <c r="B20" s="124" t="s">
        <v>57</v>
      </c>
      <c r="C20" s="124"/>
      <c r="D20" s="124"/>
      <c r="E20" s="124"/>
      <c r="F20" s="124"/>
      <c r="G20" s="124"/>
      <c r="H20" s="127"/>
      <c r="I20" s="127"/>
      <c r="J20" s="127"/>
      <c r="K20" s="127"/>
      <c r="L20" s="127"/>
      <c r="M20" s="62"/>
    </row>
    <row r="21" spans="1:13" ht="30" customHeight="1">
      <c r="A21" s="136"/>
      <c r="B21" s="125" t="s">
        <v>3</v>
      </c>
      <c r="C21" s="125"/>
      <c r="D21" s="22" t="s">
        <v>4</v>
      </c>
      <c r="E21" s="22" t="s">
        <v>5</v>
      </c>
      <c r="F21" s="22" t="s">
        <v>6</v>
      </c>
      <c r="G21" s="22" t="s">
        <v>7</v>
      </c>
      <c r="H21" s="127"/>
      <c r="I21" s="127"/>
      <c r="J21" s="127"/>
      <c r="K21" s="127"/>
      <c r="L21" s="127"/>
      <c r="M21" s="62"/>
    </row>
    <row r="22" spans="1:13" ht="56.25" customHeight="1">
      <c r="A22" s="91">
        <v>10</v>
      </c>
      <c r="B22" s="126" t="s">
        <v>58</v>
      </c>
      <c r="C22" s="126"/>
      <c r="D22" s="14" t="s">
        <v>59</v>
      </c>
      <c r="E22" s="14" t="s">
        <v>26</v>
      </c>
      <c r="F22" s="13" t="s">
        <v>60</v>
      </c>
      <c r="G22" s="13" t="s">
        <v>61</v>
      </c>
      <c r="H22" s="12">
        <v>0</v>
      </c>
      <c r="I22" s="12"/>
      <c r="J22" s="12">
        <v>0</v>
      </c>
      <c r="K22" s="12">
        <v>0</v>
      </c>
      <c r="L22" s="12">
        <v>0</v>
      </c>
      <c r="M22" s="62"/>
    </row>
    <row r="23" spans="1:13" ht="123" customHeight="1">
      <c r="A23" s="91">
        <v>11</v>
      </c>
      <c r="B23" s="150" t="s">
        <v>62</v>
      </c>
      <c r="C23" s="150"/>
      <c r="D23" s="30" t="s">
        <v>9</v>
      </c>
      <c r="E23" s="30" t="s">
        <v>26</v>
      </c>
      <c r="F23" s="29" t="s">
        <v>63</v>
      </c>
      <c r="G23" s="31" t="s">
        <v>64</v>
      </c>
      <c r="H23" s="32">
        <v>0</v>
      </c>
      <c r="I23" s="32"/>
      <c r="J23" s="33">
        <v>0</v>
      </c>
      <c r="K23" s="33">
        <v>0</v>
      </c>
      <c r="L23" s="33">
        <v>0</v>
      </c>
      <c r="M23" s="62"/>
    </row>
    <row r="24" spans="1:13" ht="59.25" customHeight="1">
      <c r="A24" s="91">
        <v>12</v>
      </c>
      <c r="B24" s="132" t="s">
        <v>65</v>
      </c>
      <c r="C24" s="132"/>
      <c r="D24" s="14" t="s">
        <v>66</v>
      </c>
      <c r="E24" s="14" t="s">
        <v>26</v>
      </c>
      <c r="F24" s="14"/>
      <c r="G24" s="13" t="s">
        <v>67</v>
      </c>
      <c r="H24" s="12">
        <v>0</v>
      </c>
      <c r="I24" s="12"/>
      <c r="J24" s="12"/>
      <c r="K24" s="12"/>
      <c r="L24" s="12"/>
      <c r="M24" s="62"/>
    </row>
    <row r="25" spans="1:13" ht="52.5" customHeight="1">
      <c r="A25" s="92"/>
      <c r="B25" s="128" t="s">
        <v>68</v>
      </c>
      <c r="C25" s="128"/>
      <c r="D25" s="128"/>
      <c r="E25" s="128"/>
      <c r="F25" s="128"/>
      <c r="G25" s="128"/>
      <c r="H25" s="34"/>
      <c r="I25" s="34"/>
      <c r="J25" s="34"/>
      <c r="K25" s="34"/>
      <c r="L25" s="34"/>
      <c r="M25" s="62"/>
    </row>
    <row r="26" spans="1:13" ht="104.1" customHeight="1">
      <c r="A26" s="93">
        <v>13</v>
      </c>
      <c r="B26" s="132" t="s">
        <v>69</v>
      </c>
      <c r="C26" s="132"/>
      <c r="D26" s="3" t="s">
        <v>70</v>
      </c>
      <c r="E26" s="3" t="s">
        <v>26</v>
      </c>
      <c r="F26" s="35" t="s">
        <v>71</v>
      </c>
      <c r="G26" s="13" t="s">
        <v>72</v>
      </c>
      <c r="H26" s="12">
        <v>0</v>
      </c>
      <c r="I26" s="12"/>
      <c r="J26" s="12">
        <v>0</v>
      </c>
      <c r="K26" s="12">
        <v>0</v>
      </c>
      <c r="L26" s="12">
        <v>0</v>
      </c>
      <c r="M26" s="62"/>
    </row>
    <row r="27" spans="1:13" ht="71.25" customHeight="1">
      <c r="A27" s="94">
        <v>14</v>
      </c>
      <c r="B27" s="132" t="s">
        <v>73</v>
      </c>
      <c r="C27" s="132"/>
      <c r="D27" s="14" t="s">
        <v>70</v>
      </c>
      <c r="E27" s="3" t="s">
        <v>26</v>
      </c>
      <c r="F27" s="25" t="s">
        <v>74</v>
      </c>
      <c r="G27" s="25" t="s">
        <v>75</v>
      </c>
      <c r="H27" s="12">
        <v>0</v>
      </c>
      <c r="I27" s="12"/>
      <c r="J27" s="12"/>
      <c r="K27" s="12"/>
      <c r="L27" s="12"/>
      <c r="M27" s="62"/>
    </row>
    <row r="28" spans="1:13" ht="71.25" customHeight="1">
      <c r="A28" s="95"/>
      <c r="B28" s="124" t="s">
        <v>76</v>
      </c>
      <c r="C28" s="124"/>
      <c r="D28" s="124"/>
      <c r="E28" s="124"/>
      <c r="F28" s="124"/>
      <c r="G28" s="124"/>
      <c r="H28" s="36"/>
      <c r="I28" s="36"/>
      <c r="J28" s="36"/>
      <c r="K28" s="36"/>
      <c r="L28" s="36"/>
      <c r="M28" s="62"/>
    </row>
    <row r="29" spans="1:13" ht="71.25" customHeight="1">
      <c r="A29" s="93">
        <v>15</v>
      </c>
      <c r="B29" s="132" t="s">
        <v>77</v>
      </c>
      <c r="C29" s="132"/>
      <c r="D29" s="14" t="s">
        <v>78</v>
      </c>
      <c r="E29" s="3" t="s">
        <v>26</v>
      </c>
      <c r="F29" s="13" t="s">
        <v>79</v>
      </c>
      <c r="G29" s="13" t="s">
        <v>80</v>
      </c>
      <c r="H29" s="12">
        <v>0</v>
      </c>
      <c r="I29" s="12"/>
      <c r="J29" s="12">
        <v>0</v>
      </c>
      <c r="K29" s="12">
        <v>0</v>
      </c>
      <c r="L29" s="12">
        <v>0</v>
      </c>
      <c r="M29" s="62"/>
    </row>
    <row r="30" spans="1:13" ht="71.25" customHeight="1">
      <c r="A30" s="93">
        <v>16</v>
      </c>
      <c r="B30" s="126" t="s">
        <v>81</v>
      </c>
      <c r="C30" s="126"/>
      <c r="D30" s="14" t="s">
        <v>82</v>
      </c>
      <c r="E30" s="3" t="s">
        <v>26</v>
      </c>
      <c r="F30" s="13" t="s">
        <v>83</v>
      </c>
      <c r="G30" s="25" t="s">
        <v>84</v>
      </c>
      <c r="H30" s="12">
        <v>0</v>
      </c>
      <c r="I30" s="12"/>
      <c r="J30" s="12">
        <v>0</v>
      </c>
      <c r="K30" s="12">
        <v>0</v>
      </c>
      <c r="L30" s="12">
        <v>0</v>
      </c>
      <c r="M30" s="62"/>
    </row>
    <row r="31" spans="1:13" ht="71.25" customHeight="1">
      <c r="A31" s="96"/>
      <c r="B31" s="151" t="s">
        <v>85</v>
      </c>
      <c r="C31" s="151"/>
      <c r="D31" s="151"/>
      <c r="E31" s="151"/>
      <c r="F31" s="151"/>
      <c r="G31" s="151"/>
      <c r="H31" s="37"/>
      <c r="I31" s="37"/>
      <c r="J31" s="37"/>
      <c r="K31" s="37"/>
      <c r="L31" s="37"/>
      <c r="M31" s="62"/>
    </row>
    <row r="32" spans="1:13" ht="71.25" customHeight="1">
      <c r="A32" s="93">
        <v>17</v>
      </c>
      <c r="B32" s="132" t="s">
        <v>86</v>
      </c>
      <c r="C32" s="132"/>
      <c r="D32" s="14" t="s">
        <v>87</v>
      </c>
      <c r="E32" s="3" t="s">
        <v>26</v>
      </c>
      <c r="F32" s="13" t="s">
        <v>88</v>
      </c>
      <c r="G32" s="13" t="s">
        <v>89</v>
      </c>
      <c r="H32" s="12">
        <v>0</v>
      </c>
      <c r="I32" s="12"/>
      <c r="J32" s="12">
        <v>0</v>
      </c>
      <c r="K32" s="12">
        <v>0</v>
      </c>
      <c r="L32" s="12">
        <v>0</v>
      </c>
      <c r="M32" s="62"/>
    </row>
    <row r="33" spans="1:13" ht="71.25" customHeight="1">
      <c r="A33" s="93">
        <v>18</v>
      </c>
      <c r="B33" s="132" t="s">
        <v>90</v>
      </c>
      <c r="C33" s="132"/>
      <c r="D33" s="14" t="s">
        <v>91</v>
      </c>
      <c r="E33" s="14" t="s">
        <v>26</v>
      </c>
      <c r="F33" s="13" t="s">
        <v>92</v>
      </c>
      <c r="G33" s="13" t="s">
        <v>93</v>
      </c>
      <c r="H33" s="38">
        <v>0</v>
      </c>
      <c r="I33" s="38"/>
      <c r="J33" s="12">
        <v>0</v>
      </c>
      <c r="K33" s="12">
        <v>0</v>
      </c>
      <c r="L33" s="12">
        <v>0</v>
      </c>
      <c r="M33" s="62"/>
    </row>
    <row r="34" spans="1:13" ht="71.25" customHeight="1">
      <c r="A34" s="95"/>
      <c r="B34" s="124" t="s">
        <v>94</v>
      </c>
      <c r="C34" s="124"/>
      <c r="D34" s="124"/>
      <c r="E34" s="124"/>
      <c r="F34" s="124"/>
      <c r="G34" s="124"/>
      <c r="H34" s="36"/>
      <c r="I34" s="36"/>
      <c r="J34" s="36"/>
      <c r="K34" s="36"/>
      <c r="L34" s="36"/>
      <c r="M34" s="62"/>
    </row>
    <row r="35" spans="1:13" ht="71.25" customHeight="1">
      <c r="A35" s="93">
        <v>19</v>
      </c>
      <c r="B35" s="138" t="s">
        <v>95</v>
      </c>
      <c r="C35" s="138"/>
      <c r="D35" s="14" t="s">
        <v>9</v>
      </c>
      <c r="E35" s="14" t="s">
        <v>96</v>
      </c>
      <c r="F35" s="13" t="s">
        <v>97</v>
      </c>
      <c r="G35" s="25" t="s">
        <v>98</v>
      </c>
      <c r="H35" s="10">
        <v>0</v>
      </c>
      <c r="I35" s="10"/>
      <c r="J35" s="12">
        <v>0</v>
      </c>
      <c r="K35" s="12">
        <v>0</v>
      </c>
      <c r="L35" s="12">
        <v>0</v>
      </c>
      <c r="M35" s="62"/>
    </row>
    <row r="36" spans="1:13" ht="26.25" customHeight="1">
      <c r="A36" s="168"/>
      <c r="B36" s="130" t="s">
        <v>99</v>
      </c>
      <c r="C36" s="130"/>
      <c r="D36" s="130"/>
      <c r="E36" s="130"/>
      <c r="F36" s="130"/>
      <c r="G36" s="130"/>
      <c r="H36" s="159"/>
      <c r="I36" s="159"/>
      <c r="J36" s="159"/>
      <c r="K36" s="159"/>
      <c r="L36" s="159"/>
      <c r="M36" s="159"/>
    </row>
    <row r="37" spans="1:13">
      <c r="A37" s="168"/>
      <c r="B37" s="152" t="s">
        <v>100</v>
      </c>
      <c r="C37" s="152"/>
      <c r="D37" s="152"/>
      <c r="E37" s="152"/>
      <c r="F37" s="152"/>
      <c r="G37" s="152"/>
      <c r="H37" s="159"/>
      <c r="I37" s="159"/>
      <c r="J37" s="159"/>
      <c r="K37" s="159"/>
      <c r="L37" s="159"/>
      <c r="M37" s="159"/>
    </row>
    <row r="38" spans="1:13">
      <c r="A38" s="168"/>
      <c r="B38" s="151" t="s">
        <v>101</v>
      </c>
      <c r="C38" s="151"/>
      <c r="D38" s="151"/>
      <c r="E38" s="151"/>
      <c r="F38" s="151"/>
      <c r="G38" s="151"/>
      <c r="H38" s="159"/>
      <c r="I38" s="159"/>
      <c r="J38" s="159"/>
      <c r="K38" s="159"/>
      <c r="L38" s="159"/>
      <c r="M38" s="159"/>
    </row>
    <row r="39" spans="1:13" ht="152.25" customHeight="1">
      <c r="A39" s="168"/>
      <c r="B39" s="125" t="s">
        <v>3</v>
      </c>
      <c r="C39" s="125"/>
      <c r="D39" s="22" t="s">
        <v>4</v>
      </c>
      <c r="E39" s="22" t="s">
        <v>5</v>
      </c>
      <c r="F39" s="22" t="s">
        <v>6</v>
      </c>
      <c r="G39" s="22" t="s">
        <v>7</v>
      </c>
      <c r="H39" s="37"/>
      <c r="I39" s="12">
        <v>0</v>
      </c>
      <c r="J39" s="37"/>
      <c r="K39" s="37"/>
      <c r="L39" s="37"/>
      <c r="M39" s="62"/>
    </row>
    <row r="40" spans="1:13" ht="152.25" customHeight="1">
      <c r="A40" s="90">
        <v>20</v>
      </c>
      <c r="B40" s="137" t="s">
        <v>102</v>
      </c>
      <c r="C40" s="137"/>
      <c r="D40" s="39" t="s">
        <v>9</v>
      </c>
      <c r="E40" s="3" t="s">
        <v>26</v>
      </c>
      <c r="F40" s="2" t="s">
        <v>103</v>
      </c>
      <c r="G40" s="2" t="s">
        <v>104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62"/>
    </row>
    <row r="41" spans="1:13" ht="152.25" customHeight="1">
      <c r="A41" s="93">
        <v>21</v>
      </c>
      <c r="B41" s="132" t="s">
        <v>105</v>
      </c>
      <c r="C41" s="132"/>
      <c r="D41" s="14" t="s">
        <v>9</v>
      </c>
      <c r="E41" s="14" t="s">
        <v>106</v>
      </c>
      <c r="F41" s="13" t="s">
        <v>107</v>
      </c>
      <c r="G41" s="25" t="s">
        <v>108</v>
      </c>
      <c r="H41" s="40">
        <v>37500</v>
      </c>
      <c r="I41" s="40">
        <v>7500</v>
      </c>
      <c r="J41" s="12">
        <v>15000</v>
      </c>
      <c r="K41" s="12">
        <v>15000</v>
      </c>
      <c r="L41" s="12">
        <v>15000</v>
      </c>
      <c r="M41" s="62"/>
    </row>
    <row r="42" spans="1:13" ht="152.25" customHeight="1">
      <c r="A42" s="93">
        <v>22</v>
      </c>
      <c r="B42" s="150" t="s">
        <v>109</v>
      </c>
      <c r="C42" s="150"/>
      <c r="D42" s="30" t="s">
        <v>9</v>
      </c>
      <c r="E42" s="30" t="s">
        <v>35</v>
      </c>
      <c r="F42" s="31" t="s">
        <v>110</v>
      </c>
      <c r="G42" s="31" t="s">
        <v>111</v>
      </c>
      <c r="H42" s="41">
        <v>55000</v>
      </c>
      <c r="I42" s="110">
        <v>45000</v>
      </c>
      <c r="J42" s="33">
        <v>45000</v>
      </c>
      <c r="K42" s="33">
        <v>5000</v>
      </c>
      <c r="L42" s="33">
        <v>5000</v>
      </c>
      <c r="M42" s="62"/>
    </row>
    <row r="43" spans="1:13" ht="103.5" customHeight="1">
      <c r="A43" s="93">
        <v>23</v>
      </c>
      <c r="B43" s="137" t="s">
        <v>112</v>
      </c>
      <c r="C43" s="137"/>
      <c r="D43" s="39" t="s">
        <v>30</v>
      </c>
      <c r="E43" s="2" t="s">
        <v>113</v>
      </c>
      <c r="F43" s="2" t="s">
        <v>114</v>
      </c>
      <c r="G43" s="2" t="s">
        <v>115</v>
      </c>
      <c r="H43" s="42">
        <v>0</v>
      </c>
      <c r="I43" s="109"/>
      <c r="J43" s="12">
        <v>0</v>
      </c>
      <c r="K43" s="12">
        <v>0</v>
      </c>
      <c r="L43" s="12">
        <v>0</v>
      </c>
      <c r="M43" s="62"/>
    </row>
    <row r="44" spans="1:13" ht="103.5" customHeight="1">
      <c r="A44" s="93">
        <v>24</v>
      </c>
      <c r="B44" s="137" t="s">
        <v>116</v>
      </c>
      <c r="C44" s="137"/>
      <c r="D44" s="43" t="s">
        <v>9</v>
      </c>
      <c r="E44" s="3" t="s">
        <v>26</v>
      </c>
      <c r="F44" s="2" t="s">
        <v>117</v>
      </c>
      <c r="G44" s="2" t="s">
        <v>118</v>
      </c>
      <c r="H44" s="44">
        <v>12000</v>
      </c>
      <c r="I44" s="109">
        <v>4000</v>
      </c>
      <c r="J44" s="12">
        <v>4000</v>
      </c>
      <c r="K44" s="12">
        <v>4000</v>
      </c>
      <c r="L44" s="12">
        <v>4000</v>
      </c>
      <c r="M44" s="62"/>
    </row>
    <row r="45" spans="1:13" ht="103.5" customHeight="1">
      <c r="A45" s="90">
        <v>25</v>
      </c>
      <c r="B45" s="137" t="s">
        <v>119</v>
      </c>
      <c r="C45" s="137"/>
      <c r="D45" s="14" t="s">
        <v>120</v>
      </c>
      <c r="E45" s="3" t="s">
        <v>121</v>
      </c>
      <c r="F45" s="13" t="s">
        <v>122</v>
      </c>
      <c r="G45" s="13" t="s">
        <v>123</v>
      </c>
      <c r="H45" s="44">
        <v>15000</v>
      </c>
      <c r="I45" s="111"/>
      <c r="J45" s="12">
        <v>5000</v>
      </c>
      <c r="K45" s="12">
        <v>5000</v>
      </c>
      <c r="L45" s="12">
        <v>5000</v>
      </c>
      <c r="M45" s="62"/>
    </row>
    <row r="46" spans="1:13" ht="103.5" customHeight="1">
      <c r="A46" s="90">
        <v>26</v>
      </c>
      <c r="B46" s="137" t="s">
        <v>124</v>
      </c>
      <c r="C46" s="137"/>
      <c r="D46" s="3" t="s">
        <v>125</v>
      </c>
      <c r="E46" s="3" t="s">
        <v>126</v>
      </c>
      <c r="F46" s="13" t="s">
        <v>127</v>
      </c>
      <c r="G46" s="13" t="s">
        <v>128</v>
      </c>
      <c r="H46" s="44">
        <v>15000</v>
      </c>
      <c r="I46" s="109">
        <v>5000</v>
      </c>
      <c r="J46" s="12">
        <v>5000</v>
      </c>
      <c r="K46" s="12">
        <v>5000</v>
      </c>
      <c r="L46" s="12">
        <v>5000</v>
      </c>
      <c r="M46" s="62"/>
    </row>
    <row r="47" spans="1:13" ht="15" customHeight="1">
      <c r="A47" s="95"/>
      <c r="B47" s="124" t="s">
        <v>129</v>
      </c>
      <c r="C47" s="124"/>
      <c r="D47" s="124"/>
      <c r="E47" s="124"/>
      <c r="F47" s="124"/>
      <c r="G47" s="124"/>
      <c r="H47" s="102">
        <f>SUM(H40:H46)</f>
        <v>134500</v>
      </c>
      <c r="I47" s="112">
        <f>SUM(I41:I46)</f>
        <v>61500</v>
      </c>
      <c r="J47" s="102">
        <f>SUM(J40:J46)</f>
        <v>74000</v>
      </c>
      <c r="K47" s="102">
        <f>SUM(K40:K46)</f>
        <v>34000</v>
      </c>
      <c r="L47" s="102">
        <f>SUM(L40:L46)</f>
        <v>34000</v>
      </c>
      <c r="M47" s="62"/>
    </row>
    <row r="48" spans="1:13" ht="105.6" customHeight="1">
      <c r="A48" s="90">
        <v>27</v>
      </c>
      <c r="B48" s="137" t="s">
        <v>130</v>
      </c>
      <c r="C48" s="137"/>
      <c r="D48" s="3" t="s">
        <v>30</v>
      </c>
      <c r="E48" s="3" t="s">
        <v>131</v>
      </c>
      <c r="F48" s="13" t="s">
        <v>132</v>
      </c>
      <c r="G48" s="13" t="s">
        <v>133</v>
      </c>
      <c r="H48" s="44">
        <v>15000</v>
      </c>
      <c r="I48" s="109">
        <v>5000</v>
      </c>
      <c r="J48" s="12">
        <v>5000</v>
      </c>
      <c r="K48" s="12">
        <v>5000</v>
      </c>
      <c r="L48" s="12">
        <v>5000</v>
      </c>
      <c r="M48" s="62"/>
    </row>
    <row r="49" spans="1:13" ht="122.1" customHeight="1">
      <c r="A49" s="90">
        <v>28</v>
      </c>
      <c r="B49" s="150" t="s">
        <v>134</v>
      </c>
      <c r="C49" s="150"/>
      <c r="D49" s="30" t="s">
        <v>135</v>
      </c>
      <c r="E49" s="30" t="s">
        <v>136</v>
      </c>
      <c r="F49" s="31" t="s">
        <v>137</v>
      </c>
      <c r="G49" s="29" t="s">
        <v>138</v>
      </c>
      <c r="H49" s="45">
        <v>90000</v>
      </c>
      <c r="I49" s="110">
        <v>15000</v>
      </c>
      <c r="J49" s="46">
        <v>30000</v>
      </c>
      <c r="K49" s="46">
        <v>30000</v>
      </c>
      <c r="L49" s="46">
        <v>30000</v>
      </c>
      <c r="M49" s="62"/>
    </row>
    <row r="50" spans="1:13" ht="172.5" customHeight="1">
      <c r="A50" s="90">
        <v>29</v>
      </c>
      <c r="B50" s="137" t="s">
        <v>139</v>
      </c>
      <c r="C50" s="137"/>
      <c r="D50" s="3" t="s">
        <v>30</v>
      </c>
      <c r="E50" s="3" t="s">
        <v>131</v>
      </c>
      <c r="F50" s="13" t="s">
        <v>140</v>
      </c>
      <c r="G50" s="13" t="s">
        <v>141</v>
      </c>
      <c r="H50" s="44">
        <v>96000</v>
      </c>
      <c r="I50" s="109">
        <v>16000</v>
      </c>
      <c r="J50" s="12">
        <v>32000</v>
      </c>
      <c r="K50" s="12">
        <v>32000</v>
      </c>
      <c r="L50" s="12">
        <v>32000</v>
      </c>
      <c r="M50" s="62"/>
    </row>
    <row r="51" spans="1:13" ht="165.6" customHeight="1">
      <c r="A51" s="90">
        <v>30</v>
      </c>
      <c r="B51" s="137" t="s">
        <v>142</v>
      </c>
      <c r="C51" s="137"/>
      <c r="D51" s="3" t="s">
        <v>9</v>
      </c>
      <c r="E51" s="3" t="s">
        <v>143</v>
      </c>
      <c r="F51" s="2" t="s">
        <v>144</v>
      </c>
      <c r="G51" s="2" t="s">
        <v>145</v>
      </c>
      <c r="H51" s="44">
        <v>6000</v>
      </c>
      <c r="I51" s="109">
        <v>2000</v>
      </c>
      <c r="J51" s="12">
        <v>2000</v>
      </c>
      <c r="K51" s="12">
        <v>2000</v>
      </c>
      <c r="L51" s="12">
        <v>2000</v>
      </c>
      <c r="M51" s="62"/>
    </row>
    <row r="52" spans="1:13" ht="81.95" customHeight="1">
      <c r="A52" s="90">
        <v>31</v>
      </c>
      <c r="B52" s="137" t="s">
        <v>146</v>
      </c>
      <c r="C52" s="137"/>
      <c r="D52" s="3" t="s">
        <v>9</v>
      </c>
      <c r="E52" s="3" t="s">
        <v>147</v>
      </c>
      <c r="F52" s="13" t="s">
        <v>148</v>
      </c>
      <c r="G52" s="13" t="s">
        <v>149</v>
      </c>
      <c r="H52" s="44">
        <v>30000</v>
      </c>
      <c r="I52" s="109">
        <v>10000</v>
      </c>
      <c r="J52" s="12">
        <v>10000</v>
      </c>
      <c r="K52" s="12">
        <v>10000</v>
      </c>
      <c r="L52" s="12">
        <v>10000</v>
      </c>
      <c r="M52" s="62"/>
    </row>
    <row r="53" spans="1:13" ht="135.6" customHeight="1">
      <c r="A53" s="90">
        <v>32</v>
      </c>
      <c r="B53" s="137" t="s">
        <v>150</v>
      </c>
      <c r="C53" s="137"/>
      <c r="D53" s="3" t="s">
        <v>120</v>
      </c>
      <c r="E53" s="3" t="s">
        <v>147</v>
      </c>
      <c r="F53" s="13" t="s">
        <v>151</v>
      </c>
      <c r="G53" s="13" t="s">
        <v>152</v>
      </c>
      <c r="H53" s="44">
        <v>15000</v>
      </c>
      <c r="I53" s="109">
        <v>5000</v>
      </c>
      <c r="J53" s="12">
        <v>5000</v>
      </c>
      <c r="K53" s="12">
        <v>5000</v>
      </c>
      <c r="L53" s="12">
        <v>5000</v>
      </c>
      <c r="M53" s="62"/>
    </row>
    <row r="54" spans="1:13" ht="96" customHeight="1">
      <c r="A54" s="90">
        <v>33</v>
      </c>
      <c r="B54" s="137" t="s">
        <v>153</v>
      </c>
      <c r="C54" s="137"/>
      <c r="D54" s="3" t="s">
        <v>30</v>
      </c>
      <c r="E54" s="3" t="s">
        <v>154</v>
      </c>
      <c r="F54" s="13" t="s">
        <v>155</v>
      </c>
      <c r="G54" s="13"/>
      <c r="H54" s="44">
        <v>36000</v>
      </c>
      <c r="I54" s="109">
        <v>6000</v>
      </c>
      <c r="J54" s="12">
        <v>12000</v>
      </c>
      <c r="K54" s="12">
        <v>12000</v>
      </c>
      <c r="L54" s="12">
        <v>12000</v>
      </c>
      <c r="M54" s="62"/>
    </row>
    <row r="55" spans="1:13" ht="71.45" customHeight="1">
      <c r="A55" s="90">
        <v>34</v>
      </c>
      <c r="B55" s="137" t="s">
        <v>156</v>
      </c>
      <c r="C55" s="137"/>
      <c r="D55" s="3" t="s">
        <v>9</v>
      </c>
      <c r="E55" s="3" t="s">
        <v>157</v>
      </c>
      <c r="F55" s="13" t="s">
        <v>158</v>
      </c>
      <c r="G55" s="13"/>
      <c r="H55" s="44">
        <v>6000</v>
      </c>
      <c r="I55" s="109">
        <v>2000</v>
      </c>
      <c r="J55" s="12">
        <v>2000</v>
      </c>
      <c r="K55" s="12">
        <v>2000</v>
      </c>
      <c r="L55" s="12">
        <v>2000</v>
      </c>
      <c r="M55" s="62"/>
    </row>
    <row r="56" spans="1:13" ht="147" customHeight="1">
      <c r="A56" s="161">
        <v>35</v>
      </c>
      <c r="B56" s="140" t="s">
        <v>159</v>
      </c>
      <c r="C56" s="141"/>
      <c r="D56" s="39" t="s">
        <v>9</v>
      </c>
      <c r="E56" s="3" t="s">
        <v>160</v>
      </c>
      <c r="F56" s="2" t="s">
        <v>161</v>
      </c>
      <c r="G56" s="2" t="s">
        <v>145</v>
      </c>
      <c r="H56" s="10">
        <v>15000</v>
      </c>
      <c r="I56" s="109">
        <v>5000</v>
      </c>
      <c r="J56" s="12">
        <v>5000</v>
      </c>
      <c r="K56" s="12">
        <v>5000</v>
      </c>
      <c r="L56" s="12">
        <v>5000</v>
      </c>
      <c r="M56" s="62"/>
    </row>
    <row r="57" spans="1:13" ht="134.1" customHeight="1">
      <c r="A57" s="162"/>
      <c r="B57" s="142"/>
      <c r="C57" s="143"/>
      <c r="D57" s="39" t="s">
        <v>9</v>
      </c>
      <c r="E57" s="3" t="s">
        <v>162</v>
      </c>
      <c r="F57" s="2" t="s">
        <v>163</v>
      </c>
      <c r="G57" s="2" t="s">
        <v>164</v>
      </c>
      <c r="H57" s="10">
        <v>15000</v>
      </c>
      <c r="I57" s="109">
        <v>5000</v>
      </c>
      <c r="J57" s="12">
        <v>5000</v>
      </c>
      <c r="K57" s="12">
        <v>5000</v>
      </c>
      <c r="L57" s="12">
        <v>5000</v>
      </c>
      <c r="M57" s="100"/>
    </row>
    <row r="58" spans="1:13" ht="86.45" customHeight="1">
      <c r="A58" s="90">
        <v>36</v>
      </c>
      <c r="B58" s="137" t="s">
        <v>165</v>
      </c>
      <c r="C58" s="137"/>
      <c r="D58" s="39" t="s">
        <v>9</v>
      </c>
      <c r="E58" s="3" t="s">
        <v>166</v>
      </c>
      <c r="F58" s="2" t="s">
        <v>167</v>
      </c>
      <c r="G58" s="2" t="s">
        <v>168</v>
      </c>
      <c r="H58" s="10">
        <v>21000</v>
      </c>
      <c r="I58" s="109">
        <v>7000</v>
      </c>
      <c r="J58" s="12">
        <v>7000</v>
      </c>
      <c r="K58" s="12">
        <v>7000</v>
      </c>
      <c r="L58" s="12">
        <v>7000</v>
      </c>
      <c r="M58" s="100"/>
    </row>
    <row r="59" spans="1:13" ht="123.95" customHeight="1">
      <c r="A59" s="90">
        <v>37</v>
      </c>
      <c r="B59" s="137" t="s">
        <v>169</v>
      </c>
      <c r="C59" s="137"/>
      <c r="D59" s="3" t="s">
        <v>170</v>
      </c>
      <c r="E59" s="3" t="s">
        <v>171</v>
      </c>
      <c r="F59" s="9" t="s">
        <v>172</v>
      </c>
      <c r="G59" s="9" t="s">
        <v>173</v>
      </c>
      <c r="H59" s="10">
        <v>10000</v>
      </c>
      <c r="I59" s="109">
        <v>10000</v>
      </c>
      <c r="J59" s="48">
        <v>0</v>
      </c>
      <c r="K59" s="12">
        <v>10000</v>
      </c>
      <c r="L59" s="12">
        <v>0</v>
      </c>
      <c r="M59" s="62"/>
    </row>
    <row r="60" spans="1:13" ht="135.94999999999999" customHeight="1">
      <c r="A60" s="90">
        <v>38</v>
      </c>
      <c r="B60" s="153" t="s">
        <v>174</v>
      </c>
      <c r="C60" s="153"/>
      <c r="D60" s="50" t="s">
        <v>30</v>
      </c>
      <c r="E60" s="51" t="s">
        <v>175</v>
      </c>
      <c r="F60" s="52" t="s">
        <v>176</v>
      </c>
      <c r="G60" s="52" t="s">
        <v>177</v>
      </c>
      <c r="H60" s="53">
        <v>30000</v>
      </c>
      <c r="I60" s="110">
        <v>5000</v>
      </c>
      <c r="J60" s="54">
        <v>10000</v>
      </c>
      <c r="K60" s="54">
        <v>10000</v>
      </c>
      <c r="L60" s="54">
        <v>10000</v>
      </c>
      <c r="M60" s="62"/>
    </row>
    <row r="61" spans="1:13" ht="114" customHeight="1">
      <c r="A61" s="90">
        <v>39</v>
      </c>
      <c r="B61" s="154" t="s">
        <v>178</v>
      </c>
      <c r="C61" s="154"/>
      <c r="D61" s="56" t="s">
        <v>120</v>
      </c>
      <c r="E61" s="56" t="s">
        <v>179</v>
      </c>
      <c r="F61" s="55" t="s">
        <v>180</v>
      </c>
      <c r="G61" s="55" t="s">
        <v>181</v>
      </c>
      <c r="H61" s="57">
        <v>20000</v>
      </c>
      <c r="I61" s="110"/>
      <c r="J61" s="58">
        <v>0</v>
      </c>
      <c r="K61" s="58">
        <v>20000</v>
      </c>
      <c r="L61" s="58">
        <v>0</v>
      </c>
      <c r="M61" s="62"/>
    </row>
    <row r="62" spans="1:13" ht="184.5" customHeight="1">
      <c r="A62" s="90">
        <v>40</v>
      </c>
      <c r="B62" s="137" t="s">
        <v>182</v>
      </c>
      <c r="C62" s="137"/>
      <c r="D62" s="39" t="s">
        <v>9</v>
      </c>
      <c r="E62" s="3" t="s">
        <v>183</v>
      </c>
      <c r="F62" s="9" t="s">
        <v>184</v>
      </c>
      <c r="G62" s="9" t="s">
        <v>185</v>
      </c>
      <c r="H62" s="44">
        <v>19000</v>
      </c>
      <c r="I62" s="109">
        <v>5000</v>
      </c>
      <c r="J62" s="12">
        <v>5000</v>
      </c>
      <c r="K62" s="12">
        <v>7000</v>
      </c>
      <c r="L62" s="12">
        <v>7000</v>
      </c>
      <c r="M62" s="62"/>
    </row>
    <row r="63" spans="1:13" ht="45" customHeight="1">
      <c r="A63" s="97"/>
      <c r="B63" s="155" t="s">
        <v>186</v>
      </c>
      <c r="C63" s="155"/>
      <c r="D63" s="155"/>
      <c r="E63" s="155"/>
      <c r="F63" s="155"/>
      <c r="G63" s="155"/>
      <c r="H63" s="102">
        <f>SUM(H48:H62)</f>
        <v>424000</v>
      </c>
      <c r="I63" s="113">
        <f>SUM(I48:I62)</f>
        <v>98000</v>
      </c>
      <c r="J63" s="102">
        <f>SUM(J48:J62)</f>
        <v>130000</v>
      </c>
      <c r="K63" s="102">
        <f>SUM(K48:K62)</f>
        <v>162000</v>
      </c>
      <c r="L63" s="102">
        <f>SUM(L48:L62)</f>
        <v>132000</v>
      </c>
      <c r="M63" s="62"/>
    </row>
    <row r="64" spans="1:13" ht="104.45" customHeight="1">
      <c r="A64" s="98">
        <v>41</v>
      </c>
      <c r="B64" s="153" t="s">
        <v>187</v>
      </c>
      <c r="C64" s="153"/>
      <c r="D64" s="50" t="s">
        <v>9</v>
      </c>
      <c r="E64" s="51" t="s">
        <v>188</v>
      </c>
      <c r="F64" s="49" t="s">
        <v>189</v>
      </c>
      <c r="G64" s="49" t="s">
        <v>190</v>
      </c>
      <c r="H64" s="53">
        <v>12000</v>
      </c>
      <c r="I64" s="53">
        <v>2000</v>
      </c>
      <c r="J64" s="59">
        <v>4000</v>
      </c>
      <c r="K64" s="59">
        <v>4000</v>
      </c>
      <c r="L64" s="59">
        <v>4000</v>
      </c>
      <c r="M64" s="62"/>
    </row>
    <row r="65" spans="1:15" ht="133.5" customHeight="1">
      <c r="A65" s="90">
        <v>42</v>
      </c>
      <c r="B65" s="137" t="s">
        <v>191</v>
      </c>
      <c r="C65" s="137"/>
      <c r="D65" s="39" t="s">
        <v>9</v>
      </c>
      <c r="E65" s="3"/>
      <c r="F65" s="2" t="s">
        <v>192</v>
      </c>
      <c r="G65" s="2" t="s">
        <v>193</v>
      </c>
      <c r="H65" s="10">
        <v>0</v>
      </c>
      <c r="I65" s="10">
        <v>0</v>
      </c>
      <c r="J65" s="12">
        <v>0</v>
      </c>
      <c r="K65" s="12">
        <v>0</v>
      </c>
      <c r="L65" s="12">
        <v>0</v>
      </c>
      <c r="M65" s="62"/>
    </row>
    <row r="66" spans="1:15" ht="57" customHeight="1">
      <c r="A66" s="90">
        <v>43</v>
      </c>
      <c r="B66" s="137" t="s">
        <v>194</v>
      </c>
      <c r="C66" s="137"/>
      <c r="D66" s="39" t="s">
        <v>30</v>
      </c>
      <c r="E66" s="3" t="s">
        <v>26</v>
      </c>
      <c r="F66" s="2" t="s">
        <v>195</v>
      </c>
      <c r="G66" s="2" t="s">
        <v>196</v>
      </c>
      <c r="H66" s="60">
        <v>0</v>
      </c>
      <c r="I66" s="60">
        <v>0</v>
      </c>
      <c r="J66" s="12">
        <v>0</v>
      </c>
      <c r="K66" s="12">
        <v>0</v>
      </c>
      <c r="L66" s="12">
        <v>0</v>
      </c>
      <c r="M66" s="62"/>
    </row>
    <row r="67" spans="1:15" s="63" customFormat="1" ht="21.6" customHeight="1">
      <c r="A67" s="133"/>
      <c r="B67" s="130" t="s">
        <v>197</v>
      </c>
      <c r="C67" s="130"/>
      <c r="D67" s="130"/>
      <c r="E67" s="130"/>
      <c r="F67" s="130"/>
      <c r="G67" s="130"/>
      <c r="H67" s="103">
        <f>SUM(H64:H66)</f>
        <v>12000</v>
      </c>
      <c r="I67" s="103">
        <v>2000</v>
      </c>
      <c r="J67" s="103">
        <f>SUM(J64:J66)</f>
        <v>4000</v>
      </c>
      <c r="K67" s="103">
        <f>SUM(K64:K66)</f>
        <v>4000</v>
      </c>
      <c r="L67" s="103">
        <f>SUM(L64:L66)</f>
        <v>4000</v>
      </c>
      <c r="M67" s="62"/>
      <c r="N67" s="1"/>
      <c r="O67" s="1"/>
    </row>
    <row r="68" spans="1:15" ht="27" customHeight="1">
      <c r="A68" s="133"/>
      <c r="B68" s="158" t="s">
        <v>198</v>
      </c>
      <c r="C68" s="158"/>
      <c r="D68" s="158"/>
      <c r="E68" s="158"/>
      <c r="F68" s="158"/>
      <c r="G68" s="158"/>
      <c r="H68" s="160"/>
      <c r="I68" s="160"/>
      <c r="J68" s="160"/>
      <c r="K68" s="160"/>
      <c r="L68" s="160"/>
      <c r="M68" s="160"/>
    </row>
    <row r="69" spans="1:15" ht="22.5" customHeight="1">
      <c r="A69" s="133"/>
      <c r="B69" s="124" t="s">
        <v>199</v>
      </c>
      <c r="C69" s="124"/>
      <c r="D69" s="124"/>
      <c r="E69" s="124"/>
      <c r="F69" s="124"/>
      <c r="G69" s="124"/>
      <c r="H69" s="160"/>
      <c r="I69" s="160"/>
      <c r="J69" s="160"/>
      <c r="K69" s="160"/>
      <c r="L69" s="160"/>
      <c r="M69" s="160"/>
    </row>
    <row r="70" spans="1:15" ht="76.5" customHeight="1">
      <c r="A70" s="93">
        <v>44</v>
      </c>
      <c r="B70" s="157" t="s">
        <v>200</v>
      </c>
      <c r="C70" s="157"/>
      <c r="D70" s="3" t="s">
        <v>135</v>
      </c>
      <c r="E70" s="3" t="s">
        <v>52</v>
      </c>
      <c r="F70" s="64"/>
      <c r="G70" s="64"/>
      <c r="H70" s="6">
        <v>0</v>
      </c>
      <c r="I70" s="6">
        <v>0</v>
      </c>
      <c r="J70" s="48">
        <v>0</v>
      </c>
      <c r="K70" s="48">
        <v>0</v>
      </c>
      <c r="L70" s="12">
        <v>0</v>
      </c>
      <c r="M70" s="62"/>
    </row>
    <row r="71" spans="1:15" ht="76.5" customHeight="1">
      <c r="A71" s="93">
        <v>45</v>
      </c>
      <c r="B71" s="137" t="s">
        <v>201</v>
      </c>
      <c r="C71" s="137"/>
      <c r="D71" s="3" t="s">
        <v>135</v>
      </c>
      <c r="E71" s="3" t="s">
        <v>202</v>
      </c>
      <c r="F71" s="2"/>
      <c r="G71" s="9"/>
      <c r="H71" s="65">
        <v>0</v>
      </c>
      <c r="I71" s="65">
        <v>0</v>
      </c>
      <c r="J71" s="48">
        <v>0</v>
      </c>
      <c r="K71" s="48">
        <v>0</v>
      </c>
      <c r="L71" s="12">
        <v>0</v>
      </c>
      <c r="M71" s="62"/>
    </row>
    <row r="72" spans="1:15" ht="31.5" customHeight="1">
      <c r="A72" s="90"/>
      <c r="B72" s="169" t="s">
        <v>203</v>
      </c>
      <c r="C72" s="169"/>
      <c r="D72" s="169"/>
      <c r="E72" s="169"/>
      <c r="F72" s="169"/>
      <c r="G72" s="169"/>
      <c r="H72" s="66">
        <f>SUM(H70:H71)</f>
        <v>0</v>
      </c>
      <c r="I72" s="66">
        <v>0</v>
      </c>
      <c r="J72" s="104">
        <f>SUM(J70:J71)</f>
        <v>0</v>
      </c>
      <c r="K72" s="104">
        <f>SUM(K70:K71)</f>
        <v>0</v>
      </c>
      <c r="L72" s="104">
        <f>SUM(L70:L71)</f>
        <v>0</v>
      </c>
      <c r="M72" s="103"/>
    </row>
    <row r="73" spans="1:15" ht="46.5" customHeight="1">
      <c r="A73" s="133"/>
      <c r="B73" s="124" t="s">
        <v>204</v>
      </c>
      <c r="C73" s="124"/>
      <c r="D73" s="124"/>
      <c r="E73" s="124"/>
      <c r="F73" s="124"/>
      <c r="G73" s="124"/>
      <c r="H73" s="125"/>
      <c r="I73" s="125"/>
      <c r="J73" s="125"/>
      <c r="K73" s="125"/>
      <c r="L73" s="125"/>
      <c r="M73" s="125"/>
    </row>
    <row r="74" spans="1:15" ht="63" customHeight="1">
      <c r="A74" s="133"/>
      <c r="B74" s="125" t="s">
        <v>3</v>
      </c>
      <c r="C74" s="125"/>
      <c r="D74" s="22" t="s">
        <v>4</v>
      </c>
      <c r="E74" s="22" t="s">
        <v>5</v>
      </c>
      <c r="F74" s="22" t="s">
        <v>6</v>
      </c>
      <c r="G74" s="22" t="s">
        <v>7</v>
      </c>
      <c r="H74" s="125"/>
      <c r="I74" s="125"/>
      <c r="J74" s="125"/>
      <c r="K74" s="125"/>
      <c r="L74" s="125"/>
      <c r="M74" s="125"/>
    </row>
    <row r="75" spans="1:15" ht="31.5" customHeight="1">
      <c r="A75" s="93">
        <v>46</v>
      </c>
      <c r="B75" s="156" t="s">
        <v>205</v>
      </c>
      <c r="C75" s="156"/>
      <c r="D75" s="14" t="s">
        <v>135</v>
      </c>
      <c r="E75" s="14" t="s">
        <v>206</v>
      </c>
      <c r="F75" s="62"/>
      <c r="G75" s="25"/>
      <c r="H75" s="10">
        <f>J75+K75+L75</f>
        <v>651000</v>
      </c>
      <c r="I75" s="108">
        <v>217000</v>
      </c>
      <c r="J75" s="12">
        <v>217000</v>
      </c>
      <c r="K75" s="12">
        <v>217000</v>
      </c>
      <c r="L75" s="12">
        <v>217000</v>
      </c>
      <c r="M75" s="61"/>
    </row>
    <row r="76" spans="1:15" ht="39.75" customHeight="1">
      <c r="A76" s="93">
        <v>47</v>
      </c>
      <c r="B76" s="156" t="s">
        <v>207</v>
      </c>
      <c r="C76" s="156"/>
      <c r="D76" s="14" t="s">
        <v>9</v>
      </c>
      <c r="E76" s="14" t="s">
        <v>208</v>
      </c>
      <c r="F76" s="62"/>
      <c r="G76" s="25"/>
      <c r="H76" s="10">
        <f>J76+K76+L76</f>
        <v>10500</v>
      </c>
      <c r="I76" s="105">
        <v>3500</v>
      </c>
      <c r="J76" s="12">
        <v>3500</v>
      </c>
      <c r="K76" s="12">
        <v>3500</v>
      </c>
      <c r="L76" s="12">
        <v>3500</v>
      </c>
      <c r="M76" s="62"/>
    </row>
    <row r="77" spans="1:15" ht="39.75" customHeight="1">
      <c r="A77" s="93">
        <v>48</v>
      </c>
      <c r="B77" s="156" t="s">
        <v>209</v>
      </c>
      <c r="C77" s="156"/>
      <c r="D77" s="14" t="s">
        <v>9</v>
      </c>
      <c r="E77" s="14" t="s">
        <v>208</v>
      </c>
      <c r="F77" s="62"/>
      <c r="G77" s="25"/>
      <c r="H77" s="10">
        <v>15000</v>
      </c>
      <c r="I77" s="105">
        <v>5000</v>
      </c>
      <c r="J77" s="12">
        <v>5000</v>
      </c>
      <c r="K77" s="12">
        <v>5000</v>
      </c>
      <c r="L77" s="12">
        <v>5000</v>
      </c>
      <c r="M77" s="62"/>
    </row>
    <row r="78" spans="1:15" ht="39.75" customHeight="1">
      <c r="A78" s="93">
        <v>49</v>
      </c>
      <c r="B78" s="156" t="s">
        <v>210</v>
      </c>
      <c r="C78" s="156"/>
      <c r="D78" s="14" t="s">
        <v>9</v>
      </c>
      <c r="E78" s="39" t="s">
        <v>208</v>
      </c>
      <c r="F78" s="2"/>
      <c r="G78" s="9"/>
      <c r="H78" s="10">
        <v>9000</v>
      </c>
      <c r="I78" s="105">
        <v>3000</v>
      </c>
      <c r="J78" s="12">
        <v>3000</v>
      </c>
      <c r="K78" s="12">
        <v>3000</v>
      </c>
      <c r="L78" s="12">
        <v>3000</v>
      </c>
      <c r="M78" s="62"/>
    </row>
    <row r="79" spans="1:15" ht="39.75" customHeight="1">
      <c r="A79" s="93">
        <v>50</v>
      </c>
      <c r="B79" s="156" t="s">
        <v>211</v>
      </c>
      <c r="C79" s="156"/>
      <c r="D79" s="14" t="s">
        <v>9</v>
      </c>
      <c r="E79" s="39" t="s">
        <v>208</v>
      </c>
      <c r="F79" s="2"/>
      <c r="G79" s="9"/>
      <c r="H79" s="10">
        <v>12000</v>
      </c>
      <c r="I79" s="105">
        <v>4000</v>
      </c>
      <c r="J79" s="12">
        <v>4000</v>
      </c>
      <c r="K79" s="12">
        <v>4000</v>
      </c>
      <c r="L79" s="12">
        <v>4000</v>
      </c>
      <c r="M79" s="62"/>
    </row>
    <row r="80" spans="1:15" ht="39.75" customHeight="1">
      <c r="A80" s="93">
        <v>51</v>
      </c>
      <c r="B80" s="156" t="s">
        <v>212</v>
      </c>
      <c r="C80" s="156"/>
      <c r="D80" s="14" t="s">
        <v>9</v>
      </c>
      <c r="E80" s="3" t="s">
        <v>208</v>
      </c>
      <c r="F80" s="68"/>
      <c r="G80" s="68"/>
      <c r="H80" s="10">
        <v>15000</v>
      </c>
      <c r="I80" s="105">
        <v>2500</v>
      </c>
      <c r="J80" s="12">
        <v>5000</v>
      </c>
      <c r="K80" s="12">
        <v>5000</v>
      </c>
      <c r="L80" s="12">
        <v>5000</v>
      </c>
      <c r="M80" s="61"/>
    </row>
    <row r="81" spans="1:14" ht="39.75" customHeight="1">
      <c r="A81" s="93">
        <v>52</v>
      </c>
      <c r="B81" s="156" t="s">
        <v>213</v>
      </c>
      <c r="C81" s="156"/>
      <c r="D81" s="14" t="s">
        <v>9</v>
      </c>
      <c r="E81" s="3" t="s">
        <v>208</v>
      </c>
      <c r="F81" s="68"/>
      <c r="G81" s="68"/>
      <c r="H81" s="10">
        <v>15000</v>
      </c>
      <c r="I81" s="105">
        <v>5000</v>
      </c>
      <c r="J81" s="12">
        <v>5000</v>
      </c>
      <c r="K81" s="12">
        <v>5000</v>
      </c>
      <c r="L81" s="12">
        <v>5000</v>
      </c>
      <c r="M81" s="61"/>
    </row>
    <row r="82" spans="1:14" ht="39.75" customHeight="1">
      <c r="A82" s="93">
        <v>53</v>
      </c>
      <c r="B82" s="156" t="s">
        <v>214</v>
      </c>
      <c r="C82" s="156"/>
      <c r="D82" s="14" t="s">
        <v>9</v>
      </c>
      <c r="E82" s="3" t="s">
        <v>208</v>
      </c>
      <c r="F82" s="68"/>
      <c r="G82" s="68"/>
      <c r="H82" s="10">
        <v>45000</v>
      </c>
      <c r="I82" s="105">
        <v>15000</v>
      </c>
      <c r="J82" s="12">
        <v>15000</v>
      </c>
      <c r="K82" s="12">
        <v>15000</v>
      </c>
      <c r="L82" s="12">
        <v>15000</v>
      </c>
      <c r="M82" s="61"/>
    </row>
    <row r="83" spans="1:14" ht="39.75" customHeight="1">
      <c r="A83" s="93">
        <v>54</v>
      </c>
      <c r="B83" s="156" t="s">
        <v>215</v>
      </c>
      <c r="C83" s="156"/>
      <c r="D83" s="14" t="s">
        <v>9</v>
      </c>
      <c r="E83" s="3" t="s">
        <v>208</v>
      </c>
      <c r="F83" s="68"/>
      <c r="G83" s="68"/>
      <c r="H83" s="10">
        <v>60000</v>
      </c>
      <c r="I83" s="105">
        <v>10000</v>
      </c>
      <c r="J83" s="12">
        <v>20000</v>
      </c>
      <c r="K83" s="12">
        <v>20000</v>
      </c>
      <c r="L83" s="12">
        <v>20000</v>
      </c>
      <c r="M83" s="61"/>
    </row>
    <row r="84" spans="1:14" ht="39.75" customHeight="1">
      <c r="A84" s="93">
        <v>55</v>
      </c>
      <c r="B84" s="156" t="s">
        <v>216</v>
      </c>
      <c r="C84" s="156"/>
      <c r="D84" s="14" t="s">
        <v>9</v>
      </c>
      <c r="E84" s="3" t="s">
        <v>208</v>
      </c>
      <c r="F84" s="2"/>
      <c r="G84" s="9"/>
      <c r="H84" s="65">
        <v>90000</v>
      </c>
      <c r="I84" s="105">
        <v>20000</v>
      </c>
      <c r="J84" s="12">
        <v>30000</v>
      </c>
      <c r="K84" s="12">
        <v>30000</v>
      </c>
      <c r="L84" s="12">
        <v>30000</v>
      </c>
      <c r="M84" s="62"/>
    </row>
    <row r="85" spans="1:14" ht="50.25" customHeight="1">
      <c r="A85" s="93">
        <v>56</v>
      </c>
      <c r="B85" s="132" t="s">
        <v>217</v>
      </c>
      <c r="C85" s="132"/>
      <c r="D85" s="14" t="s">
        <v>9</v>
      </c>
      <c r="E85" s="14" t="s">
        <v>208</v>
      </c>
      <c r="F85" s="13"/>
      <c r="G85" s="9"/>
      <c r="H85" s="10">
        <v>165000</v>
      </c>
      <c r="I85" s="105">
        <v>10000</v>
      </c>
      <c r="J85" s="48">
        <v>55000</v>
      </c>
      <c r="K85" s="48">
        <v>55000</v>
      </c>
      <c r="L85" s="48">
        <v>55000</v>
      </c>
      <c r="M85" s="62"/>
    </row>
    <row r="86" spans="1:14" ht="39.75" customHeight="1">
      <c r="A86" s="93">
        <v>57</v>
      </c>
      <c r="B86" s="132" t="s">
        <v>218</v>
      </c>
      <c r="C86" s="132"/>
      <c r="D86" s="14" t="s">
        <v>9</v>
      </c>
      <c r="E86" s="14" t="s">
        <v>208</v>
      </c>
      <c r="F86" s="13"/>
      <c r="G86" s="9"/>
      <c r="H86" s="10">
        <v>30000</v>
      </c>
      <c r="I86" s="105">
        <v>10000</v>
      </c>
      <c r="J86" s="48">
        <v>10000</v>
      </c>
      <c r="K86" s="48">
        <v>10000</v>
      </c>
      <c r="L86" s="48">
        <v>10000</v>
      </c>
      <c r="M86" s="62"/>
    </row>
    <row r="87" spans="1:14" ht="39.75" customHeight="1">
      <c r="A87" s="93">
        <v>58</v>
      </c>
      <c r="B87" s="156" t="s">
        <v>219</v>
      </c>
      <c r="C87" s="156"/>
      <c r="D87" s="14" t="s">
        <v>9</v>
      </c>
      <c r="E87" s="14" t="s">
        <v>208</v>
      </c>
      <c r="F87" s="13"/>
      <c r="G87" s="9"/>
      <c r="H87" s="10">
        <v>60000</v>
      </c>
      <c r="I87" s="105">
        <v>10000</v>
      </c>
      <c r="J87" s="48">
        <v>20000</v>
      </c>
      <c r="K87" s="48">
        <v>20000</v>
      </c>
      <c r="L87" s="48">
        <v>20000</v>
      </c>
      <c r="M87" s="62"/>
    </row>
    <row r="88" spans="1:14" ht="39.75" customHeight="1">
      <c r="A88" s="163"/>
      <c r="B88" s="132" t="s">
        <v>220</v>
      </c>
      <c r="C88" s="132"/>
      <c r="D88" s="14" t="s">
        <v>9</v>
      </c>
      <c r="E88" s="14" t="s">
        <v>208</v>
      </c>
      <c r="F88" s="13"/>
      <c r="G88" s="25"/>
      <c r="H88" s="69">
        <v>30000</v>
      </c>
      <c r="I88" s="105">
        <v>10000</v>
      </c>
      <c r="J88" s="12">
        <v>10000</v>
      </c>
      <c r="K88" s="12">
        <v>10000</v>
      </c>
      <c r="L88" s="12">
        <v>10000</v>
      </c>
      <c r="M88" s="62"/>
      <c r="N88" s="70">
        <v>0</v>
      </c>
    </row>
    <row r="89" spans="1:14">
      <c r="A89" s="164"/>
      <c r="B89" s="171" t="s">
        <v>221</v>
      </c>
      <c r="C89" s="171"/>
      <c r="D89" s="14" t="s">
        <v>9</v>
      </c>
      <c r="E89" s="14" t="s">
        <v>208</v>
      </c>
      <c r="F89" s="13"/>
      <c r="G89" s="25"/>
      <c r="H89" s="69">
        <v>30000</v>
      </c>
      <c r="I89" s="105"/>
      <c r="J89" s="12">
        <v>10000</v>
      </c>
      <c r="K89" s="12">
        <v>10000</v>
      </c>
      <c r="L89" s="12">
        <v>10000</v>
      </c>
      <c r="M89" s="62"/>
    </row>
    <row r="90" spans="1:14" ht="18">
      <c r="A90" s="164"/>
      <c r="B90" s="170" t="s">
        <v>222</v>
      </c>
      <c r="C90" s="170"/>
      <c r="D90" s="170"/>
      <c r="E90" s="170"/>
      <c r="F90" s="170"/>
      <c r="G90" s="170"/>
      <c r="H90" s="66">
        <f>SUM(H75:H89)</f>
        <v>1237500</v>
      </c>
      <c r="I90" s="106">
        <f>SUM(I75:I89)</f>
        <v>325000</v>
      </c>
      <c r="J90" s="104">
        <f>SUM(J75:J89)</f>
        <v>412500</v>
      </c>
      <c r="K90" s="104">
        <f>SUM(K75:K89)</f>
        <v>412500</v>
      </c>
      <c r="L90" s="104">
        <f>SUM(L75:L89)</f>
        <v>412500</v>
      </c>
      <c r="M90" s="62"/>
    </row>
    <row r="91" spans="1:14">
      <c r="A91" s="164"/>
      <c r="B91" s="166" t="s">
        <v>223</v>
      </c>
      <c r="C91" s="166"/>
      <c r="D91" s="166"/>
      <c r="E91" s="166"/>
      <c r="F91" s="166"/>
      <c r="G91" s="166"/>
      <c r="H91" s="71">
        <f>H90+H72+H67+H63+H47+H18+H11</f>
        <v>2031500</v>
      </c>
      <c r="J91" s="12"/>
      <c r="K91" s="12"/>
      <c r="L91" s="12"/>
      <c r="M91" s="62"/>
    </row>
    <row r="92" spans="1:14" ht="15.75" customHeight="1" thickBot="1">
      <c r="A92" s="165"/>
      <c r="B92" s="167"/>
      <c r="C92" s="167"/>
      <c r="D92" s="167"/>
      <c r="E92" s="167"/>
      <c r="F92" s="167"/>
      <c r="G92" s="167"/>
      <c r="H92" s="62"/>
      <c r="I92" s="107">
        <v>559000</v>
      </c>
      <c r="J92" s="61">
        <f>J90+J67+J72+J63+J47+J18+J11</f>
        <v>694000</v>
      </c>
      <c r="K92" s="61">
        <f>K90+K72+K63+K47+K18+K11</f>
        <v>684000</v>
      </c>
      <c r="L92" s="61">
        <f>L90+L72+L67+L63+L47+L18+L11</f>
        <v>657000</v>
      </c>
      <c r="M92" s="62"/>
    </row>
    <row r="93" spans="1:14" ht="33.75" customHeight="1" thickTop="1">
      <c r="A93" s="86" t="s">
        <v>224</v>
      </c>
      <c r="B93" s="72"/>
      <c r="C93" s="72"/>
      <c r="D93" s="73"/>
      <c r="E93" s="73"/>
      <c r="F93" s="74"/>
      <c r="G93" s="74"/>
      <c r="H93" s="120">
        <v>704000</v>
      </c>
      <c r="I93" s="120">
        <v>98000</v>
      </c>
      <c r="J93" s="76"/>
      <c r="K93" s="76"/>
    </row>
    <row r="94" spans="1:14" ht="33.75" customHeight="1">
      <c r="A94" s="77" t="s">
        <v>225</v>
      </c>
      <c r="B94" s="77"/>
      <c r="C94" s="77"/>
      <c r="D94" s="77"/>
      <c r="E94" s="77"/>
      <c r="F94" s="77"/>
      <c r="G94" s="77"/>
      <c r="H94" s="121">
        <v>559000</v>
      </c>
      <c r="I94" s="121">
        <f>I11+I18+I47+I67+I90</f>
        <v>461000</v>
      </c>
      <c r="J94" s="76"/>
      <c r="K94" s="67"/>
    </row>
    <row r="95" spans="1:14" ht="33.75" customHeight="1">
      <c r="A95" s="78" t="s">
        <v>226</v>
      </c>
      <c r="B95" s="78"/>
      <c r="C95" s="78"/>
      <c r="D95" s="78"/>
      <c r="E95" s="78"/>
      <c r="F95" s="78"/>
      <c r="G95" s="78"/>
      <c r="H95" s="122">
        <f>H93-H94</f>
        <v>145000</v>
      </c>
      <c r="I95" s="122" t="e">
        <f>-H9704000</f>
        <v>#NAME?</v>
      </c>
      <c r="J95" s="76"/>
    </row>
    <row r="96" spans="1:14" ht="51" customHeight="1">
      <c r="A96" s="78" t="s">
        <v>227</v>
      </c>
      <c r="B96" s="78"/>
      <c r="C96" s="78"/>
      <c r="D96" s="78"/>
      <c r="E96" s="78"/>
      <c r="F96" s="78"/>
      <c r="G96" s="78"/>
      <c r="H96" s="122"/>
      <c r="I96" s="122" t="e">
        <f>SUM(I93:I95)</f>
        <v>#NAME?</v>
      </c>
      <c r="J96" s="76"/>
      <c r="K96" s="76"/>
      <c r="L96" s="76"/>
    </row>
    <row r="97" spans="1:12" ht="33.75" customHeight="1">
      <c r="A97" s="79" t="s">
        <v>228</v>
      </c>
      <c r="B97" s="79"/>
      <c r="C97" s="79"/>
      <c r="D97" s="79"/>
      <c r="E97" s="79"/>
      <c r="F97" s="79"/>
      <c r="G97" s="79"/>
      <c r="H97" s="123"/>
      <c r="I97" s="123"/>
      <c r="J97" s="76"/>
      <c r="K97" s="76"/>
      <c r="L97" s="76"/>
    </row>
    <row r="98" spans="1:12" ht="33.75" customHeight="1">
      <c r="A98" s="75" t="s">
        <v>229</v>
      </c>
      <c r="B98" s="75"/>
      <c r="C98" s="75"/>
      <c r="D98" s="75"/>
      <c r="E98" s="75"/>
      <c r="F98" s="75"/>
      <c r="G98" s="75"/>
      <c r="H98" s="120"/>
      <c r="I98" s="120"/>
      <c r="J98" s="76"/>
      <c r="K98" s="76"/>
      <c r="L98" s="76"/>
    </row>
    <row r="99" spans="1:12" ht="33.75" customHeight="1">
      <c r="A99" s="1" t="s">
        <v>230</v>
      </c>
      <c r="J99" s="76"/>
      <c r="K99" s="76"/>
      <c r="L99" s="76"/>
    </row>
    <row r="100" spans="1:12">
      <c r="A100" s="75"/>
      <c r="B100" s="80"/>
      <c r="C100" s="81"/>
      <c r="D100" s="81"/>
      <c r="E100" s="81"/>
      <c r="F100" s="81"/>
      <c r="G100" s="81"/>
      <c r="J100" s="76"/>
      <c r="K100" s="76"/>
      <c r="L100" s="76"/>
    </row>
    <row r="101" spans="1:12">
      <c r="A101" s="82"/>
      <c r="C101" s="81"/>
      <c r="D101" s="81"/>
      <c r="E101" s="81"/>
      <c r="F101" s="81"/>
      <c r="G101" s="81"/>
      <c r="J101" s="76"/>
      <c r="K101" s="76"/>
      <c r="L101" s="76"/>
    </row>
    <row r="102" spans="1:12">
      <c r="A102" s="47"/>
      <c r="C102" s="81"/>
      <c r="D102" s="81"/>
      <c r="E102" s="81"/>
      <c r="F102" s="81"/>
      <c r="G102" s="81"/>
      <c r="J102" s="76"/>
      <c r="K102" s="76"/>
      <c r="L102" s="76"/>
    </row>
    <row r="103" spans="1:12">
      <c r="C103" s="83"/>
      <c r="D103" s="81"/>
      <c r="E103" s="81"/>
      <c r="F103" s="81"/>
      <c r="G103" s="81"/>
      <c r="J103" s="76"/>
      <c r="K103" s="76"/>
      <c r="L103" s="76"/>
    </row>
    <row r="104" spans="1:12">
      <c r="A104" s="47"/>
      <c r="C104" s="81"/>
      <c r="D104" s="81"/>
      <c r="E104" s="81"/>
      <c r="F104" s="81"/>
      <c r="G104" s="81"/>
      <c r="J104" s="76"/>
      <c r="K104" s="76"/>
      <c r="L104" s="76"/>
    </row>
    <row r="105" spans="1:12">
      <c r="C105" s="81"/>
      <c r="D105" s="81"/>
      <c r="E105" s="81"/>
      <c r="F105" s="81"/>
      <c r="G105" s="81"/>
      <c r="J105" s="76"/>
      <c r="K105" s="76"/>
      <c r="L105" s="76"/>
    </row>
    <row r="106" spans="1:12">
      <c r="A106" s="47"/>
      <c r="C106" s="81"/>
      <c r="D106" s="81"/>
      <c r="E106" s="81"/>
      <c r="F106" s="81"/>
      <c r="G106" s="81"/>
      <c r="J106" s="76"/>
      <c r="K106" s="76"/>
      <c r="L106" s="76"/>
    </row>
    <row r="107" spans="1:12">
      <c r="C107" s="81"/>
      <c r="D107" s="81"/>
      <c r="E107" s="81"/>
      <c r="F107" s="81"/>
      <c r="G107" s="81"/>
      <c r="H107" s="70"/>
      <c r="I107" s="70"/>
      <c r="J107" s="76"/>
      <c r="K107" s="76"/>
      <c r="L107" s="76"/>
    </row>
    <row r="108" spans="1:12">
      <c r="A108" s="47"/>
      <c r="C108" s="81"/>
      <c r="D108" s="81"/>
      <c r="E108" s="81"/>
      <c r="F108" s="81"/>
      <c r="G108" s="81"/>
      <c r="H108" s="70"/>
      <c r="I108" s="70"/>
      <c r="J108" s="76"/>
      <c r="K108" s="76"/>
    </row>
    <row r="109" spans="1:12">
      <c r="C109" s="81"/>
      <c r="D109" s="81"/>
      <c r="E109" s="81"/>
      <c r="F109" s="81"/>
      <c r="G109" s="81"/>
      <c r="H109" s="70"/>
      <c r="I109" s="70"/>
      <c r="J109" s="76"/>
      <c r="K109" s="76"/>
    </row>
    <row r="110" spans="1:12" ht="15" customHeight="1">
      <c r="A110" s="47"/>
      <c r="C110" s="81"/>
      <c r="D110" s="81"/>
      <c r="E110" s="81"/>
      <c r="F110" s="81"/>
      <c r="G110" s="81"/>
      <c r="H110" s="70"/>
      <c r="I110" s="70"/>
      <c r="J110" s="76"/>
      <c r="K110" s="76"/>
    </row>
    <row r="111" spans="1:12" ht="15" customHeight="1">
      <c r="C111" s="81"/>
      <c r="D111" s="81"/>
      <c r="E111" s="81"/>
      <c r="F111" s="81"/>
      <c r="G111" s="81"/>
      <c r="H111" s="70"/>
      <c r="I111" s="70"/>
      <c r="J111" s="76"/>
      <c r="K111" s="76"/>
    </row>
    <row r="112" spans="1:12" ht="15" customHeight="1">
      <c r="A112" s="47"/>
      <c r="C112" s="81"/>
      <c r="D112" s="81"/>
      <c r="E112" s="81"/>
      <c r="F112" s="81"/>
      <c r="G112" s="81"/>
      <c r="H112" s="70"/>
      <c r="I112" s="70"/>
      <c r="J112" s="76"/>
      <c r="K112" s="76"/>
    </row>
    <row r="113" spans="1:11">
      <c r="C113" s="81"/>
      <c r="D113" s="81"/>
      <c r="E113" s="81"/>
      <c r="F113" s="81"/>
      <c r="G113" s="81"/>
      <c r="H113" s="70"/>
      <c r="I113" s="70"/>
      <c r="J113" s="76"/>
      <c r="K113" s="76"/>
    </row>
    <row r="114" spans="1:11">
      <c r="A114" s="47"/>
      <c r="C114" s="84"/>
      <c r="D114" s="81"/>
      <c r="E114" s="81"/>
      <c r="F114" s="81"/>
      <c r="G114" s="81"/>
      <c r="H114" s="70"/>
      <c r="I114" s="70"/>
      <c r="J114" s="76"/>
      <c r="K114" s="76"/>
    </row>
    <row r="115" spans="1:11">
      <c r="C115" s="75"/>
      <c r="D115" s="81"/>
      <c r="E115" s="81"/>
      <c r="F115" s="81"/>
      <c r="G115" s="81"/>
      <c r="H115" s="70"/>
      <c r="I115" s="70"/>
      <c r="J115" s="76"/>
      <c r="K115" s="76"/>
    </row>
    <row r="116" spans="1:11">
      <c r="C116" s="81"/>
      <c r="D116" s="81"/>
      <c r="E116" s="81"/>
      <c r="F116" s="81"/>
      <c r="G116" s="81"/>
    </row>
    <row r="117" spans="1:11">
      <c r="C117" s="83"/>
      <c r="D117" s="81"/>
      <c r="E117" s="81"/>
      <c r="F117" s="81"/>
      <c r="G117" s="81"/>
    </row>
    <row r="118" spans="1:11">
      <c r="C118" s="81"/>
      <c r="D118" s="81"/>
      <c r="E118" s="81"/>
      <c r="F118" s="81"/>
      <c r="G118" s="81"/>
    </row>
    <row r="119" spans="1:11">
      <c r="C119" s="85"/>
      <c r="D119" s="81"/>
      <c r="E119" s="81"/>
      <c r="F119" s="81"/>
      <c r="G119" s="81"/>
    </row>
    <row r="120" spans="1:11">
      <c r="C120" s="81"/>
      <c r="D120" s="81"/>
      <c r="E120" s="81"/>
      <c r="F120" s="81"/>
      <c r="G120" s="81"/>
    </row>
    <row r="121" spans="1:11">
      <c r="C121" s="85"/>
      <c r="D121" s="81"/>
      <c r="E121" s="81"/>
      <c r="F121" s="81"/>
      <c r="G121" s="81"/>
    </row>
  </sheetData>
  <mergeCells count="108">
    <mergeCell ref="H36:M38"/>
    <mergeCell ref="H68:M69"/>
    <mergeCell ref="H73:M74"/>
    <mergeCell ref="B56:C57"/>
    <mergeCell ref="A56:A57"/>
    <mergeCell ref="A88:A92"/>
    <mergeCell ref="B91:G91"/>
    <mergeCell ref="B74:C74"/>
    <mergeCell ref="B92:G92"/>
    <mergeCell ref="A36:A39"/>
    <mergeCell ref="A67:A69"/>
    <mergeCell ref="A73:A74"/>
    <mergeCell ref="B73:G73"/>
    <mergeCell ref="B72:G72"/>
    <mergeCell ref="B90:G90"/>
    <mergeCell ref="B85:C85"/>
    <mergeCell ref="B86:C86"/>
    <mergeCell ref="B88:C88"/>
    <mergeCell ref="B89:C89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7:C87"/>
    <mergeCell ref="B66:C66"/>
    <mergeCell ref="B70:C70"/>
    <mergeCell ref="B71:C71"/>
    <mergeCell ref="B67:G67"/>
    <mergeCell ref="B69:G69"/>
    <mergeCell ref="B68:G68"/>
    <mergeCell ref="B60:C60"/>
    <mergeCell ref="B61:C61"/>
    <mergeCell ref="B62:C62"/>
    <mergeCell ref="B64:C64"/>
    <mergeCell ref="B65:C65"/>
    <mergeCell ref="B63:G63"/>
    <mergeCell ref="B54:C54"/>
    <mergeCell ref="B55:C55"/>
    <mergeCell ref="B58:C58"/>
    <mergeCell ref="B59:C59"/>
    <mergeCell ref="B49:C49"/>
    <mergeCell ref="B50:C50"/>
    <mergeCell ref="B51:C51"/>
    <mergeCell ref="B52:C52"/>
    <mergeCell ref="B53:C53"/>
    <mergeCell ref="B43:C43"/>
    <mergeCell ref="B44:C44"/>
    <mergeCell ref="B45:C45"/>
    <mergeCell ref="B46:C46"/>
    <mergeCell ref="B48:C48"/>
    <mergeCell ref="B47:G47"/>
    <mergeCell ref="B27:C27"/>
    <mergeCell ref="B39:C39"/>
    <mergeCell ref="B40:C40"/>
    <mergeCell ref="B41:C41"/>
    <mergeCell ref="B42:C42"/>
    <mergeCell ref="B36:G36"/>
    <mergeCell ref="B28:G28"/>
    <mergeCell ref="B31:G31"/>
    <mergeCell ref="B34:G34"/>
    <mergeCell ref="B37:G37"/>
    <mergeCell ref="B38:G38"/>
    <mergeCell ref="B35:C35"/>
    <mergeCell ref="B32:C32"/>
    <mergeCell ref="B33:C33"/>
    <mergeCell ref="B30:C30"/>
    <mergeCell ref="B29:C29"/>
    <mergeCell ref="B26:C26"/>
    <mergeCell ref="A11:A14"/>
    <mergeCell ref="A1:A3"/>
    <mergeCell ref="A18:A21"/>
    <mergeCell ref="B14:C14"/>
    <mergeCell ref="B15:C15"/>
    <mergeCell ref="B9:C9"/>
    <mergeCell ref="B10:C10"/>
    <mergeCell ref="B25:G25"/>
    <mergeCell ref="B6:C6"/>
    <mergeCell ref="B7:C7"/>
    <mergeCell ref="B8:C8"/>
    <mergeCell ref="B1:G1"/>
    <mergeCell ref="B4:C5"/>
    <mergeCell ref="D4:D5"/>
    <mergeCell ref="E4:E5"/>
    <mergeCell ref="F4:F5"/>
    <mergeCell ref="G4:G5"/>
    <mergeCell ref="B16:C16"/>
    <mergeCell ref="B17:C17"/>
    <mergeCell ref="B23:C23"/>
    <mergeCell ref="B24:C24"/>
    <mergeCell ref="B18:G18"/>
    <mergeCell ref="B19:G19"/>
    <mergeCell ref="B20:G20"/>
    <mergeCell ref="B21:C21"/>
    <mergeCell ref="B22:C22"/>
    <mergeCell ref="H19:L21"/>
    <mergeCell ref="B3:C3"/>
    <mergeCell ref="B2:G2"/>
    <mergeCell ref="B12:G12"/>
    <mergeCell ref="B13:G13"/>
    <mergeCell ref="B11:G11"/>
    <mergeCell ref="H1:L3"/>
    <mergeCell ref="H12:M14"/>
  </mergeCells>
  <phoneticPr fontId="2" type="noConversion"/>
  <pageMargins left="0.7" right="0.7" top="0.75" bottom="0.75" header="0.3" footer="0.3"/>
  <pageSetup scale="35" orientation="landscape" r:id="rId1"/>
  <rowBreaks count="2" manualBreakCount="2">
    <brk id="53" max="16383" man="1"/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20" ma:contentTypeDescription="Create a new document." ma:contentTypeScope="" ma:versionID="72d87cb276f611d73a6683cb0c05d573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b3971ce3adaf0585f9892f4ac7e3233a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Them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Theme" ma:index="18" nillable="true" ma:displayName="Theme" ma:format="Dropdown" ma:internalName="Theme">
      <xsd:simpleType>
        <xsd:restriction base="dms:Choice">
          <xsd:enumeration value="Open data"/>
          <xsd:enumeration value="PLR"/>
          <xsd:enumeration value="SOE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58f297-623d-4bc9-82bf-53ab639f85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" ma:index="24" nillable="true" ma:displayName="Comment" ma:format="Dropdown" ma:internalName="Comment">
      <xsd:simpleType>
        <xsd:restriction base="dms:Note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0ff55-7480-47fc-9a71-2ff78008c716}" ma:internalName="TaxCatchAll" ma:showField="CatchAllData" ma:web="36538d5f-f7e1-46e7-b8e6-8d0f62ce97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 xmlns="0c958bcd-fe3d-4310-8463-0016d19558cc" xsi:nil="true"/>
    <lcf76f155ced4ddcb4097134ff3c332f xmlns="0c958bcd-fe3d-4310-8463-0016d19558cc">
      <Terms xmlns="http://schemas.microsoft.com/office/infopath/2007/PartnerControls"/>
    </lcf76f155ced4ddcb4097134ff3c332f>
    <TaxCatchAll xmlns="36538d5f-f7e1-46e7-b8e6-8d0f62ce9765" xsi:nil="true"/>
    <Comment xmlns="0c958bcd-fe3d-4310-8463-0016d19558cc" xsi:nil="true"/>
  </documentManagement>
</p:properties>
</file>

<file path=customXml/itemProps1.xml><?xml version="1.0" encoding="utf-8"?>
<ds:datastoreItem xmlns:ds="http://schemas.openxmlformats.org/officeDocument/2006/customXml" ds:itemID="{DDA3B80D-5073-4EC2-B980-8879DD7794F1}"/>
</file>

<file path=customXml/itemProps2.xml><?xml version="1.0" encoding="utf-8"?>
<ds:datastoreItem xmlns:ds="http://schemas.openxmlformats.org/officeDocument/2006/customXml" ds:itemID="{F3430EA6-BF96-4FA4-8151-04098E0BF89A}"/>
</file>

<file path=customXml/itemProps3.xml><?xml version="1.0" encoding="utf-8"?>
<ds:datastoreItem xmlns:ds="http://schemas.openxmlformats.org/officeDocument/2006/customXml" ds:itemID="{F6D6AA46-AE45-4F10-8037-6940BD430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ITIEM-User</dc:creator>
  <cp:keywords/>
  <dc:description/>
  <cp:lastModifiedBy/>
  <cp:revision/>
  <dcterms:created xsi:type="dcterms:W3CDTF">2019-12-05T06:30:31Z</dcterms:created>
  <dcterms:modified xsi:type="dcterms:W3CDTF">2024-06-11T07:51:47Z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  <property fmtid="{D5CDD505-2E9C-101B-9397-08002B2CF9AE}" pid="3" name="MediaServiceImageTags">
    <vt:lpwstr/>
  </property>
</Properties>
</file>