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Plan de Travail 2022" sheetId="1" r:id="rId1"/>
    <sheet name="Particip-engag ( E1.1 à 1.4) " sheetId="2" r:id="rId2"/>
    <sheet name="Transparence ( E 2 à 6)" sheetId="3" r:id="rId3"/>
    <sheet name="Résultats-impact (E 1.5 et 7) " sheetId="4" r:id="rId4"/>
  </sheets>
  <definedNames>
    <definedName name="_xlnm._FilterDatabase" localSheetId="0" hidden="1">'Plan de Travail 2022'!$D$1:$I$78</definedName>
    <definedName name="_xlnm.Print_Area" localSheetId="0">'Plan de Travail 2022'!$A$1:$I$91</definedName>
  </definedNames>
  <calcPr fullCalcOnLoad="1"/>
</workbook>
</file>

<file path=xl/sharedStrings.xml><?xml version="1.0" encoding="utf-8"?>
<sst xmlns="http://schemas.openxmlformats.org/spreadsheetml/2006/main" count="748" uniqueCount="250">
  <si>
    <t>Activités</t>
  </si>
  <si>
    <t>Résultats attendus</t>
  </si>
  <si>
    <t>Responsable</t>
  </si>
  <si>
    <t xml:space="preserve">Actions </t>
  </si>
  <si>
    <t>Renforcement institutionnel et technique du Conseil National ITIE en Côte d'Ivoire</t>
  </si>
  <si>
    <t>Consolider le fonctionnement du Conseil National ITIE afin de renforcer l'efficacité de la mise en œuvre de l'ITIE et garantir une participation efficiente de toutes les parties prenantes à la mise en œuvre de l'ITIE en Côte d'Ivoire</t>
  </si>
  <si>
    <t>Renforcer la communication autour des activités du CN-ITIE</t>
  </si>
  <si>
    <t xml:space="preserve">Evaluer les contraintes pratiques et les clauses de confidentialités incluses dans les contrats miniers et pétroliers pour une publications des contrats conformément à l'exigence 2.4 </t>
  </si>
  <si>
    <t>Simplification des déclarations CDLM, présentation et discussion avec les associations communautaires et comités de suivi</t>
  </si>
  <si>
    <t xml:space="preserve">Rencontres avec les CDLM, communautés, OSC et acteurs étatiques et privés; élaboration d'une note </t>
  </si>
  <si>
    <t>Organiser un atelier  de formation des OSC, et communautés locales sur la gouvernance du secteur extractif, l’ITIE et le contrôle citoyen sur la gestion des ressources naturelles</t>
  </si>
  <si>
    <t>Au moins 4 sessions ordinaires sont organisées chaque année</t>
  </si>
  <si>
    <t>Financement/  Partenaires</t>
  </si>
  <si>
    <t>Echange avec le Ministère de la Justice et transmission du projet de texte de loi ou acte reglémentaire</t>
  </si>
  <si>
    <t>Recrutement d'un consultant pour élaborer une synthése des recommadation et preparer un projet de texte de loi ou projet d'acte reglémentaire sur la mise en place du régistre public de PR</t>
  </si>
  <si>
    <t>Projet GIZ/Bonne gouvernance</t>
  </si>
  <si>
    <t>CN-ITIE</t>
  </si>
  <si>
    <t>Au moins 4 réunions de travail sont organisées; Un projet de texte de loi ou d'acte administratif est discuté et harmonisé par le groupe de travail</t>
  </si>
  <si>
    <t xml:space="preserve">Le Ministère de la Justice est impliqué dans le processus d'élaboration du projet de texte; Le Ministère en charge de la Justice finalise l'exposé des motifs et le projet de texte pour transmission au Secrétariat Général du Gouvernement; un texte de loi ou un acte reglémentaire pour la publication d'un regsitre public de PR est pris par la Côte d'Ivoire conformément la Norme ITIE </t>
  </si>
  <si>
    <t>Organiser un atelier sur la divulgation systématique et discuter des défis avec les sociétés extractives</t>
  </si>
  <si>
    <t>Une étude est réalisée pour identifier les défis et les contours d'une mise en œuvre durable de la divulgation systématique</t>
  </si>
  <si>
    <t>BM</t>
  </si>
  <si>
    <t>Un système d'accompagnement, de formation et d'assistance de l'équipe du CN-ITIE est élaboré et mise en eouvre par le consultant</t>
  </si>
  <si>
    <t xml:space="preserve">Un atelier sur les résultats de l'étude de faisaibilité est organisé avec les structures étatiques et les entreprises extratives; les défis et enjeux ont été discutés </t>
  </si>
  <si>
    <t>Un consultant est recruté: une synthèse des études et recommandation est élaboré pour servir de base de discussion lors de l'atelier national;  un draft de texte de loi ou projet d'acte reglémentaire est redigé pour servir de base de discussion au groupe de travail</t>
  </si>
  <si>
    <t>Une équipe de personne ressource est mise en place pour rélire et réviser le décret et le RI du CN-ITIE</t>
  </si>
  <si>
    <t>Un projet révisé du décret du CN-ITIE est élaboré par et disponible; Un projet révisé du RI est élaboré et disponible</t>
  </si>
  <si>
    <t>Un projet révisé du décret du CN-ITIE est discuté, validé par les membres du CN-ITIE et soumi au gouvernement</t>
  </si>
  <si>
    <t>L'exposé des motifs et le projet révisé du décret du CN-ITIE est soumis au Ministre de l'Economie et des Finances</t>
  </si>
  <si>
    <t>Des commissions techniques sont mise en place et sont fonctionnelles</t>
  </si>
  <si>
    <t xml:space="preserve">Un atelier de formation des points focaux est organisé chaque année sur la Norme ITIE, les nouvelles dispositions </t>
  </si>
  <si>
    <t>Au moins une rencontre est organisée avec chaque composante de la société membre du CN-ITIE</t>
  </si>
  <si>
    <t>Une discussion sur les recommandations, les défis et obstacles dans la mise en œuvre des recommandations est organisée</t>
  </si>
  <si>
    <t>Un rapport de synthèse de la mise en œuvre de l'ITIE faisant ressortir les principaux résultats, impact et perspectives est élaboré, discuté et validé</t>
  </si>
  <si>
    <t>La base de données de PR est publiée et vulgarisée</t>
  </si>
  <si>
    <t>Diffusion des données des CDLM aux OSCs/communautés riveraines</t>
  </si>
  <si>
    <t>Documenter les progrès dans la mise en oeuvre de l'ITIE réalisés en Côte d'Ivoire</t>
  </si>
  <si>
    <t>Des réunions de suivi et d'assistance des osc et des entreprises extractives dans l'elaboration des procédures de désignation et de remplacement des représentants de la société civile, les sociétés extractives sont organisées</t>
  </si>
  <si>
    <t>Une réunion des membres du CN-ITIE pour discuter et de valider le cadrage 2020 et des formulaires de collecte des données 2020 est organisée</t>
  </si>
  <si>
    <t>Un atelier de formation des points focaux ITIE sur le remplissage des formulaires 2020 est organisé</t>
  </si>
  <si>
    <t>Les données 2020, faire la conciliation des données et preparer le rapport ITIE 2020 sont collectées</t>
  </si>
  <si>
    <t>Une réunion de discussion et de validation du rapport ITIE 2020 est organisée</t>
  </si>
  <si>
    <t>Un atelier  de formation des OSC, et communautés locales sur la gouvernance du secteur extractif, l’ITIE et le contrôle citoyen sur la gestion des ressources naturelles est organisé</t>
  </si>
  <si>
    <t>Un atelier sur la divulgation systématique et discuter des défis avec les sociétés extractives est organisé</t>
  </si>
  <si>
    <t>Une note sur les progrès et résultats par la Côte d'Ivoire, ainsi que les progrès réalisés par le gouvernement dans les dispositions légales, reglémentaires sur la publication des contrats, l'attribution des permis, la publication des critères techniques et financiers et autres résultats et impacts dans le cadre de gouvernance des ressources extractives est élaborée</t>
  </si>
  <si>
    <t>TOTAL</t>
  </si>
  <si>
    <t>Mise à jour et publication du plan de travail 2022</t>
  </si>
  <si>
    <t>Contribuer au renforcement de la transparence et de la lutte contre la corruption</t>
  </si>
  <si>
    <t>Organiser des discussions sur les risques de corruption à partir des rapports ITIE</t>
  </si>
  <si>
    <t>Une discussion et sensibiliation des acteurs de lutte de contre la corruption à exploiter les rapports ITIE pour renforcer les actions de lutte est organisé</t>
  </si>
  <si>
    <t>Le genre est pris en compte dans l'ordre du jour des réunions du CN-ITIE</t>
  </si>
  <si>
    <t>Un plan de mise en œuvre des recommandations des discussions et une documentation sur la prise en compte de l'aspect genre sont élaborés</t>
  </si>
  <si>
    <t>Le Rapport de l'atelier comprenant les recommandations est élaboré et publié</t>
  </si>
  <si>
    <t>Discuter et mettre en place en place du mécanisme ou du processus de mise en œuvre de l'exigence 1.4 relatif à la prise en compte de l'aspect genre dans le GMP</t>
  </si>
  <si>
    <t xml:space="preserve">Organiser de 4 réunions statutaires du GMP </t>
  </si>
  <si>
    <t xml:space="preserve">Proposition de l'ordre du jour des réunions du CN-ITIE prenant en compte </t>
  </si>
  <si>
    <t>Préparation des ordres du jour et courriers</t>
  </si>
  <si>
    <t xml:space="preserve">Préparation des PV et  publication sur le site interne du CN-ITIE </t>
  </si>
  <si>
    <t>Organisation des 4 sessions annuelles</t>
  </si>
  <si>
    <t>Les PV des 4 sessions, ainsi que les listes de présence sont publiés sur le site du CN-ITIE</t>
  </si>
  <si>
    <t xml:space="preserve">Elaboration des TDR, des modules et préparation des invitations, </t>
  </si>
  <si>
    <t xml:space="preserve"> Organiser des sessions de renforcement des capacités au profit des membres du CN-ITIE et du personnel du Secrétariat permanent </t>
  </si>
  <si>
    <t xml:space="preserve">Organisation d'atelier de renforcement des capacités des membres, le personnel et parties prenantes sur les nouvelles dispositions et thématiques de la Norme ITIE, </t>
  </si>
  <si>
    <t xml:space="preserve">Un atelier de renforcement des capacités des membres, du personnel et différentes parties prenantes de l'ITIE sur les nouvelles dispositions est organisé </t>
  </si>
  <si>
    <t xml:space="preserve">Préparation et publication du rapport de l'atelier </t>
  </si>
  <si>
    <t>Réviser le décret du CN-ITIE et mettre à jour le Reglement Intérieur conformément à l'évolution de la Norme et aux meilleures pratiques</t>
  </si>
  <si>
    <t xml:space="preserve">Mise en place d'une équipe de relecture; </t>
  </si>
  <si>
    <t>Organisation des rencontres de l'équipe de relecture afin de proposer un projet révisé  du décret et du réglement intérieur (RI) du CN-ITIE</t>
  </si>
  <si>
    <t xml:space="preserve">Organisation d'une réunion des membres du CN-ITIE pour discuter et valider les projets de décret et de RI </t>
  </si>
  <si>
    <t>Transmission de l'exposé des motifs et du projet de décret au Ministre de l'Economie et des Finances</t>
  </si>
  <si>
    <t>Mettre en place et assurer le fonctionnement des commissions et groupes de travail du CN-ITIE</t>
  </si>
  <si>
    <t xml:space="preserve">Constitution des commissions et organisation des réunions des commisions et groupes de travail du CN-ITIE </t>
  </si>
  <si>
    <t>Renforcer les capacités des points focaux des structures déclarantes pour leur plus grande implication (Au moins une rencontre annuelle)</t>
  </si>
  <si>
    <t>Organisation d'un atelier annuel de renforcement de capacités des Points Focaux</t>
  </si>
  <si>
    <t xml:space="preserve">Organisation de réunions d'échange avec la société civile  (ONG, syndicats, journalistes) dans le cadre de leur engagement sur les exigences ITIE et l'engagement de chaque partie </t>
  </si>
  <si>
    <t>Organisation de rencontres d'échange avec les entreprises d'Etat et les la société civile  dans le cadre de leur engagement sur les exigences ITIE et l'engagement de chaque partie (3 réunions au total)</t>
  </si>
  <si>
    <t>Veiller à l’établissement des directives claires en matière de nominations et de représentation, qui garantissent que l’ensemble du collège extractif est représenté de manière adéquate et consultée </t>
  </si>
  <si>
    <t xml:space="preserve">Elaborer une stratégie et un plan de communication adaptée aux activités du CN-ITIE et des besoins des populations </t>
  </si>
  <si>
    <t>Un atelier de discussion du projet de communication avec les parties prenantes est organisé</t>
  </si>
  <si>
    <t>Une validation par le CN-ITIE des documents de communication y compris le plan de mobilisation des ressources nécessaires pour sa mise en oeuvre est organisée</t>
  </si>
  <si>
    <t>Sélectionn un consultant ou personne ressource</t>
  </si>
  <si>
    <t>Organisation d'un atelier de discussion du projet de communication avec les parties prenantes</t>
  </si>
  <si>
    <t>Organisation d'une validation par le CN-ITIE et mobiliser les ressources nécessaires pour sa mise en oeuvre</t>
  </si>
  <si>
    <t xml:space="preserve">Un projet de plan de communication assorti de coût de réalisation est élaboré  </t>
  </si>
  <si>
    <t xml:space="preserve">Elaboration un projet de plan de communication assorti de coût de réalisation  </t>
  </si>
  <si>
    <t xml:space="preserve">Elaboration des TdR et des documents utiles pour lancer le processus d'élaboration du rapport ITIE 2020 </t>
  </si>
  <si>
    <t>Organisation d'une réunion des membres du CN-ITIE pour discuter et de valider le cadrage 2020 et des formulaires de collecte des données 2020</t>
  </si>
  <si>
    <t>Elaboration du rapport de cadrage et les formulaires de collecte pour le rapport ITIE 2020</t>
  </si>
  <si>
    <t>Organisation d'un atelier de formation des points focaux ITIE sur le remplissage des formulaires 2020</t>
  </si>
  <si>
    <t>Organisation d'une réunion de discussion et de validation du rapport ITIE 2020</t>
  </si>
  <si>
    <t>Collecte de données 2020, faire la conciliation des données et preparer le rapport ITIE 2020</t>
  </si>
  <si>
    <t>La question  l'artisanat minier aux conformément recommandations de précédents rapports est discutée au cours  d'une réunion du CN-ITIE</t>
  </si>
  <si>
    <t>CN-ITIE/GIZ</t>
  </si>
  <si>
    <t>Mettre à jour et publier la base de données de propriété réelle</t>
  </si>
  <si>
    <t xml:space="preserve">Publication et vulgarisation de la base de données de PR </t>
  </si>
  <si>
    <t xml:space="preserve">Organisation d'un atélier de renforcement de capacités des élus locaux, les parlementaires sur l'ITIE et l'impact des activités extractives sur le developpement local </t>
  </si>
  <si>
    <t xml:space="preserve">Un atelier de renforcement des capacités des élus locaux et parlementaires sur l'ITIE et l'Impact des activités extractives sur le developpement local est organisé </t>
  </si>
  <si>
    <t xml:space="preserve">Renforcer l'engagement, la participation et la redevabilité des entreprises extractives </t>
  </si>
  <si>
    <t xml:space="preserve">CN-ITIE </t>
  </si>
  <si>
    <t xml:space="preserve">Les TdR de l'étude de faisabilité pour la mise en oeuvre de la divulgation systématique sont élaborés et validés </t>
  </si>
  <si>
    <t>Renforcement de la mise en œuvre des exigences en matière de rédevabilité, de transparence et de gouvernance dans le secteur extractif</t>
  </si>
  <si>
    <t xml:space="preserve">Simplifier les rapports ITIE et les déclarations CDLM, infographie et impression </t>
  </si>
  <si>
    <t xml:space="preserve">La plateforme de données ouverte est finalisée et publiée pour susciter une plus grande exploitation et réutilisation des données </t>
  </si>
  <si>
    <t>organisation de rencontres avec l'Assemblée Nationale et le Sénat sur l'ITIE</t>
  </si>
  <si>
    <t>Au moins une  rencontre avec l'Assemblée Nationale et le Sénat est  organisée   sur l'ITIE et les reformes nécessitant la contribution des parlementaires</t>
  </si>
  <si>
    <t xml:space="preserve">Elaborer en collaboration avec le ministère en charge du pétrole, un plan d'actions afin de faciliter la mise en œuvre de l'artcle 82 nouveau de l'ordonnance n°2012-369 du 18 avril 2012 portant modification du Code Pétrolier et rendre effective la divulgation et la publication des contrats pétroliers conformément audit articile et à la Norme ITIE 2019  -  </t>
  </si>
  <si>
    <t>Cartographie des permis petrolier (commencer par les permis signés en 2021)</t>
  </si>
  <si>
    <t>Cartographie les titres miniers (en commençant par les titres signés en 2021)</t>
  </si>
  <si>
    <t>Publication et mise à jour des conventions minières et permis miniers</t>
  </si>
  <si>
    <t>Des rencontres et discussions sur les leçons et défis sont organisées et un cadre de publication adapté est mis en place</t>
  </si>
  <si>
    <t>Les titres miniers sont cartographiés</t>
  </si>
  <si>
    <t xml:space="preserve"> Les conventions minières sont à jour et publiées</t>
  </si>
  <si>
    <t>Les permis petrolier sont cartographiés</t>
  </si>
  <si>
    <t>Des rencontres et discussions sur les leçons et défis et mettre en place un cadre de publication adapté  sont organisées</t>
  </si>
  <si>
    <t>Les contrats pétroliers sont publiés et mis à jour</t>
  </si>
  <si>
    <t>Elaborer en collaboration avec le Ministère en charge du Pétrole et des Mines une procédure de divulgation intégrale des contrats des titres et des conventions minières signés</t>
  </si>
  <si>
    <t>Elaboration des TdR de l'étude de faisabilité pour la mise en œuvre de la divulgation systématique</t>
  </si>
  <si>
    <t>Réalisation d'une étude de faisaibilité pour la mise en œuvre de la divulgation systématique</t>
  </si>
  <si>
    <t>Organisation d'un atelier sur les résultats de l'étude ainsi que des séances de sensibilisation avec les structures étatiques et les entreprises extractives sur l’intégration de l'ITIE dans les systèmes gouvernementaux et des entreprises</t>
  </si>
  <si>
    <t>Elaboration et mise en oeuvre d'un système d'accompagnement, de formation et d'assitance de l'équipe du CN-ITIE</t>
  </si>
  <si>
    <t xml:space="preserve">Organisation des réunions et discussions du groupe de travail pour la finalisation du projet de texte de loi ou d'acte reglémentaire </t>
  </si>
  <si>
    <t>Elaboration d'une documentation des risques de corruption sur la base des rapports ITIE 2020</t>
  </si>
  <si>
    <t>Elaboration d'une note sur les progrès et résultats par la Côte d'Ivoire, ainsi que les progrès réalisés par le gouvernement dans les dispositions légales, reglémentaires sur la publication des contrats, l'attribution des permis, la publication des critères techniques et financiers et autres résultats et impacts dans le cadre de gouvernance des ressources extractives</t>
  </si>
  <si>
    <t>Une documentation sur les risques de corruption basés sur les rapports ITIE est élaboré</t>
  </si>
  <si>
    <t>Mettre en œuvre la politique de propriété réelle</t>
  </si>
  <si>
    <t>Evaluer les contraintes pratiques et identifier les meilleures approches possibles pour la mise e en place d'un système d'information qui vise à faciliter la gestion efficace et transparente des ressources extractives   conformément à l'exigence 2.4  et à l'exigence 2.5</t>
  </si>
  <si>
    <t>Un consultant est engagé pour la mise à jour de la base de données</t>
  </si>
  <si>
    <t>La base de données de PR est mise à jour chaque année; un mécanisme de mise à jour annuel est mis en place</t>
  </si>
  <si>
    <t>CN-ITIE/Consultant</t>
  </si>
  <si>
    <t xml:space="preserve">Mettre en place un plan de suivi de mise en oeuvre des recommandations des rapports de conciliation et du rapport de validation 2019 </t>
  </si>
  <si>
    <t xml:space="preserve">Organisation de forums annuels avec les responsables des entreprises extractives </t>
  </si>
  <si>
    <t xml:space="preserve">Suivi et mise à jour régulière  de la base de données des entreprises extractives (mines, pétrole, gaz) </t>
  </si>
  <si>
    <t>Rencontres et séances de travail avec les nouvelles entreprises de la base de données</t>
  </si>
  <si>
    <t>La base de données des entreprises extractives est régulièrement mise à jour</t>
  </si>
  <si>
    <t>Des rencontres et séances de travail avec les nouvelles entreprises de la base de données sont organisées</t>
  </si>
  <si>
    <t>Organisation de rencontres et séances de travail avec les services du Ministère en charge du pétrole et des Mines et les autres structures concernées par les recommandations des rapports ITIE et du rapport de validation 2019</t>
  </si>
  <si>
    <t>Un atelier de renforcement de capacité et de partage d'expérience des élus locaux et parlementaire est organisé</t>
  </si>
  <si>
    <t>Organisation d'au moins une conférence de presse à chaque publication de rapport ITIE</t>
  </si>
  <si>
    <t>Des films de dissémination des rapports et activités du CN- ITIE sont réalisés et publiés; les activités du CN-ITIE font l'objet de converture par des médias</t>
  </si>
  <si>
    <t>Réorganisation du réseau des journalistes du secteur extractif (réunion, formation,..)</t>
  </si>
  <si>
    <t>Le réseau des journalistes du secteur extratif est réorganisé et opérationnel</t>
  </si>
  <si>
    <t xml:space="preserve">Un forum est organisé chaque année avec les entreprises minières et prétrolières </t>
  </si>
  <si>
    <t>Résultats et impact (Exigences 1.5 et 7)</t>
  </si>
  <si>
    <t>Examen des résultats et de l’impact de la mise en oeuvre de l’ITIE</t>
  </si>
  <si>
    <t xml:space="preserve">Les ordres du jours et les courriers sont préparés </t>
  </si>
  <si>
    <t xml:space="preserve">Organiser des activités de renforcement de capacités des élus locaux et parlementaires sur l'utilisation des données ITIE et l'impact des activités extractives sur le developpement local </t>
  </si>
  <si>
    <t>Organisation d'un atelier  de formation des OSC, et communautés locales sur la gouvernance du secteur extractif, l’ITIE et le contrôle citoyen sur la gestion des ressources naturelles</t>
  </si>
  <si>
    <t>Mise à l'ordre du jour de réunions du CN-ITIE et discussion sur  la question  l'artisanat minier conformément aux recommandations de précédents rapports</t>
  </si>
  <si>
    <t>Organiser des séances de sensibilisation et de renforcement des capacités des nouveaux CDLM sur la Norme ITIE 2019,  les paiements sociaux et le reporting ITIE,  le manuel de procédure et la Nouvelle Norme ITIE 2019</t>
  </si>
  <si>
    <t xml:space="preserve">Organisation d'une tournée de sensbilisation et de renforcement des capacités des nouveaux CDLM </t>
  </si>
  <si>
    <t xml:space="preserve">Les nouveaux CDLM sont sensibilisés et formés pour une déclaration de qualité et une meilleure collaboration avec toutes les parties prenantes des CDLM </t>
  </si>
  <si>
    <t>FINANCEMENT CN-ITIE</t>
  </si>
  <si>
    <t>FINANCEMENT BANQUE MONDIALE</t>
  </si>
  <si>
    <t>Sécretariat Technique/Direction Technique</t>
  </si>
  <si>
    <t>Réalisation de films de dissémination des rapports ITIE (2018-2019 ; 2020); couverture des activités du CN-ITIE et publi-reportage</t>
  </si>
  <si>
    <t>Publication  et mise à jour des contrats pétroliers</t>
  </si>
  <si>
    <t xml:space="preserve">Les données sur  les CDLM font l'objet de diffusion auprès des communautés, OSC et acteurs étatiques et privés  </t>
  </si>
  <si>
    <t>Les TdR pour le rapport ITIE 2020 sont élaborés, discutés et validés</t>
  </si>
  <si>
    <t>Les déclarations CDLM sont simplifiées, et mises disposition des membres du CDLM : une discussion avec les associations communautaires et comité de suivi est organisée</t>
  </si>
  <si>
    <t xml:space="preserve">Le rapport ITIE 2020  est simplifié afin de susciter une plus grande partcpation des citoyens, des communuatés, osc et autres acteurs aux discussions </t>
  </si>
  <si>
    <t xml:space="preserve">Simplification du rapport ITIE 2020 pour susciter une plus participation des citoyens, des osc, des communautés locales </t>
  </si>
  <si>
    <t>Elaborer le rapport ITIE 2020 et le rendre accessible</t>
  </si>
  <si>
    <t>Organisation d'un atelier d'échange et de discussion sur l'utilisation des données de l'ITIE au profit des acteurs de la Cour des Comptes et de l'IGE, ainsi que des Parlementaires (utilisation des rapports ITIE à l'identification des risques de corruption)</t>
  </si>
  <si>
    <t>Consultant/ITIE</t>
  </si>
  <si>
    <t xml:space="preserve">Organisation d'un atelier de renforcement de capacités et de partage d'expérience sur la gouvernance du secteur extractif, l'ITIE et discussion sur l'impact et les défis pour un meilleur développement local , </t>
  </si>
  <si>
    <t>FINANCEMENT  CN-ITIE  / AUTRES PARTENAIRES</t>
  </si>
  <si>
    <t>Organisation d'une réunion du CN-ITIE sur les défis et obstacles identifiés</t>
  </si>
  <si>
    <t>Réaliser une étude et mettre en place une documentation nécessaire pour analyser l'intégration de  l'artisanat minier dans le processus de déclaration ITIE de l'exercice 2020 (2021)</t>
  </si>
  <si>
    <r>
      <rPr>
        <b/>
        <sz val="24"/>
        <rFont val="Times New Roman"/>
        <family val="1"/>
      </rPr>
      <t>E (1.1 à 1.4)</t>
    </r>
    <r>
      <rPr>
        <sz val="24"/>
        <rFont val="Times New Roman"/>
        <family val="1"/>
      </rPr>
      <t xml:space="preserve">   Participation et engagement des parties prenantes</t>
    </r>
  </si>
  <si>
    <r>
      <t xml:space="preserve">Organiser des rencontres annuelles  avec les responsables des entreprises extractives  sur l’ITIE, les enjeux et  discuter des nouvelles dispositions </t>
    </r>
    <r>
      <rPr>
        <sz val="24"/>
        <color indexed="10"/>
        <rFont val="Times New Roman"/>
        <family val="1"/>
      </rPr>
      <t xml:space="preserve">                                             </t>
    </r>
  </si>
  <si>
    <t>CN-ITIE/Président</t>
  </si>
  <si>
    <t>CN-ITIE/DT/ST</t>
  </si>
  <si>
    <t>Les TDR, modules et autres documents techniques sont élaborés pour l'organisation des ateliers du personnel sur la Norme ITIE, les dispositions nouvelles est organisé chaque année</t>
  </si>
  <si>
    <t>CN-ITIE/DT/ST/ Comité scientifique</t>
  </si>
  <si>
    <t>CN-ITIE/Participants</t>
  </si>
  <si>
    <t>CN-ITIE/ DT/ COMITE SCIENTIFIQUE</t>
  </si>
  <si>
    <t>CN-ITIE/Président/ Equipe de rédaction</t>
  </si>
  <si>
    <t>CN-ITIE/Président/2quipe de rédaction</t>
  </si>
  <si>
    <t>CN-ITIE/Président/ST/DT</t>
  </si>
  <si>
    <t>CN-ITIE/DT/CE</t>
  </si>
  <si>
    <t>CN-ITIE/Président/DT</t>
  </si>
  <si>
    <t>La société civile, les sociétés minières et pétrolières élaborent et publient leur procédure de sélection et de remplacement de leur réprésentant (réunions, séances de travail,..)</t>
  </si>
  <si>
    <t xml:space="preserve">Mettre en place des outils adaptés pour une plus grande visibilité des activités du CN-ITIE                                                                                                                                                                         </t>
  </si>
  <si>
    <t>CN-ITIE/Consultant/points focaux</t>
  </si>
  <si>
    <t>Le projet de rapport de cadrage 2020 et le projet de formulaires de collecte de données 2020 sont élaborés</t>
  </si>
  <si>
    <t>CN-ITIE/DGH</t>
  </si>
  <si>
    <t>CN-ITIE/DGMG</t>
  </si>
  <si>
    <t>CN-ITIE/Groupe de travail</t>
  </si>
  <si>
    <t>CN-ITIE/DGH/DGMG</t>
  </si>
  <si>
    <t>CN-ITIE/OSC</t>
  </si>
  <si>
    <t xml:space="preserve">Le plan de travail 2022 est revisé et publié dans le délai  </t>
  </si>
  <si>
    <t>Réaliser une évaluation des octrois,  de renouvellement ou  transferts des blocs pétroliers et des permis et miniers au cours de la période indiquée par les TdR.</t>
  </si>
  <si>
    <t xml:space="preserve">Une évaluation des octrois, des renouvellements et transferts des contrats pétroliers et permis miniers est réalisée </t>
  </si>
  <si>
    <t>Organisation d'un atelier de discussion et de validation des  résultats de l'évaluation</t>
  </si>
  <si>
    <t>Les résultats de l'évaluation des octrois, des transferts et renouvellement des permis et contrats dans le secteur minier et pétrolier sont discutés et validés. Les recommandations font l'objet de discussion et de mise en œuvre.</t>
  </si>
  <si>
    <t>Partenaires à rechercher</t>
  </si>
  <si>
    <t>FINANCEMENT PROJET GIZ/ BONNE GOUVERNANCE</t>
  </si>
  <si>
    <t>Transparence (Exigences 2 à 6)</t>
  </si>
  <si>
    <t>Exigences</t>
  </si>
  <si>
    <t>Axes stratégiques</t>
  </si>
  <si>
    <t>Objectifs prioritaires</t>
  </si>
  <si>
    <t xml:space="preserve">Préparation du projet de rapport d'évaluation de l'impact et des résultats sur la période  2021 et organiser des discussions et de validation </t>
  </si>
  <si>
    <t>Le projet de rapport d'évaluation de l'impact et des résultats sur la période 2021 est fait, des discussions et validations sont organisées</t>
  </si>
  <si>
    <t>Elaboration d'un résumé des rapport ITIE 2019</t>
  </si>
  <si>
    <t xml:space="preserve">Les rapports ITIE 2019 ont été simplifiés et infographiés (au moins 1000 exemplaires) </t>
  </si>
  <si>
    <t>Des rencontres d'échange avec les entreprises d'Etat et les la société civile  dans le cadre de leur engagement sur les exigences ITIE et l'engagement de chaque partie (3 réunions au total) sont organisées dans le cadre de la préparation de la validation</t>
  </si>
  <si>
    <t xml:space="preserve"> Organisation des réunions de sensibilisation, d'assistance et de suivi des osc et des entreprises extractives dans l'elaboration et la publication des procédures de désignation et de remplacement de leur représentants </t>
  </si>
  <si>
    <t>Au moins une conférence est organisée à la publication de rapport ITIE 2019</t>
  </si>
  <si>
    <t>Un plan de suivi des recommandations des rapports ITIE 2018 et 2019 est mis à jour</t>
  </si>
  <si>
    <t>Finalisation de la mise à jour  de la base de données de propriété réelle (PR)</t>
  </si>
  <si>
    <t>Organisation de rencontres et discussions sur les leçons et défis et mettre en place un cadre de publication adapté des conventions minières</t>
  </si>
  <si>
    <t>Organisation de rencontres et échange sur les leçons, défis et mise en place un cadre de publication adapté des contrats pétroliers</t>
  </si>
  <si>
    <t>Etudier l’opportunité de lancer une évaluation de la conformité de l’application des critères pour l’octroi, transferts et renouvellement des permis.</t>
  </si>
  <si>
    <t>Mettre en œuvre la divulgation systématique des données</t>
  </si>
  <si>
    <t>Publier les critères techniques et financiers des octrois des blocs pétroliers et des permis miniers</t>
  </si>
  <si>
    <t>Sensibiliser les entreprises extractives dans le cadre  de la divulgation systématique</t>
  </si>
  <si>
    <t>Evaluer et documenter périodique des résultats et impact de la mise en oeuvre de l'ITIE                                  Organisation d'un atelier de discussion avec les parties prenantes sur le projet de rapport d’évaluation de l’impact et des résultats de la mise en œuvre de l'ITIE sur la période 2021</t>
  </si>
  <si>
    <t>Réalisation d'une évaluation de la conformité de l'application des critères pour l'octroi, les transfert et renouvellement des permis en collaboration avec la DGH et la DGMG</t>
  </si>
  <si>
    <t>Organiser des ateliers d'échanges et de discussions avec l'ensemble des parties prenantes sur les constatations et les recommandations des rapports ITIE 2018 et 2019 et des rapports ITIE</t>
  </si>
  <si>
    <t>Projet GIZ/GRSE</t>
  </si>
  <si>
    <t>Renforcer la visibilité et la crédibilité du CN-ITIE</t>
  </si>
  <si>
    <t>Produire , publier et rendre accessible  les données et informations ITIE et susciter un débat pubic</t>
  </si>
  <si>
    <t xml:space="preserve">   Susciter le suivi et le contrôle citoyen des projets CDLM</t>
  </si>
  <si>
    <t>Préparer la validation de la Côte d'Ivoire prévu en 2022</t>
  </si>
  <si>
    <t>Suivi de la mise en œuvre  des recommandations de la validation et des rapports de reconciliation</t>
  </si>
  <si>
    <t xml:space="preserve">S'assurer de la mise en œuvre effective des différentes recommandations des rapports de validation et de réconciliation </t>
  </si>
  <si>
    <t xml:space="preserve">Renforcer la participation des élus locaux, des parlementaires, des OSC, des populations et m susciter le débat public </t>
  </si>
  <si>
    <t xml:space="preserve">Renforcer la qualité des déclarations des CDLM et susciter une plus grande utilisation des données pour des reformes et des actions citoyennes  </t>
  </si>
  <si>
    <t>Elaboration d'un plan de mise en œuvre des recommandations des discussions et une documentation sur la prise en compte de l'aspect genre</t>
  </si>
  <si>
    <t xml:space="preserve">Finalisation et publication de la  plateforme de données ouvertes </t>
  </si>
  <si>
    <t>Renforcement de capacités des nouvelles sociétés extractives sur la PR</t>
  </si>
  <si>
    <t>Atelier et webinaire de sensibilisation des nouvelles entreprises sur la PR</t>
  </si>
  <si>
    <t>Redaction d'une note de synthèse  sur la mise en œuvre de l'ITIE, les résultats et impact de la mise en œuvre de l'ITIE en Côte d'Ivoire</t>
  </si>
  <si>
    <t>Simplification des déclarations CDLM, à mettre à disposition des membres du CDLM  et discussion avec les associations communautaires et comité de suivi</t>
  </si>
  <si>
    <t>Organisation d'une réunion de discussion et de validation du plan de travail révisé 2022</t>
  </si>
  <si>
    <t>Elaborer et organiser la documentation nécessaire pour l'évaluation initiale et pour la validation en 2022.</t>
  </si>
  <si>
    <t xml:space="preserve">Des rencontres et séances de travail avec les services du Ministère en charge du pétrole et des Mines sont organisées </t>
  </si>
  <si>
    <t>Collecter les données et renseigner les formulaires de préparation de la validation</t>
  </si>
  <si>
    <t>Collecte de données et renseignement des formulaire de validation/Discussion et validation</t>
  </si>
  <si>
    <t>Les formulaires de validation sont renseignés, discutés et validés</t>
  </si>
  <si>
    <t xml:space="preserve">Mise à jour du plan de suivi des recommandations des rapports ITIE 2018 et 2019 </t>
  </si>
  <si>
    <t>FINANCEMENT  GIZ / GRSE</t>
  </si>
  <si>
    <t>T1</t>
  </si>
  <si>
    <t>T2</t>
  </si>
  <si>
    <t>T3</t>
  </si>
  <si>
    <t>T4</t>
  </si>
  <si>
    <t>Un projet révisé du décret du CN-ITIE est élaboré et disponible;                    Un projet révisé du RI est élaboré et disponible</t>
  </si>
  <si>
    <t>CN-ITIE/Président/Equipe de rédaction</t>
  </si>
  <si>
    <t xml:space="preserve">Une évaluation de la confirmité de l'application des critères pour l'octroi, les transferts et le renouvellement des permis en collaboration avec la DGH et DGMG est réalisée </t>
  </si>
  <si>
    <t>CN-ITIE/DGH/DGMG/GIZ-GRSE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</si>
</sst>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CFA&quot;;\-#,##0\ &quot;CFA&quot;"/>
    <numFmt numFmtId="165" formatCode="#,##0\ &quot;CFA&quot;;[Red]\-#,##0\ &quot;CFA&quot;"/>
    <numFmt numFmtId="166" formatCode="#,##0.00\ &quot;CFA&quot;;\-#,##0.00\ &quot;CFA&quot;"/>
    <numFmt numFmtId="167" formatCode="#,##0.00\ &quot;CFA&quot;;[Red]\-#,##0.00\ &quot;CFA&quot;"/>
    <numFmt numFmtId="168" formatCode="_-* #,##0\ &quot;CFA&quot;_-;\-* #,##0\ &quot;CFA&quot;_-;_-* &quot;-&quot;\ &quot;CFA&quot;_-;_-@_-"/>
    <numFmt numFmtId="169" formatCode="_-* #,##0\ _C_F_A_-;\-* #,##0\ _C_F_A_-;_-* &quot;-&quot;\ _C_F_A_-;_-@_-"/>
    <numFmt numFmtId="170" formatCode="_-* #,##0.00\ &quot;CFA&quot;_-;\-* #,##0.00\ &quot;CFA&quot;_-;_-* &quot;-&quot;??\ &quot;CFA&quot;_-;_-@_-"/>
    <numFmt numFmtId="171" formatCode="_-* #,##0.00\ _C_F_A_-;\-* #,##0.00\ _C_F_A_-;_-* &quot;-&quot;??\ _C_F_A_-;_-@_-"/>
    <numFmt numFmtId="172" formatCode="_-* #,##0_-;\-* #,##0_-;_-* &quot;-&quot;_-;_-@_-"/>
    <numFmt numFmtId="173" formatCode="_-* #,##0.00_-;\-* #,##0.00_-;_-* &quot;-&quot;??_-;_-@_-"/>
    <numFmt numFmtId="174" formatCode="_-* #,##0\ _€_-;\-* #,##0\ _€_-;_-* &quot;-&quot;??\ _€_-;_-@_-"/>
    <numFmt numFmtId="175" formatCode="_-* #,##0.0\ _€_-;\-* #,##0.0\ _€_-;_-* &quot;-&quot;??\ _€_-;_-@_-"/>
    <numFmt numFmtId="176" formatCode="&quot;Vrai&quot;;&quot;Vrai&quot;;&quot;Faux&quot;"/>
    <numFmt numFmtId="177" formatCode="&quot;Actif&quot;;&quot;Actif&quot;;&quot;Inactif&quot;"/>
    <numFmt numFmtId="178" formatCode="[$€-2]\ #,##0.00_);[Red]\([$€-2]\ #,##0.00\)"/>
  </numFmts>
  <fonts count="54">
    <font>
      <sz val="11"/>
      <color theme="1"/>
      <name val="Calibri"/>
      <family val="2"/>
    </font>
    <font>
      <sz val="11"/>
      <color indexed="8"/>
      <name val="Calibri"/>
      <family val="2"/>
    </font>
    <font>
      <b/>
      <sz val="24"/>
      <name val="Times New Roman"/>
      <family val="1"/>
    </font>
    <font>
      <sz val="24"/>
      <name val="Times New Roman"/>
      <family val="1"/>
    </font>
    <font>
      <sz val="24"/>
      <color indexed="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Times New Roman"/>
      <family val="1"/>
    </font>
    <font>
      <sz val="11"/>
      <color indexed="10"/>
      <name val="Times New Roman"/>
      <family val="1"/>
    </font>
    <font>
      <sz val="24"/>
      <color indexed="8"/>
      <name val="Times New Roman"/>
      <family val="1"/>
    </font>
    <font>
      <b/>
      <sz val="24"/>
      <color indexed="8"/>
      <name val="Times New Roman"/>
      <family val="1"/>
    </font>
    <font>
      <sz val="24"/>
      <color indexed="63"/>
      <name val="Times New Roman"/>
      <family val="1"/>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sz val="11"/>
      <color rgb="FFFF0000"/>
      <name val="Times New Roman"/>
      <family val="1"/>
    </font>
    <font>
      <sz val="24"/>
      <color theme="1"/>
      <name val="Times New Roman"/>
      <family val="1"/>
    </font>
    <font>
      <b/>
      <sz val="24"/>
      <color theme="1"/>
      <name val="Times New Roman"/>
      <family val="1"/>
    </font>
    <font>
      <sz val="24"/>
      <color rgb="FF404040"/>
      <name val="Times New Roman"/>
      <family val="1"/>
    </font>
    <font>
      <sz val="24"/>
      <color rgb="FF000000"/>
      <name val="Times New Roman"/>
      <family val="1"/>
    </font>
    <font>
      <sz val="2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style="medium"/>
      <top style="thin"/>
      <bottom/>
    </border>
    <border>
      <left style="thin"/>
      <right style="medium"/>
      <top/>
      <bottom/>
    </border>
    <border>
      <left style="thin"/>
      <right>
        <color indexed="63"/>
      </right>
      <top style="thin"/>
      <bottom/>
    </border>
    <border>
      <left style="thin"/>
      <right>
        <color indexed="63"/>
      </right>
      <top style="medium"/>
      <bottom style="thin"/>
    </border>
    <border>
      <left style="thin"/>
      <right/>
      <top/>
      <bottom style="thin"/>
    </border>
    <border>
      <left style="thin"/>
      <right>
        <color indexed="63"/>
      </right>
      <top style="thin"/>
      <bottom style="thin"/>
    </border>
    <border>
      <left style="thin"/>
      <right>
        <color indexed="63"/>
      </right>
      <top style="thin"/>
      <bottom style="medium"/>
    </border>
    <border>
      <left style="thin"/>
      <right style="thin"/>
      <top/>
      <bottom style="medium"/>
    </border>
    <border>
      <left/>
      <right style="thin"/>
      <top/>
      <bottom/>
    </border>
    <border>
      <left/>
      <right/>
      <top style="thin"/>
      <bottom style="thin"/>
    </border>
    <border>
      <left/>
      <right style="thin"/>
      <top style="thin"/>
      <bottom style="thin"/>
    </border>
    <border>
      <left style="thin"/>
      <right style="thin"/>
      <top style="medium"/>
      <bottom/>
    </border>
    <border>
      <left style="thin"/>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68">
    <xf numFmtId="0" fontId="0" fillId="0" borderId="0" xfId="0" applyFont="1" applyAlignment="1">
      <alignment/>
    </xf>
    <xf numFmtId="0" fontId="47" fillId="0" borderId="0" xfId="0" applyFont="1" applyAlignment="1">
      <alignment/>
    </xf>
    <xf numFmtId="0" fontId="48" fillId="0" borderId="0" xfId="0" applyFont="1" applyAlignment="1">
      <alignment/>
    </xf>
    <xf numFmtId="0" fontId="47" fillId="0" borderId="0" xfId="0" applyFont="1" applyAlignment="1">
      <alignment horizontal="left"/>
    </xf>
    <xf numFmtId="0" fontId="3" fillId="22"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49" fillId="0" borderId="11" xfId="0" applyFont="1" applyFill="1" applyBorder="1" applyAlignment="1">
      <alignment vertical="center" wrapText="1"/>
    </xf>
    <xf numFmtId="0" fontId="49" fillId="33" borderId="11" xfId="0" applyFont="1" applyFill="1" applyBorder="1" applyAlignment="1">
      <alignment vertical="center" wrapText="1"/>
    </xf>
    <xf numFmtId="0" fontId="49" fillId="33" borderId="11" xfId="0" applyFont="1" applyFill="1" applyBorder="1" applyAlignment="1">
      <alignment horizontal="left" vertical="center" wrapText="1"/>
    </xf>
    <xf numFmtId="0" fontId="49" fillId="33" borderId="10" xfId="0" applyFont="1" applyFill="1" applyBorder="1" applyAlignment="1">
      <alignment vertical="center" wrapText="1"/>
    </xf>
    <xf numFmtId="0" fontId="3" fillId="33" borderId="11" xfId="0" applyFont="1" applyFill="1" applyBorder="1" applyAlignment="1">
      <alignment vertical="center" wrapText="1"/>
    </xf>
    <xf numFmtId="0" fontId="49" fillId="0" borderId="11" xfId="0" applyFont="1" applyFill="1" applyBorder="1" applyAlignment="1">
      <alignment wrapText="1"/>
    </xf>
    <xf numFmtId="0" fontId="49" fillId="33" borderId="12" xfId="0" applyFont="1" applyFill="1" applyBorder="1" applyAlignment="1">
      <alignment wrapText="1"/>
    </xf>
    <xf numFmtId="0" fontId="49" fillId="0" borderId="11" xfId="0" applyFont="1" applyFill="1" applyBorder="1" applyAlignment="1">
      <alignment horizontal="left" vertical="center" wrapText="1"/>
    </xf>
    <xf numFmtId="0" fontId="49" fillId="0" borderId="0" xfId="0" applyFont="1" applyAlignment="1">
      <alignment/>
    </xf>
    <xf numFmtId="0" fontId="49" fillId="0" borderId="11" xfId="0" applyFont="1" applyBorder="1" applyAlignment="1">
      <alignment/>
    </xf>
    <xf numFmtId="0" fontId="49" fillId="0" borderId="11" xfId="0" applyFont="1" applyBorder="1" applyAlignment="1">
      <alignment horizontal="left"/>
    </xf>
    <xf numFmtId="0" fontId="49" fillId="0" borderId="0" xfId="0" applyFont="1" applyAlignment="1">
      <alignment horizontal="left"/>
    </xf>
    <xf numFmtId="174" fontId="50" fillId="0" borderId="11" xfId="0" applyNumberFormat="1" applyFont="1" applyBorder="1" applyAlignment="1">
      <alignment horizontal="right" vertical="center"/>
    </xf>
    <xf numFmtId="174" fontId="50" fillId="0" borderId="11" xfId="0" applyNumberFormat="1" applyFont="1" applyBorder="1" applyAlignment="1">
      <alignment horizontal="right"/>
    </xf>
    <xf numFmtId="174" fontId="50" fillId="0" borderId="11" xfId="46" applyNumberFormat="1" applyFont="1" applyBorder="1" applyAlignment="1">
      <alignment vertical="center"/>
    </xf>
    <xf numFmtId="0" fontId="3" fillId="33" borderId="10" xfId="0" applyFont="1" applyFill="1" applyBorder="1" applyAlignment="1">
      <alignment vertical="center" wrapText="1"/>
    </xf>
    <xf numFmtId="0" fontId="49" fillId="33" borderId="10" xfId="0" applyFont="1" applyFill="1" applyBorder="1" applyAlignment="1">
      <alignment vertical="center" wrapText="1"/>
    </xf>
    <xf numFmtId="0" fontId="3" fillId="0" borderId="10" xfId="0" applyFont="1" applyFill="1" applyBorder="1" applyAlignment="1">
      <alignment vertical="center" wrapText="1"/>
    </xf>
    <xf numFmtId="0" fontId="49" fillId="0" borderId="10" xfId="0" applyFont="1" applyFill="1" applyBorder="1" applyAlignment="1">
      <alignment horizontal="center" vertical="center" wrapText="1"/>
    </xf>
    <xf numFmtId="0" fontId="49" fillId="0" borderId="11" xfId="0" applyFont="1" applyBorder="1" applyAlignment="1">
      <alignment vertical="center" wrapText="1"/>
    </xf>
    <xf numFmtId="0" fontId="49" fillId="0" borderId="10" xfId="0" applyFont="1" applyBorder="1" applyAlignment="1">
      <alignment vertical="center" wrapText="1"/>
    </xf>
    <xf numFmtId="0" fontId="49" fillId="0" borderId="10" xfId="0" applyFont="1" applyFill="1" applyBorder="1" applyAlignment="1">
      <alignment vertical="center" wrapText="1"/>
    </xf>
    <xf numFmtId="0" fontId="49" fillId="0" borderId="12" xfId="0" applyFont="1" applyFill="1" applyBorder="1" applyAlignment="1">
      <alignment vertical="center" wrapText="1"/>
    </xf>
    <xf numFmtId="0" fontId="49" fillId="0" borderId="13" xfId="0" applyFont="1" applyFill="1" applyBorder="1" applyAlignment="1">
      <alignment vertical="center" wrapText="1"/>
    </xf>
    <xf numFmtId="0" fontId="2" fillId="22" borderId="11" xfId="0" applyFont="1" applyFill="1" applyBorder="1" applyAlignment="1">
      <alignment horizontal="center" vertical="center" wrapText="1" shrinkToFit="1"/>
    </xf>
    <xf numFmtId="0" fontId="2" fillId="22"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49" fillId="0" borderId="14" xfId="0" applyFont="1" applyFill="1" applyBorder="1" applyAlignment="1">
      <alignment vertical="center" wrapText="1"/>
    </xf>
    <xf numFmtId="0" fontId="49" fillId="0" borderId="14"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1" xfId="0" applyFont="1" applyFill="1" applyBorder="1" applyAlignment="1">
      <alignment wrapText="1"/>
    </xf>
    <xf numFmtId="0" fontId="49" fillId="0" borderId="11" xfId="0" applyFont="1" applyFill="1" applyBorder="1" applyAlignment="1">
      <alignment vertical="top" wrapText="1"/>
    </xf>
    <xf numFmtId="0" fontId="49" fillId="0" borderId="15" xfId="0" applyFont="1" applyFill="1" applyBorder="1" applyAlignment="1">
      <alignment vertical="center" wrapText="1"/>
    </xf>
    <xf numFmtId="0" fontId="49" fillId="0" borderId="10" xfId="0" applyFont="1" applyFill="1" applyBorder="1" applyAlignment="1">
      <alignment vertical="center" wrapText="1"/>
    </xf>
    <xf numFmtId="0" fontId="49" fillId="0" borderId="15"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51" fillId="0" borderId="11" xfId="0" applyFont="1" applyBorder="1" applyAlignment="1">
      <alignment vertical="center" wrapText="1"/>
    </xf>
    <xf numFmtId="0" fontId="3" fillId="0" borderId="11" xfId="0" applyFont="1" applyFill="1" applyBorder="1" applyAlignment="1">
      <alignment horizontal="left" vertical="center" wrapText="1"/>
    </xf>
    <xf numFmtId="0" fontId="49" fillId="0" borderId="11" xfId="0" applyFont="1" applyFill="1" applyBorder="1" applyAlignment="1">
      <alignment vertical="center" wrapText="1"/>
    </xf>
    <xf numFmtId="0" fontId="49" fillId="0" borderId="10" xfId="0" applyFont="1" applyFill="1" applyBorder="1" applyAlignment="1">
      <alignment vertical="center" wrapText="1"/>
    </xf>
    <xf numFmtId="0" fontId="3" fillId="33" borderId="10" xfId="0" applyFont="1" applyFill="1" applyBorder="1" applyAlignment="1">
      <alignment vertical="center" wrapText="1"/>
    </xf>
    <xf numFmtId="0" fontId="49" fillId="0" borderId="1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vertical="center" wrapText="1"/>
    </xf>
    <xf numFmtId="0" fontId="49" fillId="0" borderId="12" xfId="0" applyFont="1" applyFill="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Fill="1" applyBorder="1" applyAlignment="1">
      <alignment vertical="center" wrapText="1"/>
    </xf>
    <xf numFmtId="0" fontId="49" fillId="0" borderId="11" xfId="0" applyFont="1" applyBorder="1" applyAlignment="1">
      <alignment vertical="center" wrapText="1"/>
    </xf>
    <xf numFmtId="0" fontId="49" fillId="33" borderId="10" xfId="0" applyFont="1" applyFill="1" applyBorder="1" applyAlignment="1">
      <alignment vertical="center" wrapText="1"/>
    </xf>
    <xf numFmtId="0" fontId="49" fillId="33" borderId="11" xfId="0" applyFont="1" applyFill="1" applyBorder="1" applyAlignment="1">
      <alignment vertical="center" wrapText="1"/>
    </xf>
    <xf numFmtId="0" fontId="49" fillId="33" borderId="11" xfId="0" applyFont="1" applyFill="1" applyBorder="1" applyAlignment="1">
      <alignment horizontal="center" vertical="center" wrapText="1"/>
    </xf>
    <xf numFmtId="0" fontId="3" fillId="33" borderId="15" xfId="0" applyFont="1" applyFill="1" applyBorder="1" applyAlignment="1">
      <alignment vertical="center" wrapText="1"/>
    </xf>
    <xf numFmtId="0" fontId="49" fillId="0" borderId="14" xfId="0" applyFont="1" applyFill="1" applyBorder="1" applyAlignment="1">
      <alignment horizontal="center" vertical="center" wrapText="1"/>
    </xf>
    <xf numFmtId="174" fontId="49" fillId="0" borderId="11" xfId="46" applyNumberFormat="1" applyFont="1" applyFill="1" applyBorder="1" applyAlignment="1">
      <alignment horizontal="center" vertical="center" wrapText="1"/>
    </xf>
    <xf numFmtId="0" fontId="3" fillId="0" borderId="16"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174" fontId="49" fillId="0" borderId="15" xfId="46" applyNumberFormat="1" applyFont="1" applyFill="1" applyBorder="1" applyAlignment="1">
      <alignment horizontal="center" vertical="center" wrapText="1"/>
    </xf>
    <xf numFmtId="174" fontId="49" fillId="0" borderId="11" xfId="46" applyNumberFormat="1" applyFont="1" applyBorder="1" applyAlignment="1">
      <alignment horizontal="center" vertical="center" wrapText="1"/>
    </xf>
    <xf numFmtId="174" fontId="49" fillId="33" borderId="11" xfId="46" applyNumberFormat="1" applyFont="1" applyFill="1" applyBorder="1" applyAlignment="1">
      <alignment horizontal="center" vertical="center" wrapText="1"/>
    </xf>
    <xf numFmtId="0" fontId="3" fillId="33" borderId="18" xfId="0" applyFont="1" applyFill="1" applyBorder="1" applyAlignment="1">
      <alignment horizontal="center" vertical="center" wrapText="1" shrinkToFit="1"/>
    </xf>
    <xf numFmtId="174" fontId="52" fillId="0" borderId="0" xfId="46" applyNumberFormat="1" applyFont="1" applyFill="1" applyBorder="1" applyAlignment="1">
      <alignment horizontal="center" vertical="center"/>
    </xf>
    <xf numFmtId="174" fontId="53" fillId="0" borderId="11" xfId="46" applyNumberFormat="1" applyFont="1" applyFill="1" applyBorder="1" applyAlignment="1">
      <alignment horizontal="center" vertical="center" wrapText="1"/>
    </xf>
    <xf numFmtId="174" fontId="49" fillId="0" borderId="13" xfId="46" applyNumberFormat="1" applyFont="1" applyFill="1" applyBorder="1" applyAlignment="1">
      <alignment horizontal="center" vertical="center" wrapText="1"/>
    </xf>
    <xf numFmtId="0" fontId="3" fillId="0" borderId="20" xfId="0" applyFont="1" applyFill="1" applyBorder="1" applyAlignment="1">
      <alignment horizontal="center" vertical="center" wrapText="1" shrinkToFit="1"/>
    </xf>
    <xf numFmtId="174" fontId="49" fillId="0" borderId="11" xfId="46" applyNumberFormat="1" applyFont="1" applyFill="1" applyBorder="1" applyAlignment="1">
      <alignment horizontal="center" vertical="center"/>
    </xf>
    <xf numFmtId="174" fontId="52" fillId="0" borderId="11" xfId="46" applyNumberFormat="1" applyFont="1" applyFill="1" applyBorder="1" applyAlignment="1">
      <alignment horizontal="center" vertical="center"/>
    </xf>
    <xf numFmtId="0" fontId="3" fillId="33" borderId="11" xfId="0" applyFont="1" applyFill="1" applyBorder="1" applyAlignment="1">
      <alignment horizontal="center" vertical="center" wrapText="1" shrinkToFit="1"/>
    </xf>
    <xf numFmtId="0" fontId="49" fillId="33" borderId="10" xfId="0" applyFont="1" applyFill="1" applyBorder="1" applyAlignment="1">
      <alignment wrapText="1"/>
    </xf>
    <xf numFmtId="0" fontId="0" fillId="0" borderId="11" xfId="0" applyBorder="1" applyAlignment="1">
      <alignment/>
    </xf>
    <xf numFmtId="0" fontId="49" fillId="0" borderId="11" xfId="0" applyFont="1" applyBorder="1" applyAlignment="1">
      <alignment horizontal="center" vertical="center"/>
    </xf>
    <xf numFmtId="0" fontId="2" fillId="22" borderId="21" xfId="0" applyFont="1" applyFill="1" applyBorder="1" applyAlignment="1">
      <alignment horizontal="center" vertical="center" wrapText="1" shrinkToFit="1"/>
    </xf>
    <xf numFmtId="0" fontId="3" fillId="0" borderId="22"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0" fillId="34" borderId="11" xfId="0" applyFill="1" applyBorder="1" applyAlignment="1">
      <alignment/>
    </xf>
    <xf numFmtId="0" fontId="0" fillId="33" borderId="11" xfId="0" applyFill="1" applyBorder="1" applyAlignment="1">
      <alignment/>
    </xf>
    <xf numFmtId="0" fontId="0" fillId="25" borderId="11" xfId="0" applyFill="1" applyBorder="1" applyAlignment="1">
      <alignment/>
    </xf>
    <xf numFmtId="0" fontId="49" fillId="0" borderId="10" xfId="0" applyFont="1" applyFill="1" applyBorder="1" applyAlignment="1">
      <alignment vertical="center" wrapText="1"/>
    </xf>
    <xf numFmtId="0" fontId="49" fillId="0" borderId="13" xfId="0" applyFont="1" applyFill="1" applyBorder="1" applyAlignment="1">
      <alignment horizontal="center" vertical="center" wrapText="1"/>
    </xf>
    <xf numFmtId="0" fontId="49" fillId="33"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vertical="center" wrapText="1"/>
    </xf>
    <xf numFmtId="0" fontId="3" fillId="33" borderId="10" xfId="0" applyFont="1" applyFill="1" applyBorder="1" applyAlignment="1">
      <alignment vertical="center" wrapText="1"/>
    </xf>
    <xf numFmtId="0" fontId="49" fillId="0" borderId="10" xfId="0" applyFont="1" applyFill="1" applyBorder="1" applyAlignment="1">
      <alignment horizontal="center" vertical="center" wrapText="1"/>
    </xf>
    <xf numFmtId="0" fontId="49" fillId="0" borderId="13" xfId="0" applyFont="1" applyFill="1" applyBorder="1" applyAlignment="1">
      <alignment vertical="center" wrapText="1"/>
    </xf>
    <xf numFmtId="0" fontId="0" fillId="0" borderId="11" xfId="0" applyFill="1" applyBorder="1" applyAlignment="1">
      <alignment/>
    </xf>
    <xf numFmtId="0" fontId="3" fillId="0" borderId="25" xfId="0" applyFont="1" applyFill="1" applyBorder="1" applyAlignment="1">
      <alignment horizontal="center" vertical="center" wrapText="1" shrinkToFit="1"/>
    </xf>
    <xf numFmtId="0" fontId="0" fillId="0" borderId="15" xfId="0" applyBorder="1" applyAlignment="1">
      <alignment/>
    </xf>
    <xf numFmtId="0" fontId="0" fillId="25" borderId="15" xfId="0" applyFill="1" applyBorder="1" applyAlignment="1">
      <alignment/>
    </xf>
    <xf numFmtId="0" fontId="49" fillId="0" borderId="10" xfId="0" applyFont="1" applyFill="1" applyBorder="1" applyAlignment="1">
      <alignment vertical="center" wrapText="1"/>
    </xf>
    <xf numFmtId="0" fontId="0" fillId="0" borderId="13" xfId="0" applyBorder="1" applyAlignment="1">
      <alignment vertical="center" wrapText="1"/>
    </xf>
    <xf numFmtId="0" fontId="50" fillId="0" borderId="11" xfId="0" applyFont="1" applyBorder="1" applyAlignment="1">
      <alignment horizontal="left" vertical="center"/>
    </xf>
    <xf numFmtId="0" fontId="3" fillId="0" borderId="12"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49" fillId="33" borderId="12" xfId="0" applyFont="1" applyFill="1" applyBorder="1" applyAlignment="1">
      <alignment horizontal="center" vertical="center" wrapText="1" shrinkToFit="1"/>
    </xf>
    <xf numFmtId="0" fontId="49" fillId="33" borderId="13" xfId="0" applyFont="1" applyFill="1" applyBorder="1" applyAlignment="1">
      <alignment horizontal="center" vertical="center" wrapText="1" shrinkToFit="1"/>
    </xf>
    <xf numFmtId="0" fontId="49" fillId="33" borderId="10"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3" fillId="33" borderId="10" xfId="0" applyFont="1" applyFill="1" applyBorder="1" applyAlignment="1">
      <alignment vertical="center" wrapText="1"/>
    </xf>
    <xf numFmtId="0" fontId="49" fillId="0" borderId="12" xfId="0" applyFont="1" applyBorder="1" applyAlignment="1">
      <alignment wrapText="1"/>
    </xf>
    <xf numFmtId="0" fontId="49" fillId="0" borderId="13" xfId="0" applyFont="1" applyBorder="1" applyAlignment="1">
      <alignment wrapText="1"/>
    </xf>
    <xf numFmtId="0" fontId="3" fillId="0" borderId="10"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0" xfId="0" applyFont="1" applyAlignment="1">
      <alignment horizontal="center"/>
    </xf>
    <xf numFmtId="0" fontId="50" fillId="0" borderId="27" xfId="0" applyFont="1" applyBorder="1" applyAlignment="1">
      <alignment horizontal="center"/>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50" fillId="0" borderId="23" xfId="0" applyFont="1" applyBorder="1" applyAlignment="1">
      <alignment horizontal="center"/>
    </xf>
    <xf numFmtId="0" fontId="50" fillId="0" borderId="28" xfId="0" applyFont="1" applyBorder="1" applyAlignment="1">
      <alignment horizontal="center"/>
    </xf>
    <xf numFmtId="0" fontId="50" fillId="0" borderId="29" xfId="0" applyFont="1" applyBorder="1" applyAlignment="1">
      <alignment horizont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49" fillId="0" borderId="1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vertical="center" wrapText="1"/>
    </xf>
    <xf numFmtId="0" fontId="49" fillId="0" borderId="30" xfId="0" applyFont="1" applyBorder="1" applyAlignment="1">
      <alignment horizontal="left" vertical="center" wrapText="1"/>
    </xf>
    <xf numFmtId="0" fontId="49" fillId="0" borderId="13" xfId="0" applyFont="1" applyBorder="1" applyAlignment="1">
      <alignment horizontal="left" vertical="center" wrapText="1"/>
    </xf>
    <xf numFmtId="0" fontId="49" fillId="33" borderId="10"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0" borderId="13" xfId="0" applyFont="1" applyBorder="1" applyAlignment="1">
      <alignment vertical="center" wrapText="1"/>
    </xf>
    <xf numFmtId="0" fontId="49" fillId="35" borderId="12"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6" xfId="0" applyFont="1" applyBorder="1" applyAlignment="1">
      <alignment horizontal="center" vertical="center" wrapText="1"/>
    </xf>
    <xf numFmtId="0" fontId="49" fillId="33" borderId="11" xfId="0" applyFont="1" applyFill="1" applyBorder="1" applyAlignment="1">
      <alignment horizontal="left" vertical="center" wrapTex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shrinkToFit="1"/>
    </xf>
    <xf numFmtId="0" fontId="49" fillId="0" borderId="13" xfId="0" applyFont="1" applyBorder="1" applyAlignment="1">
      <alignment horizontal="center" vertical="center" wrapText="1" shrinkToFit="1"/>
    </xf>
    <xf numFmtId="0" fontId="49" fillId="33" borderId="13" xfId="0" applyFont="1" applyFill="1" applyBorder="1" applyAlignment="1">
      <alignment horizontal="left" vertical="center" wrapText="1"/>
    </xf>
    <xf numFmtId="0" fontId="49" fillId="0" borderId="30" xfId="0" applyFont="1" applyBorder="1" applyAlignment="1">
      <alignment horizontal="center" vertical="center" wrapText="1"/>
    </xf>
    <xf numFmtId="0" fontId="49" fillId="0" borderId="12" xfId="0" applyFont="1" applyBorder="1" applyAlignment="1">
      <alignment vertical="center" wrapText="1"/>
    </xf>
    <xf numFmtId="0" fontId="49" fillId="0" borderId="26" xfId="0" applyFont="1" applyBorder="1" applyAlignment="1">
      <alignment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9" fillId="0" borderId="27" xfId="0" applyFont="1" applyBorder="1" applyAlignment="1">
      <alignment wrapText="1"/>
    </xf>
    <xf numFmtId="0" fontId="3" fillId="33" borderId="26"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26" xfId="0" applyFont="1" applyFill="1" applyBorder="1" applyAlignment="1">
      <alignment horizontal="center" vertical="center" wrapText="1"/>
    </xf>
    <xf numFmtId="174" fontId="49" fillId="0" borderId="10" xfId="46" applyNumberFormat="1" applyFont="1" applyFill="1" applyBorder="1" applyAlignment="1">
      <alignment horizontal="center" vertical="center" wrapText="1"/>
    </xf>
    <xf numFmtId="174" fontId="49" fillId="0" borderId="26" xfId="46" applyNumberFormat="1" applyFont="1" applyFill="1" applyBorder="1" applyAlignment="1">
      <alignment horizontal="center" vertical="center" wrapText="1"/>
    </xf>
    <xf numFmtId="0" fontId="3" fillId="0" borderId="19"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13" xfId="0" applyFont="1" applyFill="1"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49" fillId="0" borderId="13" xfId="0" applyFont="1" applyFill="1" applyBorder="1" applyAlignment="1">
      <alignment vertical="center" wrapText="1"/>
    </xf>
    <xf numFmtId="0" fontId="49" fillId="33"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88"/>
  <sheetViews>
    <sheetView tabSelected="1" view="pageBreakPreview" zoomScale="62" zoomScaleNormal="62" zoomScaleSheetLayoutView="62" zoomScalePageLayoutView="0" workbookViewId="0" topLeftCell="F75">
      <selection activeCell="B2" sqref="B2:B19"/>
    </sheetView>
  </sheetViews>
  <sheetFormatPr defaultColWidth="11.421875" defaultRowHeight="15"/>
  <cols>
    <col min="1" max="1" width="38.28125" style="1" customWidth="1"/>
    <col min="2" max="2" width="58.57421875" style="1" customWidth="1"/>
    <col min="3" max="3" width="60.7109375" style="1" customWidth="1"/>
    <col min="4" max="4" width="106.7109375" style="1" customWidth="1"/>
    <col min="5" max="5" width="171.421875" style="1" customWidth="1"/>
    <col min="6" max="6" width="146.57421875" style="1" customWidth="1"/>
    <col min="7" max="7" width="50.7109375" style="1" customWidth="1"/>
    <col min="8" max="8" width="40.57421875" style="1" customWidth="1"/>
    <col min="9" max="9" width="36.7109375" style="3" customWidth="1"/>
    <col min="10" max="16384" width="11.421875" style="1" customWidth="1"/>
  </cols>
  <sheetData>
    <row r="1" spans="1:9" ht="60.75" thickBot="1">
      <c r="A1" s="31" t="s">
        <v>198</v>
      </c>
      <c r="B1" s="31" t="s">
        <v>199</v>
      </c>
      <c r="C1" s="31" t="s">
        <v>200</v>
      </c>
      <c r="D1" s="31" t="s">
        <v>3</v>
      </c>
      <c r="E1" s="31" t="s">
        <v>0</v>
      </c>
      <c r="F1" s="31" t="s">
        <v>1</v>
      </c>
      <c r="G1" s="31" t="s">
        <v>2</v>
      </c>
      <c r="H1" s="4">
        <v>2022</v>
      </c>
      <c r="I1" s="32" t="s">
        <v>12</v>
      </c>
    </row>
    <row r="2" spans="1:9" ht="78.75" customHeight="1">
      <c r="A2" s="113" t="s">
        <v>168</v>
      </c>
      <c r="B2" s="113" t="s">
        <v>4</v>
      </c>
      <c r="C2" s="144" t="s">
        <v>5</v>
      </c>
      <c r="D2" s="130" t="s">
        <v>53</v>
      </c>
      <c r="E2" s="34" t="s">
        <v>55</v>
      </c>
      <c r="F2" s="35" t="s">
        <v>50</v>
      </c>
      <c r="G2" s="60" t="s">
        <v>170</v>
      </c>
      <c r="H2" s="61">
        <v>0</v>
      </c>
      <c r="I2" s="62" t="s">
        <v>16</v>
      </c>
    </row>
    <row r="3" spans="1:9" ht="120.75" customHeight="1">
      <c r="A3" s="103"/>
      <c r="B3" s="103"/>
      <c r="C3" s="137"/>
      <c r="D3" s="131"/>
      <c r="E3" s="30" t="s">
        <v>228</v>
      </c>
      <c r="F3" s="36" t="s">
        <v>51</v>
      </c>
      <c r="G3" s="49" t="s">
        <v>16</v>
      </c>
      <c r="H3" s="61">
        <v>0</v>
      </c>
      <c r="I3" s="63" t="s">
        <v>16</v>
      </c>
    </row>
    <row r="4" spans="1:9" ht="72.75" customHeight="1">
      <c r="A4" s="103"/>
      <c r="B4" s="103"/>
      <c r="C4" s="137"/>
      <c r="D4" s="132" t="s">
        <v>54</v>
      </c>
      <c r="E4" s="30" t="s">
        <v>56</v>
      </c>
      <c r="F4" s="36" t="s">
        <v>144</v>
      </c>
      <c r="G4" s="49" t="s">
        <v>171</v>
      </c>
      <c r="H4" s="61">
        <v>0</v>
      </c>
      <c r="I4" s="63" t="s">
        <v>16</v>
      </c>
    </row>
    <row r="5" spans="1:9" ht="72.75" customHeight="1">
      <c r="A5" s="103"/>
      <c r="B5" s="103"/>
      <c r="C5" s="137"/>
      <c r="D5" s="135"/>
      <c r="E5" s="7" t="s">
        <v>58</v>
      </c>
      <c r="F5" s="14" t="s">
        <v>11</v>
      </c>
      <c r="G5" s="50" t="s">
        <v>16</v>
      </c>
      <c r="H5" s="61">
        <v>60000000</v>
      </c>
      <c r="I5" s="63" t="s">
        <v>16</v>
      </c>
    </row>
    <row r="6" spans="1:9" ht="87.75" customHeight="1">
      <c r="A6" s="103"/>
      <c r="B6" s="103"/>
      <c r="C6" s="137"/>
      <c r="D6" s="131"/>
      <c r="E6" s="29" t="s">
        <v>57</v>
      </c>
      <c r="F6" s="43" t="s">
        <v>59</v>
      </c>
      <c r="G6" s="50" t="s">
        <v>153</v>
      </c>
      <c r="H6" s="61">
        <v>0</v>
      </c>
      <c r="I6" s="64" t="s">
        <v>16</v>
      </c>
    </row>
    <row r="7" spans="1:9" ht="116.25" customHeight="1">
      <c r="A7" s="103"/>
      <c r="B7" s="103"/>
      <c r="C7" s="137"/>
      <c r="D7" s="132" t="s">
        <v>61</v>
      </c>
      <c r="E7" s="7" t="s">
        <v>60</v>
      </c>
      <c r="F7" s="14" t="s">
        <v>172</v>
      </c>
      <c r="G7" s="50" t="s">
        <v>173</v>
      </c>
      <c r="H7" s="61">
        <v>0</v>
      </c>
      <c r="I7" s="64" t="s">
        <v>16</v>
      </c>
    </row>
    <row r="8" spans="1:9" ht="123.75" customHeight="1">
      <c r="A8" s="103"/>
      <c r="B8" s="103"/>
      <c r="C8" s="137"/>
      <c r="D8" s="133"/>
      <c r="E8" s="7" t="s">
        <v>62</v>
      </c>
      <c r="F8" s="14" t="s">
        <v>63</v>
      </c>
      <c r="G8" s="50" t="s">
        <v>174</v>
      </c>
      <c r="H8" s="61">
        <v>43000000</v>
      </c>
      <c r="I8" s="64" t="s">
        <v>16</v>
      </c>
    </row>
    <row r="9" spans="1:9" ht="88.5" customHeight="1">
      <c r="A9" s="103"/>
      <c r="B9" s="103"/>
      <c r="C9" s="137"/>
      <c r="D9" s="134"/>
      <c r="E9" s="7" t="s">
        <v>64</v>
      </c>
      <c r="F9" s="7" t="s">
        <v>52</v>
      </c>
      <c r="G9" s="50" t="s">
        <v>175</v>
      </c>
      <c r="H9" s="61">
        <v>0</v>
      </c>
      <c r="I9" s="64" t="s">
        <v>16</v>
      </c>
    </row>
    <row r="10" spans="1:9" ht="89.25" customHeight="1">
      <c r="A10" s="103"/>
      <c r="B10" s="103"/>
      <c r="C10" s="137"/>
      <c r="D10" s="132" t="s">
        <v>65</v>
      </c>
      <c r="E10" s="7" t="s">
        <v>66</v>
      </c>
      <c r="F10" s="14" t="s">
        <v>25</v>
      </c>
      <c r="G10" s="50" t="s">
        <v>247</v>
      </c>
      <c r="H10" s="61">
        <v>0</v>
      </c>
      <c r="I10" s="64" t="s">
        <v>16</v>
      </c>
    </row>
    <row r="11" spans="1:9" ht="100.5" customHeight="1">
      <c r="A11" s="103"/>
      <c r="B11" s="103"/>
      <c r="C11" s="137"/>
      <c r="D11" s="133"/>
      <c r="E11" s="7" t="s">
        <v>67</v>
      </c>
      <c r="F11" s="14" t="s">
        <v>26</v>
      </c>
      <c r="G11" s="50" t="s">
        <v>176</v>
      </c>
      <c r="H11" s="61">
        <v>1500000</v>
      </c>
      <c r="I11" s="64" t="s">
        <v>16</v>
      </c>
    </row>
    <row r="12" spans="1:9" ht="98.25" customHeight="1">
      <c r="A12" s="103"/>
      <c r="B12" s="103"/>
      <c r="C12" s="137"/>
      <c r="D12" s="133"/>
      <c r="E12" s="7" t="s">
        <v>68</v>
      </c>
      <c r="F12" s="14" t="s">
        <v>27</v>
      </c>
      <c r="G12" s="50" t="s">
        <v>170</v>
      </c>
      <c r="H12" s="61">
        <v>0</v>
      </c>
      <c r="I12" s="64" t="s">
        <v>16</v>
      </c>
    </row>
    <row r="13" spans="1:9" ht="99.75" customHeight="1">
      <c r="A13" s="103"/>
      <c r="B13" s="103"/>
      <c r="C13" s="137"/>
      <c r="D13" s="143"/>
      <c r="E13" s="7" t="s">
        <v>69</v>
      </c>
      <c r="F13" s="9" t="s">
        <v>28</v>
      </c>
      <c r="G13" s="50" t="s">
        <v>170</v>
      </c>
      <c r="H13" s="61">
        <v>0</v>
      </c>
      <c r="I13" s="64" t="s">
        <v>16</v>
      </c>
    </row>
    <row r="14" spans="1:9" ht="95.25" customHeight="1">
      <c r="A14" s="103"/>
      <c r="B14" s="103"/>
      <c r="C14" s="137"/>
      <c r="D14" s="9" t="s">
        <v>70</v>
      </c>
      <c r="E14" s="7" t="s">
        <v>71</v>
      </c>
      <c r="F14" s="9" t="s">
        <v>29</v>
      </c>
      <c r="G14" s="53" t="s">
        <v>178</v>
      </c>
      <c r="H14" s="61">
        <v>0</v>
      </c>
      <c r="I14" s="64" t="s">
        <v>16</v>
      </c>
    </row>
    <row r="15" spans="1:9" ht="93.75" customHeight="1">
      <c r="A15" s="103"/>
      <c r="B15" s="103"/>
      <c r="C15" s="137"/>
      <c r="D15" s="23" t="s">
        <v>72</v>
      </c>
      <c r="E15" s="7" t="s">
        <v>73</v>
      </c>
      <c r="F15" s="14" t="s">
        <v>30</v>
      </c>
      <c r="G15" s="50" t="s">
        <v>179</v>
      </c>
      <c r="H15" s="61">
        <v>28000000</v>
      </c>
      <c r="I15" s="64" t="s">
        <v>16</v>
      </c>
    </row>
    <row r="16" spans="1:9" ht="124.5" customHeight="1">
      <c r="A16" s="103"/>
      <c r="B16" s="103"/>
      <c r="C16" s="137"/>
      <c r="D16" s="139" t="s">
        <v>76</v>
      </c>
      <c r="E16" s="7" t="s">
        <v>74</v>
      </c>
      <c r="F16" s="14" t="s">
        <v>31</v>
      </c>
      <c r="G16" s="50" t="s">
        <v>180</v>
      </c>
      <c r="H16" s="61">
        <v>1500000</v>
      </c>
      <c r="I16" s="64" t="s">
        <v>16</v>
      </c>
    </row>
    <row r="17" spans="1:9" ht="155.25" customHeight="1">
      <c r="A17" s="103"/>
      <c r="B17" s="103"/>
      <c r="C17" s="137"/>
      <c r="D17" s="139"/>
      <c r="E17" s="7" t="s">
        <v>75</v>
      </c>
      <c r="F17" s="8" t="s">
        <v>205</v>
      </c>
      <c r="G17" s="53" t="s">
        <v>180</v>
      </c>
      <c r="H17" s="61">
        <v>25000000</v>
      </c>
      <c r="I17" s="64" t="s">
        <v>16</v>
      </c>
    </row>
    <row r="18" spans="1:9" ht="147" customHeight="1">
      <c r="A18" s="103"/>
      <c r="B18" s="103"/>
      <c r="C18" s="137"/>
      <c r="D18" s="139"/>
      <c r="E18" s="100" t="s">
        <v>206</v>
      </c>
      <c r="F18" s="7" t="s">
        <v>37</v>
      </c>
      <c r="G18" s="50" t="s">
        <v>180</v>
      </c>
      <c r="H18" s="61">
        <v>0</v>
      </c>
      <c r="I18" s="64" t="s">
        <v>16</v>
      </c>
    </row>
    <row r="19" spans="1:9" ht="144" customHeight="1">
      <c r="A19" s="103"/>
      <c r="B19" s="114"/>
      <c r="C19" s="140"/>
      <c r="D19" s="139"/>
      <c r="E19" s="101"/>
      <c r="F19" s="7" t="s">
        <v>181</v>
      </c>
      <c r="G19" s="50" t="s">
        <v>16</v>
      </c>
      <c r="H19" s="61">
        <v>300000</v>
      </c>
      <c r="I19" s="64" t="s">
        <v>16</v>
      </c>
    </row>
    <row r="20" spans="1:9" ht="65.25" customHeight="1">
      <c r="A20" s="103"/>
      <c r="B20" s="103" t="s">
        <v>77</v>
      </c>
      <c r="C20" s="137" t="s">
        <v>220</v>
      </c>
      <c r="D20" s="137" t="s">
        <v>77</v>
      </c>
      <c r="E20" s="7" t="s">
        <v>84</v>
      </c>
      <c r="F20" s="7" t="s">
        <v>83</v>
      </c>
      <c r="G20" s="50" t="s">
        <v>16</v>
      </c>
      <c r="H20" s="61">
        <v>0</v>
      </c>
      <c r="I20" s="64" t="s">
        <v>16</v>
      </c>
    </row>
    <row r="21" spans="1:9" ht="90" customHeight="1">
      <c r="A21" s="103"/>
      <c r="B21" s="103"/>
      <c r="C21" s="137"/>
      <c r="D21" s="137"/>
      <c r="E21" s="7" t="s">
        <v>81</v>
      </c>
      <c r="F21" s="7" t="s">
        <v>78</v>
      </c>
      <c r="G21" s="50" t="s">
        <v>16</v>
      </c>
      <c r="H21" s="61">
        <v>25000000</v>
      </c>
      <c r="I21" s="64" t="s">
        <v>16</v>
      </c>
    </row>
    <row r="22" spans="1:9" ht="122.25" customHeight="1">
      <c r="A22" s="103"/>
      <c r="B22" s="103"/>
      <c r="C22" s="140"/>
      <c r="D22" s="140"/>
      <c r="E22" s="7" t="s">
        <v>82</v>
      </c>
      <c r="F22" s="7" t="s">
        <v>79</v>
      </c>
      <c r="G22" s="50" t="s">
        <v>16</v>
      </c>
      <c r="H22" s="61">
        <v>0</v>
      </c>
      <c r="I22" s="64" t="s">
        <v>16</v>
      </c>
    </row>
    <row r="23" spans="1:9" ht="102.75" customHeight="1">
      <c r="A23" s="103"/>
      <c r="B23" s="103"/>
      <c r="C23" s="136" t="s">
        <v>6</v>
      </c>
      <c r="D23" s="27" t="s">
        <v>101</v>
      </c>
      <c r="E23" s="7" t="s">
        <v>203</v>
      </c>
      <c r="F23" s="7" t="s">
        <v>204</v>
      </c>
      <c r="G23" s="50" t="s">
        <v>16</v>
      </c>
      <c r="H23" s="61">
        <v>3500000</v>
      </c>
      <c r="I23" s="64" t="s">
        <v>15</v>
      </c>
    </row>
    <row r="24" spans="1:9" ht="75.75" customHeight="1">
      <c r="A24" s="103"/>
      <c r="B24" s="103"/>
      <c r="C24" s="137"/>
      <c r="D24" s="100" t="s">
        <v>182</v>
      </c>
      <c r="E24" s="7" t="s">
        <v>139</v>
      </c>
      <c r="F24" s="7" t="s">
        <v>140</v>
      </c>
      <c r="G24" s="50" t="s">
        <v>16</v>
      </c>
      <c r="H24" s="61">
        <v>5000000</v>
      </c>
      <c r="I24" s="64" t="s">
        <v>16</v>
      </c>
    </row>
    <row r="25" spans="1:9" ht="69.75" customHeight="1">
      <c r="A25" s="103"/>
      <c r="B25" s="103"/>
      <c r="C25" s="137"/>
      <c r="D25" s="145"/>
      <c r="E25" s="7" t="s">
        <v>137</v>
      </c>
      <c r="F25" s="7" t="s">
        <v>207</v>
      </c>
      <c r="G25" s="50" t="s">
        <v>16</v>
      </c>
      <c r="H25" s="61">
        <v>2000000</v>
      </c>
      <c r="I25" s="64" t="s">
        <v>16</v>
      </c>
    </row>
    <row r="26" spans="1:9" ht="120.75" customHeight="1">
      <c r="A26" s="103"/>
      <c r="B26" s="103"/>
      <c r="C26" s="137"/>
      <c r="D26" s="145"/>
      <c r="E26" s="48" t="s">
        <v>154</v>
      </c>
      <c r="F26" s="41" t="s">
        <v>138</v>
      </c>
      <c r="G26" s="25" t="s">
        <v>16</v>
      </c>
      <c r="H26" s="61">
        <v>10000000</v>
      </c>
      <c r="I26" s="65" t="s">
        <v>16</v>
      </c>
    </row>
    <row r="27" spans="1:9" ht="111.75" customHeight="1">
      <c r="A27" s="103"/>
      <c r="B27" s="103"/>
      <c r="C27" s="137"/>
      <c r="D27" s="145"/>
      <c r="E27" s="147" t="s">
        <v>229</v>
      </c>
      <c r="F27" s="154" t="s">
        <v>102</v>
      </c>
      <c r="G27" s="154" t="s">
        <v>16</v>
      </c>
      <c r="H27" s="156">
        <v>3000000</v>
      </c>
      <c r="I27" s="158" t="s">
        <v>16</v>
      </c>
    </row>
    <row r="28" spans="1:9" ht="15.75" thickBot="1">
      <c r="A28" s="104"/>
      <c r="B28" s="104"/>
      <c r="C28" s="138"/>
      <c r="D28" s="146"/>
      <c r="E28" s="153"/>
      <c r="F28" s="155"/>
      <c r="G28" s="155"/>
      <c r="H28" s="157"/>
      <c r="I28" s="159"/>
    </row>
    <row r="29" spans="1:9" ht="74.25" customHeight="1">
      <c r="A29" s="144" t="s">
        <v>197</v>
      </c>
      <c r="B29" s="105"/>
      <c r="C29" s="103" t="s">
        <v>221</v>
      </c>
      <c r="D29" s="150" t="s">
        <v>218</v>
      </c>
      <c r="E29" s="37" t="s">
        <v>240</v>
      </c>
      <c r="F29" s="7" t="s">
        <v>208</v>
      </c>
      <c r="G29" s="50" t="s">
        <v>16</v>
      </c>
      <c r="H29" s="67">
        <v>0</v>
      </c>
      <c r="I29" s="64" t="s">
        <v>16</v>
      </c>
    </row>
    <row r="30" spans="1:9" ht="95.25" customHeight="1">
      <c r="A30" s="137"/>
      <c r="B30" s="105"/>
      <c r="C30" s="103"/>
      <c r="D30" s="127"/>
      <c r="E30" s="7" t="s">
        <v>166</v>
      </c>
      <c r="F30" s="29" t="s">
        <v>32</v>
      </c>
      <c r="G30" s="50" t="s">
        <v>16</v>
      </c>
      <c r="H30" s="67">
        <v>0</v>
      </c>
      <c r="I30" s="64" t="s">
        <v>16</v>
      </c>
    </row>
    <row r="31" spans="1:9" ht="61.5">
      <c r="A31" s="137"/>
      <c r="B31" s="105"/>
      <c r="C31" s="103"/>
      <c r="D31" s="107" t="s">
        <v>161</v>
      </c>
      <c r="E31" s="7" t="s">
        <v>85</v>
      </c>
      <c r="F31" s="14" t="s">
        <v>157</v>
      </c>
      <c r="G31" s="50"/>
      <c r="H31" s="67">
        <v>0</v>
      </c>
      <c r="I31" s="64" t="s">
        <v>16</v>
      </c>
    </row>
    <row r="32" spans="1:9" ht="107.25" customHeight="1">
      <c r="A32" s="137"/>
      <c r="B32" s="105"/>
      <c r="C32" s="103"/>
      <c r="D32" s="108"/>
      <c r="E32" s="7" t="s">
        <v>87</v>
      </c>
      <c r="F32" s="14" t="s">
        <v>184</v>
      </c>
      <c r="G32" s="50" t="s">
        <v>163</v>
      </c>
      <c r="H32" s="67">
        <v>30000000</v>
      </c>
      <c r="I32" s="64" t="s">
        <v>16</v>
      </c>
    </row>
    <row r="33" spans="1:9" ht="116.25" customHeight="1">
      <c r="A33" s="137"/>
      <c r="B33" s="105"/>
      <c r="C33" s="103"/>
      <c r="D33" s="108"/>
      <c r="E33" s="7" t="s">
        <v>86</v>
      </c>
      <c r="F33" s="7" t="s">
        <v>38</v>
      </c>
      <c r="G33" s="50" t="s">
        <v>16</v>
      </c>
      <c r="H33" s="67">
        <v>0</v>
      </c>
      <c r="I33" s="64" t="s">
        <v>16</v>
      </c>
    </row>
    <row r="34" spans="1:9" ht="91.5" customHeight="1">
      <c r="A34" s="137"/>
      <c r="B34" s="105"/>
      <c r="C34" s="103"/>
      <c r="D34" s="108"/>
      <c r="E34" s="7" t="s">
        <v>88</v>
      </c>
      <c r="F34" s="7" t="s">
        <v>39</v>
      </c>
      <c r="G34" s="50" t="s">
        <v>183</v>
      </c>
      <c r="H34" s="67">
        <v>28000000</v>
      </c>
      <c r="I34" s="64" t="s">
        <v>16</v>
      </c>
    </row>
    <row r="35" spans="1:9" ht="96" customHeight="1">
      <c r="A35" s="137"/>
      <c r="B35" s="105"/>
      <c r="C35" s="103"/>
      <c r="D35" s="108"/>
      <c r="E35" s="7" t="s">
        <v>90</v>
      </c>
      <c r="F35" s="7" t="s">
        <v>40</v>
      </c>
      <c r="G35" s="50" t="s">
        <v>163</v>
      </c>
      <c r="H35" s="67">
        <v>30000000</v>
      </c>
      <c r="I35" s="64" t="s">
        <v>16</v>
      </c>
    </row>
    <row r="36" spans="1:9" ht="74.25" customHeight="1">
      <c r="A36" s="137"/>
      <c r="B36" s="105"/>
      <c r="C36" s="103"/>
      <c r="D36" s="108"/>
      <c r="E36" s="7" t="s">
        <v>89</v>
      </c>
      <c r="F36" s="7" t="s">
        <v>41</v>
      </c>
      <c r="G36" s="50" t="s">
        <v>16</v>
      </c>
      <c r="H36" s="67">
        <v>0</v>
      </c>
      <c r="I36" s="64" t="s">
        <v>16</v>
      </c>
    </row>
    <row r="37" spans="1:9" ht="115.5" customHeight="1">
      <c r="A37" s="137"/>
      <c r="B37" s="105"/>
      <c r="C37" s="103"/>
      <c r="D37" s="109"/>
      <c r="E37" s="7" t="s">
        <v>160</v>
      </c>
      <c r="F37" s="7" t="s">
        <v>159</v>
      </c>
      <c r="G37" s="50" t="s">
        <v>16</v>
      </c>
      <c r="H37" s="67"/>
      <c r="I37" s="64" t="s">
        <v>16</v>
      </c>
    </row>
    <row r="38" spans="1:9" ht="123">
      <c r="A38" s="137"/>
      <c r="B38" s="105"/>
      <c r="C38" s="103"/>
      <c r="D38" s="22" t="s">
        <v>167</v>
      </c>
      <c r="E38" s="37" t="s">
        <v>147</v>
      </c>
      <c r="F38" s="7" t="s">
        <v>91</v>
      </c>
      <c r="G38" s="50" t="s">
        <v>16</v>
      </c>
      <c r="H38" s="61">
        <v>0</v>
      </c>
      <c r="I38" s="64" t="s">
        <v>16</v>
      </c>
    </row>
    <row r="39" spans="1:9" ht="65.25" customHeight="1">
      <c r="A39" s="137"/>
      <c r="B39" s="105"/>
      <c r="C39" s="141"/>
      <c r="D39" s="107" t="s">
        <v>93</v>
      </c>
      <c r="E39" s="57" t="s">
        <v>80</v>
      </c>
      <c r="F39" s="57" t="s">
        <v>126</v>
      </c>
      <c r="G39" s="58" t="s">
        <v>92</v>
      </c>
      <c r="H39" s="68">
        <v>6425000</v>
      </c>
      <c r="I39" s="69" t="s">
        <v>219</v>
      </c>
    </row>
    <row r="40" spans="1:9" ht="87" customHeight="1">
      <c r="A40" s="137"/>
      <c r="B40" s="105"/>
      <c r="C40" s="141"/>
      <c r="D40" s="108"/>
      <c r="E40" s="7" t="s">
        <v>209</v>
      </c>
      <c r="F40" s="14" t="s">
        <v>127</v>
      </c>
      <c r="G40" s="50" t="s">
        <v>128</v>
      </c>
      <c r="H40" s="61"/>
      <c r="I40" s="69" t="s">
        <v>219</v>
      </c>
    </row>
    <row r="41" spans="1:9" ht="87" customHeight="1">
      <c r="A41" s="137"/>
      <c r="B41" s="105"/>
      <c r="C41" s="141"/>
      <c r="D41" s="108"/>
      <c r="E41" s="37" t="s">
        <v>230</v>
      </c>
      <c r="F41" s="45" t="s">
        <v>231</v>
      </c>
      <c r="G41" s="50" t="s">
        <v>92</v>
      </c>
      <c r="H41" s="61">
        <v>5000000</v>
      </c>
      <c r="I41" s="69" t="s">
        <v>219</v>
      </c>
    </row>
    <row r="42" spans="1:9" ht="67.5" customHeight="1">
      <c r="A42" s="137"/>
      <c r="B42" s="105"/>
      <c r="C42" s="142"/>
      <c r="D42" s="109"/>
      <c r="E42" s="7" t="s">
        <v>94</v>
      </c>
      <c r="F42" s="14" t="s">
        <v>34</v>
      </c>
      <c r="G42" s="50" t="s">
        <v>16</v>
      </c>
      <c r="H42" s="61"/>
      <c r="I42" s="64" t="s">
        <v>16</v>
      </c>
    </row>
    <row r="43" spans="1:9" ht="184.5">
      <c r="A43" s="137"/>
      <c r="B43" s="105"/>
      <c r="C43" s="5" t="s">
        <v>227</v>
      </c>
      <c r="D43" s="12" t="s">
        <v>148</v>
      </c>
      <c r="E43" s="7" t="s">
        <v>149</v>
      </c>
      <c r="F43" s="7" t="s">
        <v>150</v>
      </c>
      <c r="G43" s="50" t="s">
        <v>92</v>
      </c>
      <c r="H43" s="70">
        <v>6570000</v>
      </c>
      <c r="I43" s="64" t="s">
        <v>15</v>
      </c>
    </row>
    <row r="44" spans="1:9" ht="120" customHeight="1">
      <c r="A44" s="137"/>
      <c r="B44" s="105"/>
      <c r="C44" s="113" t="s">
        <v>226</v>
      </c>
      <c r="D44" s="147" t="s">
        <v>145</v>
      </c>
      <c r="E44" s="7" t="s">
        <v>103</v>
      </c>
      <c r="F44" s="14" t="s">
        <v>104</v>
      </c>
      <c r="G44" s="50" t="s">
        <v>16</v>
      </c>
      <c r="H44" s="61"/>
      <c r="I44" s="64"/>
    </row>
    <row r="45" spans="1:9" ht="92.25">
      <c r="A45" s="137"/>
      <c r="B45" s="105"/>
      <c r="C45" s="141"/>
      <c r="D45" s="148"/>
      <c r="E45" s="46" t="s">
        <v>95</v>
      </c>
      <c r="F45" s="7" t="s">
        <v>96</v>
      </c>
      <c r="G45" s="50" t="s">
        <v>16</v>
      </c>
      <c r="H45" s="61"/>
      <c r="I45" s="6"/>
    </row>
    <row r="46" spans="1:9" ht="130.5" customHeight="1">
      <c r="A46" s="137"/>
      <c r="B46" s="105"/>
      <c r="C46" s="141"/>
      <c r="D46" s="149"/>
      <c r="E46" s="37" t="s">
        <v>164</v>
      </c>
      <c r="F46" s="7" t="s">
        <v>136</v>
      </c>
      <c r="G46" s="50" t="s">
        <v>16</v>
      </c>
      <c r="H46" s="61">
        <v>25000000</v>
      </c>
      <c r="I46" s="6" t="s">
        <v>16</v>
      </c>
    </row>
    <row r="47" spans="1:9" ht="129" customHeight="1">
      <c r="A47" s="137"/>
      <c r="B47" s="106"/>
      <c r="C47" s="142"/>
      <c r="D47" s="8" t="s">
        <v>10</v>
      </c>
      <c r="E47" s="46" t="s">
        <v>146</v>
      </c>
      <c r="F47" s="7" t="s">
        <v>42</v>
      </c>
      <c r="G47" s="50" t="s">
        <v>16</v>
      </c>
      <c r="H47" s="61">
        <v>25000000</v>
      </c>
      <c r="I47" s="64" t="s">
        <v>16</v>
      </c>
    </row>
    <row r="48" spans="1:9" ht="49.5" customHeight="1">
      <c r="A48" s="137"/>
      <c r="B48" s="113" t="s">
        <v>100</v>
      </c>
      <c r="C48" s="113" t="s">
        <v>7</v>
      </c>
      <c r="D48" s="120" t="s">
        <v>105</v>
      </c>
      <c r="E48" s="37" t="s">
        <v>106</v>
      </c>
      <c r="F48" s="38" t="s">
        <v>112</v>
      </c>
      <c r="G48" s="50" t="s">
        <v>185</v>
      </c>
      <c r="H48" s="61">
        <v>0</v>
      </c>
      <c r="I48" s="64" t="s">
        <v>16</v>
      </c>
    </row>
    <row r="49" spans="1:9" ht="99.75" customHeight="1">
      <c r="A49" s="137"/>
      <c r="B49" s="103"/>
      <c r="C49" s="103"/>
      <c r="D49" s="121"/>
      <c r="E49" s="37" t="s">
        <v>211</v>
      </c>
      <c r="F49" s="38" t="s">
        <v>113</v>
      </c>
      <c r="G49" s="50" t="s">
        <v>16</v>
      </c>
      <c r="H49" s="61">
        <v>0</v>
      </c>
      <c r="I49" s="64" t="s">
        <v>16</v>
      </c>
    </row>
    <row r="50" spans="1:9" ht="51.75" customHeight="1">
      <c r="A50" s="137"/>
      <c r="B50" s="103"/>
      <c r="C50" s="103"/>
      <c r="D50" s="160"/>
      <c r="E50" s="37" t="s">
        <v>155</v>
      </c>
      <c r="F50" s="38" t="s">
        <v>114</v>
      </c>
      <c r="G50" s="50" t="s">
        <v>185</v>
      </c>
      <c r="H50" s="61">
        <v>0</v>
      </c>
      <c r="I50" s="64" t="s">
        <v>16</v>
      </c>
    </row>
    <row r="51" spans="1:9" ht="60" customHeight="1">
      <c r="A51" s="137"/>
      <c r="B51" s="103"/>
      <c r="C51" s="103"/>
      <c r="D51" s="120" t="s">
        <v>115</v>
      </c>
      <c r="E51" s="37" t="s">
        <v>107</v>
      </c>
      <c r="F51" s="37" t="s">
        <v>110</v>
      </c>
      <c r="G51" s="50" t="s">
        <v>186</v>
      </c>
      <c r="H51" s="61">
        <v>0</v>
      </c>
      <c r="I51" s="64" t="s">
        <v>16</v>
      </c>
    </row>
    <row r="52" spans="1:9" ht="94.5" customHeight="1">
      <c r="A52" s="137"/>
      <c r="B52" s="103"/>
      <c r="C52" s="103"/>
      <c r="D52" s="121"/>
      <c r="E52" s="37" t="s">
        <v>210</v>
      </c>
      <c r="F52" s="37" t="s">
        <v>109</v>
      </c>
      <c r="G52" s="50" t="s">
        <v>186</v>
      </c>
      <c r="H52" s="61"/>
      <c r="I52" s="64" t="s">
        <v>16</v>
      </c>
    </row>
    <row r="53" spans="1:9" ht="52.5" customHeight="1">
      <c r="A53" s="137"/>
      <c r="B53" s="103"/>
      <c r="C53" s="103"/>
      <c r="D53" s="121"/>
      <c r="E53" s="37" t="s">
        <v>108</v>
      </c>
      <c r="F53" s="37" t="s">
        <v>111</v>
      </c>
      <c r="G53" s="50" t="s">
        <v>186</v>
      </c>
      <c r="H53" s="61">
        <v>0</v>
      </c>
      <c r="I53" s="64" t="s">
        <v>16</v>
      </c>
    </row>
    <row r="54" spans="1:9" ht="97.5" customHeight="1">
      <c r="A54" s="137"/>
      <c r="B54" s="103"/>
      <c r="C54" s="113" t="s">
        <v>125</v>
      </c>
      <c r="D54" s="125" t="s">
        <v>213</v>
      </c>
      <c r="E54" s="7" t="s">
        <v>116</v>
      </c>
      <c r="F54" s="29" t="s">
        <v>99</v>
      </c>
      <c r="G54" s="50" t="s">
        <v>98</v>
      </c>
      <c r="H54" s="61"/>
      <c r="I54" s="64" t="s">
        <v>16</v>
      </c>
    </row>
    <row r="55" spans="1:9" ht="93" customHeight="1">
      <c r="A55" s="137"/>
      <c r="B55" s="103"/>
      <c r="C55" s="103"/>
      <c r="D55" s="125"/>
      <c r="E55" s="7" t="s">
        <v>117</v>
      </c>
      <c r="F55" s="14" t="s">
        <v>20</v>
      </c>
      <c r="G55" s="50" t="s">
        <v>16</v>
      </c>
      <c r="H55" s="61">
        <v>22000000</v>
      </c>
      <c r="I55" s="64" t="s">
        <v>21</v>
      </c>
    </row>
    <row r="56" spans="1:9" ht="143.25" customHeight="1">
      <c r="A56" s="137"/>
      <c r="B56" s="103"/>
      <c r="C56" s="141"/>
      <c r="D56" s="126"/>
      <c r="E56" s="7" t="s">
        <v>118</v>
      </c>
      <c r="F56" s="14" t="s">
        <v>23</v>
      </c>
      <c r="G56" s="50" t="s">
        <v>16</v>
      </c>
      <c r="H56" s="61">
        <v>25000000</v>
      </c>
      <c r="I56" s="64" t="s">
        <v>21</v>
      </c>
    </row>
    <row r="57" spans="1:9" ht="103.5" customHeight="1">
      <c r="A57" s="137"/>
      <c r="B57" s="103"/>
      <c r="C57" s="141"/>
      <c r="D57" s="126"/>
      <c r="E57" s="7" t="s">
        <v>119</v>
      </c>
      <c r="F57" s="14" t="s">
        <v>22</v>
      </c>
      <c r="G57" s="50" t="s">
        <v>16</v>
      </c>
      <c r="H57" s="61">
        <v>7500000</v>
      </c>
      <c r="I57" s="64" t="s">
        <v>21</v>
      </c>
    </row>
    <row r="58" spans="1:9" ht="170.25" customHeight="1">
      <c r="A58" s="137"/>
      <c r="B58" s="103"/>
      <c r="C58" s="111"/>
      <c r="D58" s="113" t="s">
        <v>124</v>
      </c>
      <c r="E58" s="7" t="s">
        <v>14</v>
      </c>
      <c r="F58" s="14" t="s">
        <v>24</v>
      </c>
      <c r="G58" s="50" t="s">
        <v>92</v>
      </c>
      <c r="H58" s="61">
        <v>15000000</v>
      </c>
      <c r="I58" s="64" t="s">
        <v>15</v>
      </c>
    </row>
    <row r="59" spans="1:9" ht="117.75" customHeight="1">
      <c r="A59" s="137"/>
      <c r="B59" s="103"/>
      <c r="C59" s="111"/>
      <c r="D59" s="103"/>
      <c r="E59" s="7" t="s">
        <v>120</v>
      </c>
      <c r="F59" s="14" t="s">
        <v>17</v>
      </c>
      <c r="G59" s="50" t="s">
        <v>187</v>
      </c>
      <c r="H59" s="61">
        <v>5000000</v>
      </c>
      <c r="I59" s="64" t="s">
        <v>15</v>
      </c>
    </row>
    <row r="60" spans="1:9" ht="257.25" customHeight="1">
      <c r="A60" s="137"/>
      <c r="B60" s="103"/>
      <c r="C60" s="112"/>
      <c r="D60" s="114"/>
      <c r="E60" s="7" t="s">
        <v>13</v>
      </c>
      <c r="F60" s="14" t="s">
        <v>18</v>
      </c>
      <c r="G60" s="33" t="s">
        <v>16</v>
      </c>
      <c r="H60" s="61">
        <v>0</v>
      </c>
      <c r="I60" s="64" t="s">
        <v>16</v>
      </c>
    </row>
    <row r="61" spans="1:9" ht="70.5" customHeight="1">
      <c r="A61" s="137"/>
      <c r="B61" s="103"/>
      <c r="C61" s="113" t="s">
        <v>97</v>
      </c>
      <c r="D61" s="110" t="s">
        <v>169</v>
      </c>
      <c r="E61" s="12" t="s">
        <v>131</v>
      </c>
      <c r="F61" s="12" t="s">
        <v>133</v>
      </c>
      <c r="G61" s="33" t="s">
        <v>16</v>
      </c>
      <c r="H61" s="61">
        <v>0</v>
      </c>
      <c r="I61" s="64" t="s">
        <v>16</v>
      </c>
    </row>
    <row r="62" spans="1:9" s="2" customFormat="1" ht="97.5" customHeight="1">
      <c r="A62" s="137"/>
      <c r="B62" s="103"/>
      <c r="C62" s="103"/>
      <c r="D62" s="111"/>
      <c r="E62" s="37" t="s">
        <v>132</v>
      </c>
      <c r="F62" s="11" t="s">
        <v>134</v>
      </c>
      <c r="G62" s="33" t="s">
        <v>16</v>
      </c>
      <c r="H62" s="71"/>
      <c r="I62" s="64" t="s">
        <v>16</v>
      </c>
    </row>
    <row r="63" spans="1:9" ht="61.5">
      <c r="A63" s="137"/>
      <c r="B63" s="103"/>
      <c r="C63" s="103"/>
      <c r="D63" s="112"/>
      <c r="E63" s="37" t="s">
        <v>130</v>
      </c>
      <c r="F63" s="11" t="s">
        <v>141</v>
      </c>
      <c r="G63" s="33" t="s">
        <v>16</v>
      </c>
      <c r="H63" s="61">
        <v>25000000</v>
      </c>
      <c r="I63" s="64" t="s">
        <v>195</v>
      </c>
    </row>
    <row r="64" spans="1:9" ht="95.25" customHeight="1">
      <c r="A64" s="137"/>
      <c r="B64" s="114"/>
      <c r="C64" s="114"/>
      <c r="D64" s="11" t="s">
        <v>215</v>
      </c>
      <c r="E64" s="37" t="s">
        <v>19</v>
      </c>
      <c r="F64" s="11" t="s">
        <v>43</v>
      </c>
      <c r="G64" s="33" t="s">
        <v>16</v>
      </c>
      <c r="H64" s="61">
        <v>25000000</v>
      </c>
      <c r="I64" s="64" t="s">
        <v>16</v>
      </c>
    </row>
    <row r="65" spans="1:9" ht="93.75" customHeight="1">
      <c r="A65" s="137"/>
      <c r="B65" s="141" t="s">
        <v>224</v>
      </c>
      <c r="C65" s="129" t="s">
        <v>225</v>
      </c>
      <c r="D65" s="115" t="s">
        <v>214</v>
      </c>
      <c r="E65" s="24" t="s">
        <v>191</v>
      </c>
      <c r="F65" s="24" t="s">
        <v>192</v>
      </c>
      <c r="G65" s="50" t="s">
        <v>188</v>
      </c>
      <c r="H65" s="61">
        <v>10000000</v>
      </c>
      <c r="I65" s="64" t="s">
        <v>15</v>
      </c>
    </row>
    <row r="66" spans="1:9" ht="186" customHeight="1">
      <c r="A66" s="137"/>
      <c r="B66" s="141"/>
      <c r="C66" s="129"/>
      <c r="D66" s="116"/>
      <c r="E66" s="24" t="s">
        <v>193</v>
      </c>
      <c r="F66" s="24" t="s">
        <v>194</v>
      </c>
      <c r="G66" s="50" t="s">
        <v>188</v>
      </c>
      <c r="H66" s="61"/>
      <c r="I66" s="64" t="s">
        <v>15</v>
      </c>
    </row>
    <row r="67" spans="1:9" ht="186" customHeight="1">
      <c r="A67" s="137"/>
      <c r="B67" s="141"/>
      <c r="C67" s="129"/>
      <c r="D67" s="44" t="s">
        <v>212</v>
      </c>
      <c r="E67" s="24" t="s">
        <v>217</v>
      </c>
      <c r="F67" s="24"/>
      <c r="G67" s="50"/>
      <c r="H67" s="61"/>
      <c r="I67" s="64"/>
    </row>
    <row r="68" spans="1:9" ht="92.25">
      <c r="A68" s="137"/>
      <c r="B68" s="141"/>
      <c r="C68" s="129"/>
      <c r="D68" s="23" t="s">
        <v>129</v>
      </c>
      <c r="E68" s="7" t="s">
        <v>135</v>
      </c>
      <c r="F68" s="7" t="s">
        <v>236</v>
      </c>
      <c r="G68" s="50" t="s">
        <v>16</v>
      </c>
      <c r="H68" s="61">
        <v>0</v>
      </c>
      <c r="I68" s="64" t="s">
        <v>16</v>
      </c>
    </row>
    <row r="69" spans="1:9" ht="78.75" customHeight="1">
      <c r="A69" s="151" t="s">
        <v>142</v>
      </c>
      <c r="B69" s="103" t="s">
        <v>143</v>
      </c>
      <c r="C69" s="127" t="s">
        <v>47</v>
      </c>
      <c r="D69" s="108" t="s">
        <v>48</v>
      </c>
      <c r="E69" s="29" t="s">
        <v>121</v>
      </c>
      <c r="F69" s="13" t="s">
        <v>123</v>
      </c>
      <c r="G69" s="52" t="s">
        <v>16</v>
      </c>
      <c r="H69" s="72">
        <v>5000000</v>
      </c>
      <c r="I69" s="73" t="s">
        <v>16</v>
      </c>
    </row>
    <row r="70" spans="1:9" ht="145.5" customHeight="1">
      <c r="A70" s="152"/>
      <c r="B70" s="137"/>
      <c r="C70" s="128"/>
      <c r="D70" s="108"/>
      <c r="E70" s="7" t="s">
        <v>162</v>
      </c>
      <c r="F70" s="8" t="s">
        <v>49</v>
      </c>
      <c r="G70" s="50" t="s">
        <v>16</v>
      </c>
      <c r="H70" s="61">
        <v>15000000</v>
      </c>
      <c r="I70" s="6" t="s">
        <v>16</v>
      </c>
    </row>
    <row r="71" spans="1:9" ht="195.75" customHeight="1">
      <c r="A71" s="152"/>
      <c r="B71" s="137"/>
      <c r="C71" s="113" t="s">
        <v>223</v>
      </c>
      <c r="D71" s="8" t="s">
        <v>216</v>
      </c>
      <c r="E71" s="7" t="s">
        <v>201</v>
      </c>
      <c r="F71" s="8" t="s">
        <v>202</v>
      </c>
      <c r="G71" s="50" t="s">
        <v>189</v>
      </c>
      <c r="H71" s="61">
        <v>5000000</v>
      </c>
      <c r="I71" s="64" t="s">
        <v>16</v>
      </c>
    </row>
    <row r="72" spans="1:9" ht="272.25" customHeight="1">
      <c r="A72" s="152"/>
      <c r="B72" s="137"/>
      <c r="C72" s="103"/>
      <c r="D72" s="8" t="s">
        <v>36</v>
      </c>
      <c r="E72" s="39" t="s">
        <v>122</v>
      </c>
      <c r="F72" s="39" t="s">
        <v>44</v>
      </c>
      <c r="G72" s="50" t="s">
        <v>16</v>
      </c>
      <c r="H72" s="61">
        <v>2000000</v>
      </c>
      <c r="I72" s="64" t="s">
        <v>16</v>
      </c>
    </row>
    <row r="73" spans="1:9" ht="84" customHeight="1">
      <c r="A73" s="152"/>
      <c r="B73" s="137"/>
      <c r="C73" s="103"/>
      <c r="D73" s="11" t="s">
        <v>237</v>
      </c>
      <c r="E73" s="39" t="s">
        <v>238</v>
      </c>
      <c r="F73" s="39" t="s">
        <v>239</v>
      </c>
      <c r="G73" s="50" t="s">
        <v>16</v>
      </c>
      <c r="H73" s="61"/>
      <c r="I73" s="64" t="s">
        <v>16</v>
      </c>
    </row>
    <row r="74" spans="1:9" ht="132.75" customHeight="1">
      <c r="A74" s="152"/>
      <c r="B74" s="137"/>
      <c r="C74" s="114"/>
      <c r="D74" s="8" t="s">
        <v>235</v>
      </c>
      <c r="E74" s="7" t="s">
        <v>232</v>
      </c>
      <c r="F74" s="14" t="s">
        <v>33</v>
      </c>
      <c r="G74" s="50" t="s">
        <v>16</v>
      </c>
      <c r="H74" s="61">
        <v>0</v>
      </c>
      <c r="I74" s="64" t="s">
        <v>16</v>
      </c>
    </row>
    <row r="75" spans="1:9" ht="138" customHeight="1">
      <c r="A75" s="152"/>
      <c r="B75" s="137"/>
      <c r="C75" s="113" t="s">
        <v>222</v>
      </c>
      <c r="D75" s="12" t="s">
        <v>8</v>
      </c>
      <c r="E75" s="12" t="s">
        <v>233</v>
      </c>
      <c r="F75" s="12" t="s">
        <v>158</v>
      </c>
      <c r="G75" s="50" t="s">
        <v>92</v>
      </c>
      <c r="H75" s="74">
        <v>6800000</v>
      </c>
      <c r="I75" s="64" t="s">
        <v>15</v>
      </c>
    </row>
    <row r="76" spans="1:9" ht="96.75" customHeight="1">
      <c r="A76" s="152"/>
      <c r="B76" s="137"/>
      <c r="C76" s="103"/>
      <c r="D76" s="8" t="s">
        <v>35</v>
      </c>
      <c r="E76" s="7" t="s">
        <v>9</v>
      </c>
      <c r="F76" s="7" t="s">
        <v>156</v>
      </c>
      <c r="G76" s="50" t="s">
        <v>92</v>
      </c>
      <c r="H76" s="75">
        <v>6000000</v>
      </c>
      <c r="I76" s="64" t="s">
        <v>15</v>
      </c>
    </row>
    <row r="77" spans="1:9" ht="57.75" customHeight="1">
      <c r="A77" s="152"/>
      <c r="B77" s="137"/>
      <c r="C77" s="114"/>
      <c r="D77" s="26" t="s">
        <v>46</v>
      </c>
      <c r="E77" s="28" t="s">
        <v>234</v>
      </c>
      <c r="F77" s="10" t="s">
        <v>190</v>
      </c>
      <c r="G77" s="53" t="s">
        <v>16</v>
      </c>
      <c r="H77" s="61"/>
      <c r="I77" s="64" t="s">
        <v>16</v>
      </c>
    </row>
    <row r="78" spans="1:9" ht="39" customHeight="1">
      <c r="A78" s="16"/>
      <c r="B78" s="16"/>
      <c r="C78" s="122" t="s">
        <v>45</v>
      </c>
      <c r="D78" s="123"/>
      <c r="E78" s="123"/>
      <c r="F78" s="123"/>
      <c r="G78" s="124"/>
      <c r="H78" s="21">
        <f>SUM(H2:H77)</f>
        <v>538095000</v>
      </c>
      <c r="I78" s="17"/>
    </row>
    <row r="79" spans="1:9" ht="30.75">
      <c r="A79" s="15"/>
      <c r="B79" s="15"/>
      <c r="C79" s="15"/>
      <c r="D79" s="15"/>
      <c r="E79" s="15"/>
      <c r="F79" s="15"/>
      <c r="G79" s="15"/>
      <c r="H79" s="15"/>
      <c r="I79" s="18"/>
    </row>
    <row r="80" spans="1:9" ht="30" customHeight="1">
      <c r="A80" s="15"/>
      <c r="B80" s="15"/>
      <c r="C80" s="15"/>
      <c r="D80" s="15"/>
      <c r="E80" s="118" t="s">
        <v>152</v>
      </c>
      <c r="F80" s="118"/>
      <c r="G80" s="119"/>
      <c r="H80" s="19"/>
      <c r="I80" s="18"/>
    </row>
    <row r="81" spans="1:9" ht="30" customHeight="1">
      <c r="A81" s="15"/>
      <c r="B81" s="15"/>
      <c r="C81" s="15"/>
      <c r="D81" s="15"/>
      <c r="E81" s="102" t="s">
        <v>152</v>
      </c>
      <c r="F81" s="102"/>
      <c r="G81" s="102"/>
      <c r="H81" s="19">
        <f>H55+H56+H57</f>
        <v>54500000</v>
      </c>
      <c r="I81" s="18"/>
    </row>
    <row r="82" spans="1:9" ht="30" customHeight="1">
      <c r="A82" s="15"/>
      <c r="B82" s="15"/>
      <c r="C82" s="15"/>
      <c r="D82" s="15"/>
      <c r="E82" s="102" t="s">
        <v>151</v>
      </c>
      <c r="F82" s="102"/>
      <c r="G82" s="102"/>
      <c r="H82" s="19">
        <f>H5+H8+H11+H15+H16+H17+H19+H21+H24+H25+H26+H27+H28+H32+H34+H35+H46+H47+H64+H69+H70+H71+H72</f>
        <v>394300000</v>
      </c>
      <c r="I82" s="18"/>
    </row>
    <row r="83" spans="1:9" ht="30" customHeight="1">
      <c r="A83" s="15"/>
      <c r="B83" s="15"/>
      <c r="C83" s="15"/>
      <c r="D83" s="15"/>
      <c r="E83" s="102" t="s">
        <v>196</v>
      </c>
      <c r="F83" s="102"/>
      <c r="G83" s="102"/>
      <c r="H83" s="20">
        <f>H23+H43+H58+H59+H65+H66+H75+H76</f>
        <v>52870000</v>
      </c>
      <c r="I83" s="18"/>
    </row>
    <row r="84" spans="1:9" ht="30" customHeight="1">
      <c r="A84" s="15"/>
      <c r="B84" s="15"/>
      <c r="C84" s="15"/>
      <c r="D84" s="15"/>
      <c r="E84" s="102" t="s">
        <v>241</v>
      </c>
      <c r="F84" s="102"/>
      <c r="G84" s="102"/>
      <c r="H84" s="20">
        <f>H39+H40+H41</f>
        <v>11425000</v>
      </c>
      <c r="I84" s="18"/>
    </row>
    <row r="85" spans="1:9" ht="30" customHeight="1">
      <c r="A85" s="15"/>
      <c r="B85" s="15"/>
      <c r="C85" s="15"/>
      <c r="D85" s="15"/>
      <c r="E85" s="102" t="s">
        <v>165</v>
      </c>
      <c r="F85" s="102"/>
      <c r="G85" s="102"/>
      <c r="H85" s="19">
        <f>H63</f>
        <v>25000000</v>
      </c>
      <c r="I85" s="18"/>
    </row>
    <row r="86" spans="1:9" ht="30.75">
      <c r="A86" s="15"/>
      <c r="B86" s="15"/>
      <c r="C86" s="15"/>
      <c r="D86" s="15"/>
      <c r="E86" s="15"/>
      <c r="F86" s="15"/>
      <c r="G86" s="15"/>
      <c r="H86" s="15"/>
      <c r="I86" s="18"/>
    </row>
    <row r="87" spans="1:9" ht="28.5" customHeight="1">
      <c r="A87" s="15"/>
      <c r="B87" s="15"/>
      <c r="C87" s="15"/>
      <c r="D87" s="15"/>
      <c r="E87" s="117"/>
      <c r="F87" s="117"/>
      <c r="G87" s="117"/>
      <c r="H87" s="21">
        <f>SUBTOTAL(9,H80:H86)</f>
        <v>538095000</v>
      </c>
      <c r="I87" s="18"/>
    </row>
    <row r="88" spans="1:9" ht="30.75">
      <c r="A88" s="15"/>
      <c r="B88" s="15"/>
      <c r="C88" s="15"/>
      <c r="D88" s="15"/>
      <c r="E88" s="15"/>
      <c r="F88" s="15"/>
      <c r="G88" s="15"/>
      <c r="H88" s="15"/>
      <c r="I88" s="18"/>
    </row>
  </sheetData>
  <sheetProtection/>
  <autoFilter ref="D1:I78"/>
  <mergeCells count="53">
    <mergeCell ref="E27:E28"/>
    <mergeCell ref="F27:F28"/>
    <mergeCell ref="G27:G28"/>
    <mergeCell ref="H27:H28"/>
    <mergeCell ref="I27:I28"/>
    <mergeCell ref="C75:C77"/>
    <mergeCell ref="C71:C74"/>
    <mergeCell ref="D48:D50"/>
    <mergeCell ref="A69:A77"/>
    <mergeCell ref="C54:C60"/>
    <mergeCell ref="C44:C47"/>
    <mergeCell ref="A29:A68"/>
    <mergeCell ref="B69:B77"/>
    <mergeCell ref="B65:B68"/>
    <mergeCell ref="C61:C64"/>
    <mergeCell ref="B48:B64"/>
    <mergeCell ref="C48:C53"/>
    <mergeCell ref="C20:C22"/>
    <mergeCell ref="C29:C42"/>
    <mergeCell ref="D10:D13"/>
    <mergeCell ref="C2:C19"/>
    <mergeCell ref="D24:D28"/>
    <mergeCell ref="D44:D46"/>
    <mergeCell ref="D29:D30"/>
    <mergeCell ref="D39:D42"/>
    <mergeCell ref="A2:A28"/>
    <mergeCell ref="D2:D3"/>
    <mergeCell ref="D7:D9"/>
    <mergeCell ref="D4:D6"/>
    <mergeCell ref="C23:C28"/>
    <mergeCell ref="B2:B19"/>
    <mergeCell ref="D16:D19"/>
    <mergeCell ref="D20:D22"/>
    <mergeCell ref="E87:G87"/>
    <mergeCell ref="E83:G83"/>
    <mergeCell ref="E80:G80"/>
    <mergeCell ref="E81:G81"/>
    <mergeCell ref="D51:D53"/>
    <mergeCell ref="C78:G78"/>
    <mergeCell ref="D54:D57"/>
    <mergeCell ref="C69:C70"/>
    <mergeCell ref="C65:C68"/>
    <mergeCell ref="E82:G82"/>
    <mergeCell ref="E18:E19"/>
    <mergeCell ref="E84:G84"/>
    <mergeCell ref="B20:B28"/>
    <mergeCell ref="B29:B47"/>
    <mergeCell ref="E85:G85"/>
    <mergeCell ref="D31:D37"/>
    <mergeCell ref="D61:D63"/>
    <mergeCell ref="D58:D60"/>
    <mergeCell ref="D65:D66"/>
    <mergeCell ref="D69:D70"/>
  </mergeCells>
  <printOptions/>
  <pageMargins left="0.03937007874015748" right="0.03937007874015748" top="0.15748031496062992" bottom="0.15748031496062992" header="0.31496062992125984" footer="0.31496062992125984"/>
  <pageSetup horizontalDpi="600" verticalDpi="600" orientation="landscape" paperSize="9" scale="17" r:id="rId1"/>
  <rowBreaks count="3" manualBreakCount="3">
    <brk id="45" max="13" man="1"/>
    <brk id="68" max="13" man="1"/>
    <brk id="91" max="13" man="1"/>
  </rowBreaks>
</worksheet>
</file>

<file path=xl/worksheets/sheet2.xml><?xml version="1.0" encoding="utf-8"?>
<worksheet xmlns="http://schemas.openxmlformats.org/spreadsheetml/2006/main" xmlns:r="http://schemas.openxmlformats.org/officeDocument/2006/relationships">
  <sheetPr>
    <tabColor theme="4"/>
  </sheetPr>
  <dimension ref="A1:M28"/>
  <sheetViews>
    <sheetView zoomScale="57" zoomScaleNormal="57" zoomScalePageLayoutView="0" workbookViewId="0" topLeftCell="A15">
      <selection activeCell="A2" sqref="A2:A27"/>
    </sheetView>
  </sheetViews>
  <sheetFormatPr defaultColWidth="11.421875" defaultRowHeight="15"/>
  <cols>
    <col min="1" max="1" width="38.28125" style="1" customWidth="1"/>
    <col min="2" max="2" width="58.57421875" style="1" customWidth="1"/>
    <col min="3" max="3" width="60.7109375" style="1" customWidth="1"/>
    <col min="4" max="4" width="106.7109375" style="1" customWidth="1"/>
    <col min="5" max="5" width="171.421875" style="1" customWidth="1"/>
    <col min="6" max="6" width="146.57421875" style="1" customWidth="1"/>
    <col min="7" max="7" width="50.7109375" style="1" customWidth="1"/>
    <col min="8" max="8" width="40.57421875" style="1" customWidth="1"/>
    <col min="9" max="9" width="36.7109375" style="3" customWidth="1"/>
  </cols>
  <sheetData>
    <row r="1" spans="1:13" ht="60.75" thickBot="1">
      <c r="A1" s="31" t="s">
        <v>198</v>
      </c>
      <c r="B1" s="31" t="s">
        <v>199</v>
      </c>
      <c r="C1" s="31" t="s">
        <v>200</v>
      </c>
      <c r="D1" s="31" t="s">
        <v>3</v>
      </c>
      <c r="E1" s="31" t="s">
        <v>0</v>
      </c>
      <c r="F1" s="31" t="s">
        <v>1</v>
      </c>
      <c r="G1" s="31" t="s">
        <v>2</v>
      </c>
      <c r="H1" s="4">
        <v>2022</v>
      </c>
      <c r="I1" s="80" t="s">
        <v>12</v>
      </c>
      <c r="J1" s="79" t="s">
        <v>242</v>
      </c>
      <c r="K1" s="79" t="s">
        <v>243</v>
      </c>
      <c r="L1" s="79" t="s">
        <v>244</v>
      </c>
      <c r="M1" s="79" t="s">
        <v>245</v>
      </c>
    </row>
    <row r="2" spans="1:13" ht="30.75">
      <c r="A2" s="113" t="s">
        <v>168</v>
      </c>
      <c r="B2" s="113" t="s">
        <v>4</v>
      </c>
      <c r="C2" s="144" t="s">
        <v>5</v>
      </c>
      <c r="D2" s="130" t="s">
        <v>53</v>
      </c>
      <c r="E2" s="34" t="s">
        <v>55</v>
      </c>
      <c r="F2" s="35" t="s">
        <v>50</v>
      </c>
      <c r="G2" s="60" t="s">
        <v>170</v>
      </c>
      <c r="H2" s="61">
        <v>0</v>
      </c>
      <c r="I2" s="81" t="s">
        <v>16</v>
      </c>
      <c r="J2" s="85"/>
      <c r="K2" s="78"/>
      <c r="L2" s="78"/>
      <c r="M2" s="78"/>
    </row>
    <row r="3" spans="1:13" ht="61.5">
      <c r="A3" s="103"/>
      <c r="B3" s="103"/>
      <c r="C3" s="137"/>
      <c r="D3" s="131"/>
      <c r="E3" s="95" t="s">
        <v>228</v>
      </c>
      <c r="F3" s="36" t="s">
        <v>51</v>
      </c>
      <c r="G3" s="89" t="s">
        <v>16</v>
      </c>
      <c r="H3" s="61">
        <v>0</v>
      </c>
      <c r="I3" s="82" t="s">
        <v>16</v>
      </c>
      <c r="J3" s="85"/>
      <c r="K3" s="78"/>
      <c r="L3" s="78"/>
      <c r="M3" s="78"/>
    </row>
    <row r="4" spans="1:13" ht="30.75">
      <c r="A4" s="103"/>
      <c r="B4" s="103"/>
      <c r="C4" s="137"/>
      <c r="D4" s="132" t="s">
        <v>54</v>
      </c>
      <c r="E4" s="95" t="s">
        <v>56</v>
      </c>
      <c r="F4" s="36" t="s">
        <v>144</v>
      </c>
      <c r="G4" s="89" t="s">
        <v>171</v>
      </c>
      <c r="H4" s="61">
        <v>0</v>
      </c>
      <c r="I4" s="82" t="s">
        <v>16</v>
      </c>
      <c r="J4" s="78"/>
      <c r="K4" s="78"/>
      <c r="L4" s="78"/>
      <c r="M4" s="78"/>
    </row>
    <row r="5" spans="1:13" ht="30.75">
      <c r="A5" s="103"/>
      <c r="B5" s="103"/>
      <c r="C5" s="137"/>
      <c r="D5" s="135"/>
      <c r="E5" s="54" t="s">
        <v>58</v>
      </c>
      <c r="F5" s="14" t="s">
        <v>11</v>
      </c>
      <c r="G5" s="91" t="s">
        <v>16</v>
      </c>
      <c r="H5" s="61">
        <v>60000000</v>
      </c>
      <c r="I5" s="82" t="s">
        <v>16</v>
      </c>
      <c r="J5" s="85"/>
      <c r="K5" s="85"/>
      <c r="L5" s="85"/>
      <c r="M5" s="85"/>
    </row>
    <row r="6" spans="1:13" ht="92.25">
      <c r="A6" s="103"/>
      <c r="B6" s="103"/>
      <c r="C6" s="137"/>
      <c r="D6" s="131"/>
      <c r="E6" s="92" t="s">
        <v>57</v>
      </c>
      <c r="F6" s="43" t="s">
        <v>59</v>
      </c>
      <c r="G6" s="91" t="s">
        <v>153</v>
      </c>
      <c r="H6" s="61">
        <v>0</v>
      </c>
      <c r="I6" s="83" t="s">
        <v>16</v>
      </c>
      <c r="J6" s="86"/>
      <c r="K6" s="86"/>
      <c r="L6" s="86"/>
      <c r="M6" s="86"/>
    </row>
    <row r="7" spans="1:13" ht="92.25">
      <c r="A7" s="103"/>
      <c r="B7" s="103"/>
      <c r="C7" s="137"/>
      <c r="D7" s="132" t="s">
        <v>61</v>
      </c>
      <c r="E7" s="54" t="s">
        <v>60</v>
      </c>
      <c r="F7" s="14" t="s">
        <v>172</v>
      </c>
      <c r="G7" s="91" t="s">
        <v>173</v>
      </c>
      <c r="H7" s="61">
        <v>0</v>
      </c>
      <c r="I7" s="83" t="s">
        <v>16</v>
      </c>
      <c r="J7" s="78"/>
      <c r="K7" s="78"/>
      <c r="L7" s="78"/>
      <c r="M7" s="78"/>
    </row>
    <row r="8" spans="1:13" ht="92.25">
      <c r="A8" s="103"/>
      <c r="B8" s="103"/>
      <c r="C8" s="137"/>
      <c r="D8" s="133"/>
      <c r="E8" s="54" t="s">
        <v>62</v>
      </c>
      <c r="F8" s="14" t="s">
        <v>63</v>
      </c>
      <c r="G8" s="91" t="s">
        <v>174</v>
      </c>
      <c r="H8" s="61">
        <v>43000000</v>
      </c>
      <c r="I8" s="83" t="s">
        <v>16</v>
      </c>
      <c r="J8" s="78"/>
      <c r="K8" s="87"/>
      <c r="L8" s="87"/>
      <c r="M8" s="78"/>
    </row>
    <row r="9" spans="1:13" ht="61.5">
      <c r="A9" s="103"/>
      <c r="B9" s="103"/>
      <c r="C9" s="137"/>
      <c r="D9" s="134"/>
      <c r="E9" s="54" t="s">
        <v>64</v>
      </c>
      <c r="F9" s="54" t="s">
        <v>52</v>
      </c>
      <c r="G9" s="91" t="s">
        <v>175</v>
      </c>
      <c r="H9" s="61">
        <v>0</v>
      </c>
      <c r="I9" s="83" t="s">
        <v>16</v>
      </c>
      <c r="J9" s="78"/>
      <c r="K9" s="87"/>
      <c r="L9" s="87"/>
      <c r="M9" s="78"/>
    </row>
    <row r="10" spans="1:13" ht="61.5">
      <c r="A10" s="103"/>
      <c r="B10" s="103"/>
      <c r="C10" s="137"/>
      <c r="D10" s="132" t="s">
        <v>65</v>
      </c>
      <c r="E10" s="54" t="s">
        <v>66</v>
      </c>
      <c r="F10" s="14" t="s">
        <v>25</v>
      </c>
      <c r="G10" s="91" t="s">
        <v>177</v>
      </c>
      <c r="H10" s="61">
        <v>0</v>
      </c>
      <c r="I10" s="83" t="s">
        <v>16</v>
      </c>
      <c r="J10" s="87"/>
      <c r="K10" s="87"/>
      <c r="L10" s="87"/>
      <c r="M10" s="78"/>
    </row>
    <row r="11" spans="1:13" ht="61.5">
      <c r="A11" s="103"/>
      <c r="B11" s="103"/>
      <c r="C11" s="137"/>
      <c r="D11" s="133"/>
      <c r="E11" s="54" t="s">
        <v>67</v>
      </c>
      <c r="F11" s="14" t="s">
        <v>246</v>
      </c>
      <c r="G11" s="91" t="s">
        <v>176</v>
      </c>
      <c r="H11" s="61">
        <v>1500000</v>
      </c>
      <c r="I11" s="83" t="s">
        <v>16</v>
      </c>
      <c r="J11" s="78"/>
      <c r="K11" s="87"/>
      <c r="L11" s="87"/>
      <c r="M11" s="87"/>
    </row>
    <row r="12" spans="1:13" ht="61.5">
      <c r="A12" s="103"/>
      <c r="B12" s="103"/>
      <c r="C12" s="137"/>
      <c r="D12" s="133"/>
      <c r="E12" s="54" t="s">
        <v>68</v>
      </c>
      <c r="F12" s="14" t="s">
        <v>27</v>
      </c>
      <c r="G12" s="91" t="s">
        <v>170</v>
      </c>
      <c r="H12" s="61">
        <v>0</v>
      </c>
      <c r="I12" s="83" t="s">
        <v>16</v>
      </c>
      <c r="J12" s="78"/>
      <c r="K12" s="78"/>
      <c r="L12" s="87"/>
      <c r="M12" s="87"/>
    </row>
    <row r="13" spans="1:13" ht="61.5">
      <c r="A13" s="103"/>
      <c r="B13" s="103"/>
      <c r="C13" s="137"/>
      <c r="D13" s="143"/>
      <c r="E13" s="54" t="s">
        <v>69</v>
      </c>
      <c r="F13" s="90" t="s">
        <v>28</v>
      </c>
      <c r="G13" s="91" t="s">
        <v>170</v>
      </c>
      <c r="H13" s="61">
        <v>0</v>
      </c>
      <c r="I13" s="83" t="s">
        <v>16</v>
      </c>
      <c r="J13" s="78"/>
      <c r="K13" s="78"/>
      <c r="L13" s="87"/>
      <c r="M13" s="78"/>
    </row>
    <row r="14" spans="1:13" ht="61.5">
      <c r="A14" s="103"/>
      <c r="B14" s="103"/>
      <c r="C14" s="137"/>
      <c r="D14" s="90" t="s">
        <v>70</v>
      </c>
      <c r="E14" s="54" t="s">
        <v>71</v>
      </c>
      <c r="F14" s="90" t="s">
        <v>29</v>
      </c>
      <c r="G14" s="53" t="s">
        <v>178</v>
      </c>
      <c r="H14" s="61">
        <v>0</v>
      </c>
      <c r="I14" s="83" t="s">
        <v>16</v>
      </c>
      <c r="J14" s="78"/>
      <c r="K14" s="87"/>
      <c r="L14" s="87"/>
      <c r="M14" s="78"/>
    </row>
    <row r="15" spans="1:13" ht="92.25">
      <c r="A15" s="103"/>
      <c r="B15" s="103"/>
      <c r="C15" s="137"/>
      <c r="D15" s="56" t="s">
        <v>72</v>
      </c>
      <c r="E15" s="54" t="s">
        <v>73</v>
      </c>
      <c r="F15" s="14" t="s">
        <v>30</v>
      </c>
      <c r="G15" s="91" t="s">
        <v>179</v>
      </c>
      <c r="H15" s="61">
        <v>28000000</v>
      </c>
      <c r="I15" s="83" t="s">
        <v>16</v>
      </c>
      <c r="J15" s="87"/>
      <c r="K15" s="87"/>
      <c r="L15" s="78"/>
      <c r="M15" s="78"/>
    </row>
    <row r="16" spans="1:13" ht="61.5">
      <c r="A16" s="103"/>
      <c r="B16" s="103"/>
      <c r="C16" s="137"/>
      <c r="D16" s="139" t="s">
        <v>76</v>
      </c>
      <c r="E16" s="54" t="s">
        <v>74</v>
      </c>
      <c r="F16" s="14" t="s">
        <v>31</v>
      </c>
      <c r="G16" s="91" t="s">
        <v>180</v>
      </c>
      <c r="H16" s="61">
        <v>1500000</v>
      </c>
      <c r="I16" s="83" t="s">
        <v>16</v>
      </c>
      <c r="J16" s="78"/>
      <c r="K16" s="87"/>
      <c r="L16" s="87"/>
      <c r="M16" s="78"/>
    </row>
    <row r="17" spans="1:13" ht="123">
      <c r="A17" s="103"/>
      <c r="B17" s="103"/>
      <c r="C17" s="137"/>
      <c r="D17" s="139"/>
      <c r="E17" s="54" t="s">
        <v>75</v>
      </c>
      <c r="F17" s="57" t="s">
        <v>205</v>
      </c>
      <c r="G17" s="53" t="s">
        <v>180</v>
      </c>
      <c r="H17" s="61">
        <v>25000000</v>
      </c>
      <c r="I17" s="83" t="s">
        <v>16</v>
      </c>
      <c r="J17" s="78"/>
      <c r="K17" s="87"/>
      <c r="L17" s="87"/>
      <c r="M17" s="87"/>
    </row>
    <row r="18" spans="1:13" ht="92.25">
      <c r="A18" s="103"/>
      <c r="B18" s="103"/>
      <c r="C18" s="137"/>
      <c r="D18" s="139"/>
      <c r="E18" s="100" t="s">
        <v>206</v>
      </c>
      <c r="F18" s="54" t="s">
        <v>37</v>
      </c>
      <c r="G18" s="91" t="s">
        <v>180</v>
      </c>
      <c r="H18" s="61">
        <v>0</v>
      </c>
      <c r="I18" s="83" t="s">
        <v>16</v>
      </c>
      <c r="J18" s="87"/>
      <c r="K18" s="87"/>
      <c r="L18" s="78"/>
      <c r="M18" s="78"/>
    </row>
    <row r="19" spans="1:13" ht="92.25">
      <c r="A19" s="103"/>
      <c r="B19" s="114"/>
      <c r="C19" s="140"/>
      <c r="D19" s="139"/>
      <c r="E19" s="101"/>
      <c r="F19" s="54" t="s">
        <v>181</v>
      </c>
      <c r="G19" s="91" t="s">
        <v>16</v>
      </c>
      <c r="H19" s="61">
        <v>300000</v>
      </c>
      <c r="I19" s="83" t="s">
        <v>16</v>
      </c>
      <c r="J19" s="87"/>
      <c r="K19" s="87"/>
      <c r="L19" s="78"/>
      <c r="M19" s="78"/>
    </row>
    <row r="20" spans="1:13" ht="30.75">
      <c r="A20" s="103"/>
      <c r="B20" s="103" t="s">
        <v>77</v>
      </c>
      <c r="C20" s="137" t="s">
        <v>220</v>
      </c>
      <c r="D20" s="137" t="s">
        <v>77</v>
      </c>
      <c r="E20" s="54" t="s">
        <v>84</v>
      </c>
      <c r="F20" s="54" t="s">
        <v>83</v>
      </c>
      <c r="G20" s="91" t="s">
        <v>16</v>
      </c>
      <c r="H20" s="61">
        <v>0</v>
      </c>
      <c r="I20" s="83" t="s">
        <v>16</v>
      </c>
      <c r="J20" s="78"/>
      <c r="K20" s="87"/>
      <c r="L20" s="87"/>
      <c r="M20" s="78"/>
    </row>
    <row r="21" spans="1:13" ht="61.5">
      <c r="A21" s="103"/>
      <c r="B21" s="103"/>
      <c r="C21" s="137"/>
      <c r="D21" s="137"/>
      <c r="E21" s="54" t="s">
        <v>81</v>
      </c>
      <c r="F21" s="54" t="s">
        <v>78</v>
      </c>
      <c r="G21" s="91" t="s">
        <v>16</v>
      </c>
      <c r="H21" s="61">
        <v>25000000</v>
      </c>
      <c r="I21" s="83" t="s">
        <v>16</v>
      </c>
      <c r="J21" s="78"/>
      <c r="K21" s="78"/>
      <c r="L21" s="87"/>
      <c r="M21" s="78"/>
    </row>
    <row r="22" spans="1:13" ht="92.25">
      <c r="A22" s="103"/>
      <c r="B22" s="103"/>
      <c r="C22" s="140"/>
      <c r="D22" s="140"/>
      <c r="E22" s="54" t="s">
        <v>82</v>
      </c>
      <c r="F22" s="54" t="s">
        <v>79</v>
      </c>
      <c r="G22" s="91" t="s">
        <v>16</v>
      </c>
      <c r="H22" s="61">
        <v>0</v>
      </c>
      <c r="I22" s="83" t="s">
        <v>16</v>
      </c>
      <c r="J22" s="78"/>
      <c r="K22" s="78"/>
      <c r="L22" s="78"/>
      <c r="M22" s="87"/>
    </row>
    <row r="23" spans="1:13" ht="61.5">
      <c r="A23" s="103"/>
      <c r="B23" s="103"/>
      <c r="C23" s="136" t="s">
        <v>6</v>
      </c>
      <c r="D23" s="27" t="s">
        <v>101</v>
      </c>
      <c r="E23" s="54" t="s">
        <v>203</v>
      </c>
      <c r="F23" s="54" t="s">
        <v>204</v>
      </c>
      <c r="G23" s="91" t="s">
        <v>16</v>
      </c>
      <c r="H23" s="61">
        <v>3500000</v>
      </c>
      <c r="I23" s="83" t="s">
        <v>15</v>
      </c>
      <c r="J23" s="87"/>
      <c r="K23" s="87"/>
      <c r="L23" s="78"/>
      <c r="M23" s="78"/>
    </row>
    <row r="24" spans="1:13" ht="30.75">
      <c r="A24" s="103"/>
      <c r="B24" s="103"/>
      <c r="C24" s="137"/>
      <c r="D24" s="100" t="s">
        <v>182</v>
      </c>
      <c r="E24" s="54" t="s">
        <v>139</v>
      </c>
      <c r="F24" s="54" t="s">
        <v>140</v>
      </c>
      <c r="G24" s="91" t="s">
        <v>16</v>
      </c>
      <c r="H24" s="61">
        <v>5000000</v>
      </c>
      <c r="I24" s="83" t="s">
        <v>16</v>
      </c>
      <c r="J24" s="78"/>
      <c r="K24" s="87"/>
      <c r="L24" s="87"/>
      <c r="M24" s="78"/>
    </row>
    <row r="25" spans="1:13" ht="30.75">
      <c r="A25" s="103"/>
      <c r="B25" s="103"/>
      <c r="C25" s="137"/>
      <c r="D25" s="145"/>
      <c r="E25" s="54" t="s">
        <v>137</v>
      </c>
      <c r="F25" s="54" t="s">
        <v>207</v>
      </c>
      <c r="G25" s="91" t="s">
        <v>16</v>
      </c>
      <c r="H25" s="61">
        <v>2000000</v>
      </c>
      <c r="I25" s="83" t="s">
        <v>16</v>
      </c>
      <c r="J25" s="78"/>
      <c r="K25" s="87"/>
      <c r="L25" s="87"/>
      <c r="M25" s="78"/>
    </row>
    <row r="26" spans="1:13" ht="61.5">
      <c r="A26" s="103"/>
      <c r="B26" s="103"/>
      <c r="C26" s="137"/>
      <c r="D26" s="145"/>
      <c r="E26" s="93" t="s">
        <v>154</v>
      </c>
      <c r="F26" s="88" t="s">
        <v>138</v>
      </c>
      <c r="G26" s="94" t="s">
        <v>16</v>
      </c>
      <c r="H26" s="61">
        <v>10000000</v>
      </c>
      <c r="I26" s="84" t="s">
        <v>16</v>
      </c>
      <c r="J26" s="87"/>
      <c r="K26" s="87"/>
      <c r="L26" s="87"/>
      <c r="M26" s="78"/>
    </row>
    <row r="27" spans="1:13" ht="62.25" thickBot="1">
      <c r="A27" s="104"/>
      <c r="B27" s="104"/>
      <c r="C27" s="138"/>
      <c r="D27" s="146"/>
      <c r="E27" s="59" t="s">
        <v>229</v>
      </c>
      <c r="F27" s="40" t="s">
        <v>102</v>
      </c>
      <c r="G27" s="42" t="s">
        <v>16</v>
      </c>
      <c r="H27" s="66">
        <v>3000000</v>
      </c>
      <c r="I27" s="97" t="s">
        <v>16</v>
      </c>
      <c r="J27" s="98"/>
      <c r="K27" s="99"/>
      <c r="L27" s="99"/>
      <c r="M27" s="99"/>
    </row>
    <row r="28" spans="1:9" ht="30.75">
      <c r="A28" s="15"/>
      <c r="B28" s="15"/>
      <c r="C28" s="15"/>
      <c r="D28" s="15"/>
      <c r="E28" s="15"/>
      <c r="F28" s="15"/>
      <c r="G28" s="15"/>
      <c r="H28" s="15"/>
      <c r="I28" s="18"/>
    </row>
  </sheetData>
  <sheetProtection/>
  <mergeCells count="14">
    <mergeCell ref="D2:D3"/>
    <mergeCell ref="D4:D6"/>
    <mergeCell ref="D7:D9"/>
    <mergeCell ref="D10:D13"/>
    <mergeCell ref="A2:A27"/>
    <mergeCell ref="D16:D19"/>
    <mergeCell ref="C20:C22"/>
    <mergeCell ref="D20:D22"/>
    <mergeCell ref="E18:E19"/>
    <mergeCell ref="B20:B27"/>
    <mergeCell ref="C23:C27"/>
    <mergeCell ref="D24:D27"/>
    <mergeCell ref="B2:B19"/>
    <mergeCell ref="C2:C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5"/>
  </sheetPr>
  <dimension ref="A1:M42"/>
  <sheetViews>
    <sheetView zoomScale="51" zoomScaleNormal="51" zoomScalePageLayoutView="0" workbookViewId="0" topLeftCell="A32">
      <selection activeCell="J41" sqref="J41:M41"/>
    </sheetView>
  </sheetViews>
  <sheetFormatPr defaultColWidth="11.421875" defaultRowHeight="15"/>
  <cols>
    <col min="1" max="1" width="38.28125" style="1" customWidth="1"/>
    <col min="2" max="2" width="58.57421875" style="1" customWidth="1"/>
    <col min="3" max="3" width="60.7109375" style="1" customWidth="1"/>
    <col min="4" max="4" width="106.7109375" style="1" customWidth="1"/>
    <col min="5" max="5" width="171.421875" style="1" customWidth="1"/>
    <col min="6" max="6" width="146.57421875" style="1" customWidth="1"/>
    <col min="7" max="7" width="50.7109375" style="1" customWidth="1"/>
    <col min="8" max="8" width="40.57421875" style="1" customWidth="1"/>
    <col min="9" max="9" width="36.7109375" style="3" customWidth="1"/>
  </cols>
  <sheetData>
    <row r="1" spans="1:13" ht="60">
      <c r="A1" s="32" t="s">
        <v>198</v>
      </c>
      <c r="B1" s="32" t="s">
        <v>199</v>
      </c>
      <c r="C1" s="32" t="s">
        <v>200</v>
      </c>
      <c r="D1" s="32" t="s">
        <v>3</v>
      </c>
      <c r="E1" s="32" t="s">
        <v>0</v>
      </c>
      <c r="F1" s="32" t="s">
        <v>1</v>
      </c>
      <c r="G1" s="32" t="s">
        <v>2</v>
      </c>
      <c r="H1" s="4">
        <v>2022</v>
      </c>
      <c r="I1" s="32" t="s">
        <v>12</v>
      </c>
      <c r="J1" s="79" t="s">
        <v>242</v>
      </c>
      <c r="K1" s="79" t="s">
        <v>243</v>
      </c>
      <c r="L1" s="79" t="s">
        <v>244</v>
      </c>
      <c r="M1" s="79" t="s">
        <v>245</v>
      </c>
    </row>
    <row r="2" spans="1:13" ht="61.5">
      <c r="A2" s="136" t="s">
        <v>197</v>
      </c>
      <c r="B2" s="166"/>
      <c r="C2" s="113" t="s">
        <v>221</v>
      </c>
      <c r="D2" s="154" t="s">
        <v>218</v>
      </c>
      <c r="E2" s="37" t="s">
        <v>240</v>
      </c>
      <c r="F2" s="54" t="s">
        <v>208</v>
      </c>
      <c r="G2" s="50" t="s">
        <v>16</v>
      </c>
      <c r="H2" s="67">
        <v>0</v>
      </c>
      <c r="I2" s="6" t="s">
        <v>16</v>
      </c>
      <c r="J2" s="87"/>
      <c r="K2" s="78"/>
      <c r="L2" s="78"/>
      <c r="M2" s="78"/>
    </row>
    <row r="3" spans="1:13" ht="61.5">
      <c r="A3" s="137"/>
      <c r="B3" s="105"/>
      <c r="C3" s="103"/>
      <c r="D3" s="127"/>
      <c r="E3" s="54" t="s">
        <v>166</v>
      </c>
      <c r="F3" s="51" t="s">
        <v>32</v>
      </c>
      <c r="G3" s="50" t="s">
        <v>16</v>
      </c>
      <c r="H3" s="67">
        <v>0</v>
      </c>
      <c r="I3" s="6" t="s">
        <v>16</v>
      </c>
      <c r="J3" s="78"/>
      <c r="K3" s="87"/>
      <c r="L3" s="78"/>
      <c r="M3" s="78"/>
    </row>
    <row r="4" spans="1:13" ht="61.5">
      <c r="A4" s="137"/>
      <c r="B4" s="105"/>
      <c r="C4" s="103"/>
      <c r="D4" s="107" t="s">
        <v>161</v>
      </c>
      <c r="E4" s="54" t="s">
        <v>85</v>
      </c>
      <c r="F4" s="14" t="s">
        <v>157</v>
      </c>
      <c r="G4" s="50"/>
      <c r="H4" s="67">
        <v>0</v>
      </c>
      <c r="I4" s="6" t="s">
        <v>16</v>
      </c>
      <c r="J4" s="87"/>
      <c r="K4" s="87"/>
      <c r="L4" s="87"/>
      <c r="M4" s="78"/>
    </row>
    <row r="5" spans="1:13" ht="61.5">
      <c r="A5" s="137"/>
      <c r="B5" s="105"/>
      <c r="C5" s="103"/>
      <c r="D5" s="108"/>
      <c r="E5" s="54" t="s">
        <v>87</v>
      </c>
      <c r="F5" s="14" t="s">
        <v>184</v>
      </c>
      <c r="G5" s="50" t="s">
        <v>163</v>
      </c>
      <c r="H5" s="67">
        <v>30000000</v>
      </c>
      <c r="I5" s="6" t="s">
        <v>16</v>
      </c>
      <c r="J5" s="87"/>
      <c r="K5" s="87"/>
      <c r="L5" s="87"/>
      <c r="M5" s="78"/>
    </row>
    <row r="6" spans="1:13" ht="61.5">
      <c r="A6" s="137"/>
      <c r="B6" s="105"/>
      <c r="C6" s="103"/>
      <c r="D6" s="108"/>
      <c r="E6" s="54" t="s">
        <v>86</v>
      </c>
      <c r="F6" s="54" t="s">
        <v>38</v>
      </c>
      <c r="G6" s="50" t="s">
        <v>16</v>
      </c>
      <c r="H6" s="67">
        <v>0</v>
      </c>
      <c r="I6" s="6" t="s">
        <v>16</v>
      </c>
      <c r="J6" s="87"/>
      <c r="K6" s="87"/>
      <c r="L6" s="87"/>
      <c r="M6" s="78"/>
    </row>
    <row r="7" spans="1:13" ht="92.25">
      <c r="A7" s="137"/>
      <c r="B7" s="105"/>
      <c r="C7" s="103"/>
      <c r="D7" s="108"/>
      <c r="E7" s="54" t="s">
        <v>88</v>
      </c>
      <c r="F7" s="54" t="s">
        <v>39</v>
      </c>
      <c r="G7" s="50" t="s">
        <v>183</v>
      </c>
      <c r="H7" s="67">
        <v>28000000</v>
      </c>
      <c r="I7" s="6" t="s">
        <v>16</v>
      </c>
      <c r="J7" s="87"/>
      <c r="K7" s="87"/>
      <c r="L7" s="87"/>
      <c r="M7" s="78"/>
    </row>
    <row r="8" spans="1:13" ht="61.5">
      <c r="A8" s="137"/>
      <c r="B8" s="105"/>
      <c r="C8" s="103"/>
      <c r="D8" s="108"/>
      <c r="E8" s="54" t="s">
        <v>90</v>
      </c>
      <c r="F8" s="54" t="s">
        <v>40</v>
      </c>
      <c r="G8" s="50" t="s">
        <v>163</v>
      </c>
      <c r="H8" s="67">
        <v>30000000</v>
      </c>
      <c r="I8" s="6" t="s">
        <v>16</v>
      </c>
      <c r="J8" s="78"/>
      <c r="K8" s="78"/>
      <c r="L8" s="87"/>
      <c r="M8" s="87"/>
    </row>
    <row r="9" spans="1:13" ht="30.75">
      <c r="A9" s="137"/>
      <c r="B9" s="105"/>
      <c r="C9" s="103"/>
      <c r="D9" s="108"/>
      <c r="E9" s="54" t="s">
        <v>89</v>
      </c>
      <c r="F9" s="54" t="s">
        <v>41</v>
      </c>
      <c r="G9" s="50" t="s">
        <v>16</v>
      </c>
      <c r="H9" s="67">
        <v>0</v>
      </c>
      <c r="I9" s="6" t="s">
        <v>16</v>
      </c>
      <c r="J9" s="78"/>
      <c r="K9" s="87"/>
      <c r="L9" s="78"/>
      <c r="M9" s="78"/>
    </row>
    <row r="10" spans="1:13" ht="92.25">
      <c r="A10" s="137"/>
      <c r="B10" s="105"/>
      <c r="C10" s="103"/>
      <c r="D10" s="109"/>
      <c r="E10" s="54" t="s">
        <v>160</v>
      </c>
      <c r="F10" s="54" t="s">
        <v>159</v>
      </c>
      <c r="G10" s="50" t="s">
        <v>16</v>
      </c>
      <c r="H10" s="67"/>
      <c r="I10" s="6" t="s">
        <v>16</v>
      </c>
      <c r="J10" s="78"/>
      <c r="K10" s="78"/>
      <c r="L10" s="78"/>
      <c r="M10" s="87"/>
    </row>
    <row r="11" spans="1:13" ht="123">
      <c r="A11" s="137"/>
      <c r="B11" s="105"/>
      <c r="C11" s="103"/>
      <c r="D11" s="48" t="s">
        <v>167</v>
      </c>
      <c r="E11" s="37" t="s">
        <v>147</v>
      </c>
      <c r="F11" s="54" t="s">
        <v>91</v>
      </c>
      <c r="G11" s="50" t="s">
        <v>16</v>
      </c>
      <c r="H11" s="61">
        <v>0</v>
      </c>
      <c r="I11" s="6" t="s">
        <v>16</v>
      </c>
      <c r="J11" s="78"/>
      <c r="K11" s="87"/>
      <c r="L11" s="87"/>
      <c r="M11" s="87"/>
    </row>
    <row r="12" spans="1:13" ht="30.75">
      <c r="A12" s="137"/>
      <c r="B12" s="105"/>
      <c r="C12" s="141"/>
      <c r="D12" s="107" t="s">
        <v>93</v>
      </c>
      <c r="E12" s="57" t="s">
        <v>80</v>
      </c>
      <c r="F12" s="57" t="s">
        <v>126</v>
      </c>
      <c r="G12" s="58" t="s">
        <v>92</v>
      </c>
      <c r="H12" s="68">
        <v>6425000</v>
      </c>
      <c r="I12" s="76" t="s">
        <v>219</v>
      </c>
      <c r="J12" s="87"/>
      <c r="K12" s="78"/>
      <c r="L12" s="78"/>
      <c r="M12" s="78"/>
    </row>
    <row r="13" spans="1:13" ht="61.5">
      <c r="A13" s="137"/>
      <c r="B13" s="105"/>
      <c r="C13" s="141"/>
      <c r="D13" s="108"/>
      <c r="E13" s="54" t="s">
        <v>209</v>
      </c>
      <c r="F13" s="14" t="s">
        <v>127</v>
      </c>
      <c r="G13" s="50" t="s">
        <v>128</v>
      </c>
      <c r="H13" s="61"/>
      <c r="I13" s="76" t="s">
        <v>219</v>
      </c>
      <c r="J13" s="87"/>
      <c r="K13" s="78"/>
      <c r="L13" s="78"/>
      <c r="M13" s="78"/>
    </row>
    <row r="14" spans="1:13" ht="30.75">
      <c r="A14" s="137"/>
      <c r="B14" s="105"/>
      <c r="C14" s="141"/>
      <c r="D14" s="108"/>
      <c r="E14" s="37" t="s">
        <v>230</v>
      </c>
      <c r="F14" s="45" t="s">
        <v>231</v>
      </c>
      <c r="G14" s="50" t="s">
        <v>92</v>
      </c>
      <c r="H14" s="61">
        <v>5000000</v>
      </c>
      <c r="I14" s="76" t="s">
        <v>219</v>
      </c>
      <c r="J14" s="87"/>
      <c r="K14" s="78"/>
      <c r="L14" s="78"/>
      <c r="M14" s="78"/>
    </row>
    <row r="15" spans="1:13" ht="30.75">
      <c r="A15" s="137"/>
      <c r="B15" s="105"/>
      <c r="C15" s="142"/>
      <c r="D15" s="109"/>
      <c r="E15" s="54" t="s">
        <v>94</v>
      </c>
      <c r="F15" s="14" t="s">
        <v>34</v>
      </c>
      <c r="G15" s="50" t="s">
        <v>16</v>
      </c>
      <c r="H15" s="61"/>
      <c r="I15" s="6" t="s">
        <v>16</v>
      </c>
      <c r="J15" s="87"/>
      <c r="K15" s="78"/>
      <c r="L15" s="78"/>
      <c r="M15" s="78"/>
    </row>
    <row r="16" spans="1:13" ht="184.5">
      <c r="A16" s="137"/>
      <c r="B16" s="105"/>
      <c r="C16" s="5" t="s">
        <v>227</v>
      </c>
      <c r="D16" s="12" t="s">
        <v>148</v>
      </c>
      <c r="E16" s="54" t="s">
        <v>149</v>
      </c>
      <c r="F16" s="54" t="s">
        <v>150</v>
      </c>
      <c r="G16" s="50" t="s">
        <v>92</v>
      </c>
      <c r="H16" s="70">
        <v>6570000</v>
      </c>
      <c r="I16" s="6" t="s">
        <v>15</v>
      </c>
      <c r="J16" s="78"/>
      <c r="K16" s="78"/>
      <c r="L16" s="87"/>
      <c r="M16" s="78"/>
    </row>
    <row r="17" spans="1:13" ht="61.5">
      <c r="A17" s="137"/>
      <c r="B17" s="105"/>
      <c r="C17" s="113" t="s">
        <v>226</v>
      </c>
      <c r="D17" s="147" t="s">
        <v>145</v>
      </c>
      <c r="E17" s="54" t="s">
        <v>103</v>
      </c>
      <c r="F17" s="14" t="s">
        <v>104</v>
      </c>
      <c r="G17" s="50" t="s">
        <v>16</v>
      </c>
      <c r="H17" s="61"/>
      <c r="I17" s="6"/>
      <c r="J17" s="78"/>
      <c r="K17" s="78"/>
      <c r="L17" s="78"/>
      <c r="M17" s="87"/>
    </row>
    <row r="18" spans="1:13" ht="92.25">
      <c r="A18" s="137"/>
      <c r="B18" s="105"/>
      <c r="C18" s="141"/>
      <c r="D18" s="148"/>
      <c r="E18" s="54" t="s">
        <v>95</v>
      </c>
      <c r="F18" s="54" t="s">
        <v>96</v>
      </c>
      <c r="G18" s="50" t="s">
        <v>16</v>
      </c>
      <c r="H18" s="61"/>
      <c r="I18" s="6"/>
      <c r="J18" s="78"/>
      <c r="K18" s="78"/>
      <c r="L18" s="78"/>
      <c r="M18" s="87"/>
    </row>
    <row r="19" spans="1:13" ht="92.25">
      <c r="A19" s="137"/>
      <c r="B19" s="105"/>
      <c r="C19" s="141"/>
      <c r="D19" s="149"/>
      <c r="E19" s="37" t="s">
        <v>164</v>
      </c>
      <c r="F19" s="54" t="s">
        <v>136</v>
      </c>
      <c r="G19" s="50" t="s">
        <v>16</v>
      </c>
      <c r="H19" s="61">
        <v>25000000</v>
      </c>
      <c r="I19" s="6" t="s">
        <v>16</v>
      </c>
      <c r="J19" s="78"/>
      <c r="K19" s="78"/>
      <c r="L19" s="87"/>
      <c r="M19" s="78"/>
    </row>
    <row r="20" spans="1:13" ht="123">
      <c r="A20" s="137"/>
      <c r="B20" s="106"/>
      <c r="C20" s="142"/>
      <c r="D20" s="57" t="s">
        <v>10</v>
      </c>
      <c r="E20" s="54" t="s">
        <v>146</v>
      </c>
      <c r="F20" s="54" t="s">
        <v>42</v>
      </c>
      <c r="G20" s="50" t="s">
        <v>16</v>
      </c>
      <c r="H20" s="61">
        <v>25000000</v>
      </c>
      <c r="I20" s="6" t="s">
        <v>16</v>
      </c>
      <c r="J20" s="78"/>
      <c r="K20" s="78"/>
      <c r="L20" s="78"/>
      <c r="M20" s="87"/>
    </row>
    <row r="21" spans="1:13" ht="30.75">
      <c r="A21" s="137"/>
      <c r="B21" s="113" t="s">
        <v>100</v>
      </c>
      <c r="C21" s="113" t="s">
        <v>7</v>
      </c>
      <c r="D21" s="120" t="s">
        <v>105</v>
      </c>
      <c r="E21" s="37" t="s">
        <v>106</v>
      </c>
      <c r="F21" s="38" t="s">
        <v>112</v>
      </c>
      <c r="G21" s="50" t="s">
        <v>185</v>
      </c>
      <c r="H21" s="61">
        <v>0</v>
      </c>
      <c r="I21" s="6" t="s">
        <v>16</v>
      </c>
      <c r="J21" s="87"/>
      <c r="K21" s="78"/>
      <c r="L21" s="78"/>
      <c r="M21" s="78"/>
    </row>
    <row r="22" spans="1:13" ht="61.5">
      <c r="A22" s="137"/>
      <c r="B22" s="103"/>
      <c r="C22" s="103"/>
      <c r="D22" s="121"/>
      <c r="E22" s="37" t="s">
        <v>211</v>
      </c>
      <c r="F22" s="38" t="s">
        <v>113</v>
      </c>
      <c r="G22" s="50" t="s">
        <v>16</v>
      </c>
      <c r="H22" s="61">
        <v>0</v>
      </c>
      <c r="I22" s="6" t="s">
        <v>16</v>
      </c>
      <c r="J22" s="78"/>
      <c r="K22" s="87"/>
      <c r="L22" s="78"/>
      <c r="M22" s="78"/>
    </row>
    <row r="23" spans="1:13" ht="30.75">
      <c r="A23" s="137"/>
      <c r="B23" s="103"/>
      <c r="C23" s="103"/>
      <c r="D23" s="160"/>
      <c r="E23" s="37" t="s">
        <v>155</v>
      </c>
      <c r="F23" s="38" t="s">
        <v>114</v>
      </c>
      <c r="G23" s="50" t="s">
        <v>185</v>
      </c>
      <c r="H23" s="61">
        <v>0</v>
      </c>
      <c r="I23" s="6" t="s">
        <v>16</v>
      </c>
      <c r="J23" s="87"/>
      <c r="K23" s="78"/>
      <c r="L23" s="78"/>
      <c r="M23" s="78"/>
    </row>
    <row r="24" spans="1:13" ht="30.75">
      <c r="A24" s="137"/>
      <c r="B24" s="103"/>
      <c r="C24" s="103"/>
      <c r="D24" s="120" t="s">
        <v>115</v>
      </c>
      <c r="E24" s="37" t="s">
        <v>107</v>
      </c>
      <c r="F24" s="37" t="s">
        <v>110</v>
      </c>
      <c r="G24" s="50" t="s">
        <v>186</v>
      </c>
      <c r="H24" s="61">
        <v>0</v>
      </c>
      <c r="I24" s="6" t="s">
        <v>16</v>
      </c>
      <c r="J24" s="87"/>
      <c r="K24" s="78"/>
      <c r="L24" s="78"/>
      <c r="M24" s="78"/>
    </row>
    <row r="25" spans="1:13" ht="61.5">
      <c r="A25" s="137"/>
      <c r="B25" s="103"/>
      <c r="C25" s="103"/>
      <c r="D25" s="121"/>
      <c r="E25" s="37" t="s">
        <v>210</v>
      </c>
      <c r="F25" s="37" t="s">
        <v>109</v>
      </c>
      <c r="G25" s="50" t="s">
        <v>186</v>
      </c>
      <c r="H25" s="61"/>
      <c r="I25" s="6" t="s">
        <v>16</v>
      </c>
      <c r="J25" s="87"/>
      <c r="K25" s="78"/>
      <c r="L25" s="78"/>
      <c r="M25" s="78"/>
    </row>
    <row r="26" spans="1:13" ht="30.75">
      <c r="A26" s="137"/>
      <c r="B26" s="103"/>
      <c r="C26" s="103"/>
      <c r="D26" s="121"/>
      <c r="E26" s="37" t="s">
        <v>108</v>
      </c>
      <c r="F26" s="37" t="s">
        <v>111</v>
      </c>
      <c r="G26" s="50" t="s">
        <v>186</v>
      </c>
      <c r="H26" s="61">
        <v>0</v>
      </c>
      <c r="I26" s="6" t="s">
        <v>16</v>
      </c>
      <c r="J26" s="87"/>
      <c r="K26" s="78"/>
      <c r="L26" s="78"/>
      <c r="M26" s="78"/>
    </row>
    <row r="27" spans="1:13" ht="61.5">
      <c r="A27" s="137"/>
      <c r="B27" s="103"/>
      <c r="C27" s="113" t="s">
        <v>125</v>
      </c>
      <c r="D27" s="125" t="s">
        <v>213</v>
      </c>
      <c r="E27" s="54" t="s">
        <v>116</v>
      </c>
      <c r="F27" s="51" t="s">
        <v>99</v>
      </c>
      <c r="G27" s="50" t="s">
        <v>98</v>
      </c>
      <c r="H27" s="61"/>
      <c r="I27" s="6" t="s">
        <v>16</v>
      </c>
      <c r="J27" s="78"/>
      <c r="K27" s="87"/>
      <c r="L27" s="78"/>
      <c r="M27" s="78"/>
    </row>
    <row r="28" spans="1:13" ht="61.5">
      <c r="A28" s="137"/>
      <c r="B28" s="103"/>
      <c r="C28" s="103"/>
      <c r="D28" s="125"/>
      <c r="E28" s="54" t="s">
        <v>117</v>
      </c>
      <c r="F28" s="14" t="s">
        <v>20</v>
      </c>
      <c r="G28" s="50" t="s">
        <v>16</v>
      </c>
      <c r="H28" s="61">
        <v>22000000</v>
      </c>
      <c r="I28" s="6" t="s">
        <v>21</v>
      </c>
      <c r="J28" s="78"/>
      <c r="K28" s="87"/>
      <c r="L28" s="78"/>
      <c r="M28" s="78"/>
    </row>
    <row r="29" spans="1:13" ht="92.25">
      <c r="A29" s="137"/>
      <c r="B29" s="103"/>
      <c r="C29" s="141"/>
      <c r="D29" s="126"/>
      <c r="E29" s="54" t="s">
        <v>118</v>
      </c>
      <c r="F29" s="14" t="s">
        <v>23</v>
      </c>
      <c r="G29" s="50" t="s">
        <v>16</v>
      </c>
      <c r="H29" s="61">
        <v>25000000</v>
      </c>
      <c r="I29" s="6" t="s">
        <v>21</v>
      </c>
      <c r="J29" s="87"/>
      <c r="K29" s="87"/>
      <c r="L29" s="87"/>
      <c r="M29" s="78"/>
    </row>
    <row r="30" spans="1:13" ht="61.5">
      <c r="A30" s="137"/>
      <c r="B30" s="103"/>
      <c r="C30" s="141"/>
      <c r="D30" s="126"/>
      <c r="E30" s="54" t="s">
        <v>119</v>
      </c>
      <c r="F30" s="14" t="s">
        <v>22</v>
      </c>
      <c r="G30" s="50" t="s">
        <v>16</v>
      </c>
      <c r="H30" s="61">
        <v>7500000</v>
      </c>
      <c r="I30" s="6" t="s">
        <v>21</v>
      </c>
      <c r="J30" s="87"/>
      <c r="K30" s="87"/>
      <c r="L30" s="87"/>
      <c r="M30" s="78"/>
    </row>
    <row r="31" spans="1:13" ht="123">
      <c r="A31" s="137"/>
      <c r="B31" s="103"/>
      <c r="C31" s="111"/>
      <c r="D31" s="113" t="s">
        <v>124</v>
      </c>
      <c r="E31" s="54" t="s">
        <v>14</v>
      </c>
      <c r="F31" s="14" t="s">
        <v>24</v>
      </c>
      <c r="G31" s="50" t="s">
        <v>92</v>
      </c>
      <c r="H31" s="61">
        <v>15000000</v>
      </c>
      <c r="I31" s="6" t="s">
        <v>15</v>
      </c>
      <c r="J31" s="87"/>
      <c r="K31" s="87"/>
      <c r="L31" s="78"/>
      <c r="M31" s="78"/>
    </row>
    <row r="32" spans="1:13" ht="61.5">
      <c r="A32" s="137"/>
      <c r="B32" s="103"/>
      <c r="C32" s="111"/>
      <c r="D32" s="103"/>
      <c r="E32" s="54" t="s">
        <v>120</v>
      </c>
      <c r="F32" s="14" t="s">
        <v>17</v>
      </c>
      <c r="G32" s="50" t="s">
        <v>187</v>
      </c>
      <c r="H32" s="61">
        <v>5000000</v>
      </c>
      <c r="I32" s="6" t="s">
        <v>15</v>
      </c>
      <c r="J32" s="87"/>
      <c r="K32" s="87"/>
      <c r="L32" s="87"/>
      <c r="M32" s="87"/>
    </row>
    <row r="33" spans="1:13" ht="184.5">
      <c r="A33" s="137"/>
      <c r="B33" s="103"/>
      <c r="C33" s="112"/>
      <c r="D33" s="114"/>
      <c r="E33" s="54" t="s">
        <v>13</v>
      </c>
      <c r="F33" s="14" t="s">
        <v>18</v>
      </c>
      <c r="G33" s="33" t="s">
        <v>16</v>
      </c>
      <c r="H33" s="61">
        <v>0</v>
      </c>
      <c r="I33" s="6" t="s">
        <v>16</v>
      </c>
      <c r="J33" s="78"/>
      <c r="K33" s="96"/>
      <c r="L33" s="87"/>
      <c r="M33" s="87"/>
    </row>
    <row r="34" spans="1:13" ht="61.5">
      <c r="A34" s="137"/>
      <c r="B34" s="103"/>
      <c r="C34" s="113" t="s">
        <v>97</v>
      </c>
      <c r="D34" s="110" t="s">
        <v>169</v>
      </c>
      <c r="E34" s="12" t="s">
        <v>131</v>
      </c>
      <c r="F34" s="12" t="s">
        <v>133</v>
      </c>
      <c r="G34" s="33" t="s">
        <v>16</v>
      </c>
      <c r="H34" s="61">
        <v>0</v>
      </c>
      <c r="I34" s="6" t="s">
        <v>16</v>
      </c>
      <c r="J34" s="87"/>
      <c r="K34" s="87"/>
      <c r="L34" s="87"/>
      <c r="M34" s="87"/>
    </row>
    <row r="35" spans="1:13" ht="61.5">
      <c r="A35" s="137"/>
      <c r="B35" s="103"/>
      <c r="C35" s="103"/>
      <c r="D35" s="111"/>
      <c r="E35" s="37" t="s">
        <v>132</v>
      </c>
      <c r="F35" s="11" t="s">
        <v>134</v>
      </c>
      <c r="G35" s="33" t="s">
        <v>16</v>
      </c>
      <c r="H35" s="71"/>
      <c r="I35" s="6" t="s">
        <v>16</v>
      </c>
      <c r="J35" s="87"/>
      <c r="K35" s="87"/>
      <c r="L35" s="87"/>
      <c r="M35" s="87"/>
    </row>
    <row r="36" spans="1:13" ht="61.5">
      <c r="A36" s="137"/>
      <c r="B36" s="103"/>
      <c r="C36" s="103"/>
      <c r="D36" s="112"/>
      <c r="E36" s="37" t="s">
        <v>130</v>
      </c>
      <c r="F36" s="11" t="s">
        <v>141</v>
      </c>
      <c r="G36" s="33" t="s">
        <v>16</v>
      </c>
      <c r="H36" s="61">
        <v>25000000</v>
      </c>
      <c r="I36" s="6" t="s">
        <v>195</v>
      </c>
      <c r="J36" s="78"/>
      <c r="K36" s="78"/>
      <c r="L36" s="87"/>
      <c r="M36" s="87"/>
    </row>
    <row r="37" spans="1:13" ht="61.5">
      <c r="A37" s="137"/>
      <c r="B37" s="114"/>
      <c r="C37" s="114"/>
      <c r="D37" s="11" t="s">
        <v>215</v>
      </c>
      <c r="E37" s="37" t="s">
        <v>19</v>
      </c>
      <c r="F37" s="11" t="s">
        <v>43</v>
      </c>
      <c r="G37" s="33" t="s">
        <v>16</v>
      </c>
      <c r="H37" s="61">
        <v>25000000</v>
      </c>
      <c r="I37" s="6" t="s">
        <v>16</v>
      </c>
      <c r="J37" s="78"/>
      <c r="K37" s="87"/>
      <c r="L37" s="87"/>
      <c r="M37" s="96"/>
    </row>
    <row r="38" spans="1:13" ht="61.5">
      <c r="A38" s="137"/>
      <c r="B38" s="141" t="s">
        <v>224</v>
      </c>
      <c r="C38" s="129" t="s">
        <v>225</v>
      </c>
      <c r="D38" s="115" t="s">
        <v>214</v>
      </c>
      <c r="E38" s="24" t="s">
        <v>191</v>
      </c>
      <c r="F38" s="24" t="s">
        <v>192</v>
      </c>
      <c r="G38" s="50" t="s">
        <v>188</v>
      </c>
      <c r="H38" s="156">
        <v>10000000</v>
      </c>
      <c r="I38" s="113" t="s">
        <v>219</v>
      </c>
      <c r="J38" s="78"/>
      <c r="K38" s="87"/>
      <c r="L38" s="87"/>
      <c r="M38" s="78"/>
    </row>
    <row r="39" spans="1:13" ht="92.25">
      <c r="A39" s="137"/>
      <c r="B39" s="141"/>
      <c r="C39" s="129"/>
      <c r="D39" s="116"/>
      <c r="E39" s="24" t="s">
        <v>193</v>
      </c>
      <c r="F39" s="24" t="s">
        <v>194</v>
      </c>
      <c r="G39" s="50" t="s">
        <v>188</v>
      </c>
      <c r="H39" s="161"/>
      <c r="I39" s="163"/>
      <c r="J39" s="78"/>
      <c r="K39" s="87"/>
      <c r="L39" s="87"/>
      <c r="M39" s="96"/>
    </row>
    <row r="40" spans="1:13" ht="92.25">
      <c r="A40" s="137"/>
      <c r="B40" s="141"/>
      <c r="C40" s="129"/>
      <c r="D40" s="44" t="s">
        <v>212</v>
      </c>
      <c r="E40" s="24" t="s">
        <v>217</v>
      </c>
      <c r="F40" s="24" t="s">
        <v>248</v>
      </c>
      <c r="G40" s="50" t="s">
        <v>249</v>
      </c>
      <c r="H40" s="162"/>
      <c r="I40" s="164"/>
      <c r="J40" s="78"/>
      <c r="K40" s="87"/>
      <c r="L40" s="87"/>
      <c r="M40" s="78"/>
    </row>
    <row r="41" spans="1:13" ht="92.25">
      <c r="A41" s="140"/>
      <c r="B41" s="142"/>
      <c r="C41" s="165"/>
      <c r="D41" s="57" t="s">
        <v>129</v>
      </c>
      <c r="E41" s="54" t="s">
        <v>135</v>
      </c>
      <c r="F41" s="54" t="s">
        <v>236</v>
      </c>
      <c r="G41" s="50" t="s">
        <v>16</v>
      </c>
      <c r="H41" s="61">
        <v>0</v>
      </c>
      <c r="I41" s="6" t="s">
        <v>16</v>
      </c>
      <c r="J41" s="87"/>
      <c r="K41" s="87"/>
      <c r="L41" s="87"/>
      <c r="M41" s="87"/>
    </row>
    <row r="42" spans="1:9" ht="30.75">
      <c r="A42" s="15"/>
      <c r="B42" s="15"/>
      <c r="C42" s="15"/>
      <c r="D42" s="15"/>
      <c r="E42" s="15"/>
      <c r="F42" s="15"/>
      <c r="G42" s="15"/>
      <c r="H42" s="15"/>
      <c r="I42" s="18"/>
    </row>
  </sheetData>
  <sheetProtection/>
  <mergeCells count="22">
    <mergeCell ref="A2:A41"/>
    <mergeCell ref="B2:B20"/>
    <mergeCell ref="C2:C15"/>
    <mergeCell ref="D2:D3"/>
    <mergeCell ref="D4:D10"/>
    <mergeCell ref="D12:D15"/>
    <mergeCell ref="B38:B41"/>
    <mergeCell ref="C38:C41"/>
    <mergeCell ref="D38:D39"/>
    <mergeCell ref="D21:D23"/>
    <mergeCell ref="D24:D26"/>
    <mergeCell ref="C27:C33"/>
    <mergeCell ref="B21:B37"/>
    <mergeCell ref="C21:C26"/>
    <mergeCell ref="C34:C37"/>
    <mergeCell ref="D34:D36"/>
    <mergeCell ref="D27:D30"/>
    <mergeCell ref="D31:D33"/>
    <mergeCell ref="C17:C20"/>
    <mergeCell ref="D17:D19"/>
    <mergeCell ref="H38:H40"/>
    <mergeCell ref="I38:I4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sheetPr>
  <dimension ref="A1:M10"/>
  <sheetViews>
    <sheetView zoomScale="53" zoomScaleNormal="53" zoomScalePageLayoutView="0" workbookViewId="0" topLeftCell="A1">
      <selection activeCell="B2" sqref="B2:B10"/>
    </sheetView>
  </sheetViews>
  <sheetFormatPr defaultColWidth="11.421875" defaultRowHeight="15"/>
  <cols>
    <col min="1" max="1" width="38.28125" style="1" customWidth="1"/>
    <col min="2" max="2" width="58.57421875" style="1" customWidth="1"/>
    <col min="3" max="3" width="60.7109375" style="1" customWidth="1"/>
    <col min="4" max="4" width="106.7109375" style="1" customWidth="1"/>
    <col min="5" max="5" width="171.421875" style="1" customWidth="1"/>
    <col min="6" max="6" width="146.57421875" style="1" customWidth="1"/>
    <col min="7" max="7" width="50.7109375" style="1" customWidth="1"/>
    <col min="8" max="8" width="40.57421875" style="1" customWidth="1"/>
    <col min="9" max="9" width="36.7109375" style="3" customWidth="1"/>
  </cols>
  <sheetData>
    <row r="1" spans="1:13" ht="60">
      <c r="A1" s="32" t="s">
        <v>198</v>
      </c>
      <c r="B1" s="32" t="s">
        <v>199</v>
      </c>
      <c r="C1" s="32" t="s">
        <v>200</v>
      </c>
      <c r="D1" s="32" t="s">
        <v>3</v>
      </c>
      <c r="E1" s="32" t="s">
        <v>0</v>
      </c>
      <c r="F1" s="32" t="s">
        <v>1</v>
      </c>
      <c r="G1" s="32" t="s">
        <v>2</v>
      </c>
      <c r="H1" s="4">
        <v>2022</v>
      </c>
      <c r="I1" s="32" t="s">
        <v>12</v>
      </c>
      <c r="J1" s="79" t="s">
        <v>242</v>
      </c>
      <c r="K1" s="79" t="s">
        <v>243</v>
      </c>
      <c r="L1" s="79" t="s">
        <v>244</v>
      </c>
      <c r="M1" s="79" t="s">
        <v>245</v>
      </c>
    </row>
    <row r="2" spans="1:13" ht="61.5">
      <c r="A2" s="167" t="s">
        <v>142</v>
      </c>
      <c r="B2" s="113" t="s">
        <v>143</v>
      </c>
      <c r="C2" s="128" t="s">
        <v>47</v>
      </c>
      <c r="D2" s="107" t="s">
        <v>48</v>
      </c>
      <c r="E2" s="47" t="s">
        <v>121</v>
      </c>
      <c r="F2" s="77" t="s">
        <v>123</v>
      </c>
      <c r="G2" s="25" t="s">
        <v>16</v>
      </c>
      <c r="H2" s="61">
        <v>5000000</v>
      </c>
      <c r="I2" s="5" t="s">
        <v>16</v>
      </c>
      <c r="J2" s="78"/>
      <c r="K2" s="87"/>
      <c r="L2" s="78"/>
      <c r="M2" s="78"/>
    </row>
    <row r="3" spans="1:13" ht="92.25">
      <c r="A3" s="111"/>
      <c r="B3" s="137"/>
      <c r="C3" s="128"/>
      <c r="D3" s="108"/>
      <c r="E3" s="54" t="s">
        <v>162</v>
      </c>
      <c r="F3" s="57" t="s">
        <v>49</v>
      </c>
      <c r="G3" s="50" t="s">
        <v>16</v>
      </c>
      <c r="H3" s="61">
        <v>15000000</v>
      </c>
      <c r="I3" s="6" t="s">
        <v>16</v>
      </c>
      <c r="J3" s="78"/>
      <c r="K3" s="87"/>
      <c r="L3" s="78"/>
      <c r="M3" s="78"/>
    </row>
    <row r="4" spans="1:13" ht="184.5">
      <c r="A4" s="111"/>
      <c r="B4" s="137"/>
      <c r="C4" s="113" t="s">
        <v>223</v>
      </c>
      <c r="D4" s="57" t="s">
        <v>216</v>
      </c>
      <c r="E4" s="54" t="s">
        <v>201</v>
      </c>
      <c r="F4" s="57" t="s">
        <v>202</v>
      </c>
      <c r="G4" s="50" t="s">
        <v>189</v>
      </c>
      <c r="H4" s="61">
        <v>5000000</v>
      </c>
      <c r="I4" s="6" t="s">
        <v>16</v>
      </c>
      <c r="J4" s="78"/>
      <c r="K4" s="78"/>
      <c r="L4" s="78"/>
      <c r="M4" s="87"/>
    </row>
    <row r="5" spans="1:13" ht="153.75">
      <c r="A5" s="111"/>
      <c r="B5" s="137"/>
      <c r="C5" s="103"/>
      <c r="D5" s="57" t="s">
        <v>36</v>
      </c>
      <c r="E5" s="39" t="s">
        <v>122</v>
      </c>
      <c r="F5" s="39" t="s">
        <v>44</v>
      </c>
      <c r="G5" s="50" t="s">
        <v>16</v>
      </c>
      <c r="H5" s="61">
        <v>2000000</v>
      </c>
      <c r="I5" s="6" t="s">
        <v>16</v>
      </c>
      <c r="J5" s="78"/>
      <c r="K5" s="87"/>
      <c r="L5" s="78"/>
      <c r="M5" s="78"/>
    </row>
    <row r="6" spans="1:13" ht="61.5">
      <c r="A6" s="111"/>
      <c r="B6" s="137"/>
      <c r="C6" s="103"/>
      <c r="D6" s="11" t="s">
        <v>237</v>
      </c>
      <c r="E6" s="39" t="s">
        <v>238</v>
      </c>
      <c r="F6" s="39" t="s">
        <v>239</v>
      </c>
      <c r="G6" s="50" t="s">
        <v>16</v>
      </c>
      <c r="H6" s="61"/>
      <c r="I6" s="6" t="s">
        <v>16</v>
      </c>
      <c r="J6" s="87"/>
      <c r="K6" s="78"/>
      <c r="L6" s="78"/>
      <c r="M6" s="78"/>
    </row>
    <row r="7" spans="1:13" ht="61.5">
      <c r="A7" s="111"/>
      <c r="B7" s="137"/>
      <c r="C7" s="114"/>
      <c r="D7" s="57" t="s">
        <v>235</v>
      </c>
      <c r="E7" s="54" t="s">
        <v>232</v>
      </c>
      <c r="F7" s="14" t="s">
        <v>33</v>
      </c>
      <c r="G7" s="50" t="s">
        <v>16</v>
      </c>
      <c r="H7" s="61">
        <v>0</v>
      </c>
      <c r="I7" s="6" t="s">
        <v>16</v>
      </c>
      <c r="J7" s="87"/>
      <c r="K7" s="78"/>
      <c r="L7" s="78"/>
      <c r="M7" s="78"/>
    </row>
    <row r="8" spans="1:13" ht="92.25">
      <c r="A8" s="111"/>
      <c r="B8" s="137"/>
      <c r="C8" s="113" t="s">
        <v>222</v>
      </c>
      <c r="D8" s="12" t="s">
        <v>8</v>
      </c>
      <c r="E8" s="12" t="s">
        <v>233</v>
      </c>
      <c r="F8" s="12" t="s">
        <v>158</v>
      </c>
      <c r="G8" s="50" t="s">
        <v>92</v>
      </c>
      <c r="H8" s="74">
        <v>6800000</v>
      </c>
      <c r="I8" s="6" t="s">
        <v>15</v>
      </c>
      <c r="J8" s="78"/>
      <c r="K8" s="87"/>
      <c r="L8" s="78"/>
      <c r="M8" s="78"/>
    </row>
    <row r="9" spans="1:13" ht="61.5">
      <c r="A9" s="111"/>
      <c r="B9" s="137"/>
      <c r="C9" s="103"/>
      <c r="D9" s="57" t="s">
        <v>35</v>
      </c>
      <c r="E9" s="54" t="s">
        <v>9</v>
      </c>
      <c r="F9" s="54" t="s">
        <v>156</v>
      </c>
      <c r="G9" s="50" t="s">
        <v>92</v>
      </c>
      <c r="H9" s="75">
        <v>6000000</v>
      </c>
      <c r="I9" s="6" t="s">
        <v>15</v>
      </c>
      <c r="J9" s="78"/>
      <c r="K9" s="87"/>
      <c r="L9" s="78"/>
      <c r="M9" s="78"/>
    </row>
    <row r="10" spans="1:13" ht="30.75">
      <c r="A10" s="112"/>
      <c r="B10" s="140"/>
      <c r="C10" s="114"/>
      <c r="D10" s="55" t="s">
        <v>46</v>
      </c>
      <c r="E10" s="54" t="s">
        <v>234</v>
      </c>
      <c r="F10" s="57" t="s">
        <v>190</v>
      </c>
      <c r="G10" s="53" t="s">
        <v>16</v>
      </c>
      <c r="H10" s="61"/>
      <c r="I10" s="6" t="s">
        <v>16</v>
      </c>
      <c r="J10" s="87"/>
      <c r="K10" s="78"/>
      <c r="L10" s="78"/>
      <c r="M10" s="78"/>
    </row>
  </sheetData>
  <sheetProtection/>
  <mergeCells count="6">
    <mergeCell ref="A2:A10"/>
    <mergeCell ref="B2:B10"/>
    <mergeCell ref="C2:C3"/>
    <mergeCell ref="D2:D3"/>
    <mergeCell ref="C4:C7"/>
    <mergeCell ref="C8:C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CN-ITIE</dc:creator>
  <cp:keywords/>
  <dc:description/>
  <cp:lastModifiedBy>user</cp:lastModifiedBy>
  <cp:lastPrinted>2021-07-28T08:53:57Z</cp:lastPrinted>
  <dcterms:created xsi:type="dcterms:W3CDTF">2021-05-03T11:41:24Z</dcterms:created>
  <dcterms:modified xsi:type="dcterms:W3CDTF">2022-02-02T10:47:00Z</dcterms:modified>
  <cp:category/>
  <cp:version/>
  <cp:contentType/>
  <cp:contentStatus/>
</cp:coreProperties>
</file>