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L46" i="1" l="1"/>
  <c r="M46" i="1"/>
  <c r="N46" i="1"/>
  <c r="N44" i="1"/>
  <c r="N45" i="1"/>
  <c r="N43" i="1" l="1"/>
  <c r="N22" i="1"/>
  <c r="N5" i="1"/>
  <c r="N7" i="1"/>
  <c r="N9" i="1"/>
  <c r="M11" i="1"/>
  <c r="M47" i="1" s="1"/>
  <c r="L11" i="1"/>
  <c r="L47" i="1" s="1"/>
  <c r="M33" i="1"/>
  <c r="L33" i="1"/>
  <c r="N8" i="1" l="1"/>
  <c r="N6" i="1" l="1"/>
  <c r="N10" i="1"/>
  <c r="N32" i="1"/>
  <c r="N30" i="1"/>
  <c r="N23" i="1"/>
  <c r="N18" i="1"/>
  <c r="N19" i="1"/>
  <c r="N20" i="1"/>
  <c r="N21" i="1"/>
  <c r="N17" i="1"/>
  <c r="N42" i="1"/>
  <c r="N41" i="1"/>
  <c r="N40" i="1"/>
  <c r="N33" i="1" l="1"/>
  <c r="N11" i="1"/>
  <c r="N47" i="1" s="1"/>
  <c r="M24" i="1"/>
  <c r="L24" i="1"/>
  <c r="N24" i="1" l="1"/>
</calcChain>
</file>

<file path=xl/sharedStrings.xml><?xml version="1.0" encoding="utf-8"?>
<sst xmlns="http://schemas.openxmlformats.org/spreadsheetml/2006/main" count="181" uniqueCount="123">
  <si>
    <t>N°</t>
  </si>
  <si>
    <t>Activités</t>
  </si>
  <si>
    <t>Résultats attendus</t>
  </si>
  <si>
    <t>Indicateurs</t>
  </si>
  <si>
    <t>Moyens de vérification</t>
  </si>
  <si>
    <t>Niveau institutionnel de responsabilité</t>
  </si>
  <si>
    <t>Autres intervenants</t>
  </si>
  <si>
    <t>TOTAL</t>
  </si>
  <si>
    <t>RENFORCEMENT DES CAPACITES</t>
  </si>
  <si>
    <t>1.1</t>
  </si>
  <si>
    <t>Procès verbaux des réunions, Listes de présence</t>
  </si>
  <si>
    <t>Secrétariat Technique (Cellule Renforcement des capacités)</t>
  </si>
  <si>
    <t>1.2</t>
  </si>
  <si>
    <t>Nombres de sessions de formation organisées Nombre d'acteurs formés</t>
  </si>
  <si>
    <t>1.3</t>
  </si>
  <si>
    <t>Formation des artisans et collecteurs miniers</t>
  </si>
  <si>
    <t>Formation des Opérateurs du secteur forestier</t>
  </si>
  <si>
    <t>Nombre d'opérateur forestier formé</t>
  </si>
  <si>
    <t>Procès verbaux des réunions, listes de présence</t>
  </si>
  <si>
    <t>Ministère des Eaux et Forêts</t>
  </si>
  <si>
    <t>Procès verbaux des réunions, Listes de présence et copies des journaux</t>
  </si>
  <si>
    <t>SOUS TOTAL COMPOSANTE 1:</t>
  </si>
  <si>
    <t>EVALUATION</t>
  </si>
  <si>
    <t>Partenaires au developpement</t>
  </si>
  <si>
    <t>Les rapports annuels sont adoptés et publiés avec la participation de toutes les parties prenantes</t>
  </si>
  <si>
    <t>Les performances des objectifs sont évaluées</t>
  </si>
  <si>
    <t>Rapports disponibles sur Internet</t>
  </si>
  <si>
    <t>Secrétariat Technique</t>
  </si>
  <si>
    <t>SOUS TOTAL COMPOSANTE 2:</t>
  </si>
  <si>
    <t>2.1</t>
  </si>
  <si>
    <t>2.2</t>
  </si>
  <si>
    <t>2.3</t>
  </si>
  <si>
    <t>2.4</t>
  </si>
  <si>
    <t>SOUS TOTAL COMPOSANTE 3:</t>
  </si>
  <si>
    <t>Tous Partenaires au développement confondus</t>
  </si>
  <si>
    <t>5.1</t>
  </si>
  <si>
    <t>Fonctionnement du Secrétariat Technique</t>
  </si>
  <si>
    <t>Services de communications et d'informations</t>
  </si>
  <si>
    <t>5.2</t>
  </si>
  <si>
    <t>Les Artisans et Collecteurs miniers comprennent bien les  Nouvelles Normes ITIE pour y participer efficacement</t>
  </si>
  <si>
    <t>Les Opérateurs du secteur Forestier comprennent bien les  Nouvelles Normes ITIE pour y participer efficacement</t>
  </si>
  <si>
    <t>Les Parlementaires  sont bien informés sur les  Nouvelles Normes ITIE pour y participer efficacement lors des débats sur les textes concernant le secteur extractif</t>
  </si>
  <si>
    <t xml:space="preserve">Les Acteurs de la Société Civile sont bien outillés sur les  Nouvelles Normes ITIE pour participer efficacement dans débats.  </t>
  </si>
  <si>
    <t>Nombre d'artisans  et collecteurs miniers formés</t>
  </si>
  <si>
    <t>Les Représentants des différentes couches de la population sont outillés sur les nouvelles Normes ITIE</t>
  </si>
  <si>
    <t>Procès verbaux des réunions, Listes de présence.</t>
  </si>
  <si>
    <t>Ministère des Mines et le Ministère chargé des Relations avec les Institutions</t>
  </si>
  <si>
    <t>Ministère des Mines et la plate forme de la Société civile</t>
  </si>
  <si>
    <t>Ministère des Mines, UNCMCA et le Syndicat des Collecteurs</t>
  </si>
  <si>
    <t>2.5</t>
  </si>
  <si>
    <t>2.6</t>
  </si>
  <si>
    <t>GOUVERNEMENT</t>
  </si>
  <si>
    <t>FINANCEMENT</t>
  </si>
  <si>
    <t>Existence des points focaux dans chaque structure prêts à fournir les données.</t>
  </si>
  <si>
    <t>Copies des Journaux et supports electroniques</t>
  </si>
  <si>
    <t>Nombre de conférence et Communication tenues</t>
  </si>
  <si>
    <t>Primature et Ministère des Mines et Ministères des  Eaux et Forêts</t>
  </si>
  <si>
    <t>PARTENAIRES A RECHERCHER</t>
  </si>
  <si>
    <t>Chaque structure dispose d'une base des données statistiques fiables  utiles pour l'ITIE</t>
  </si>
  <si>
    <t>3.1</t>
  </si>
  <si>
    <t>3.2</t>
  </si>
  <si>
    <t>3.3</t>
  </si>
  <si>
    <t>COMPOSANTE 3: EVALUATION DES RESULTATS ET L'IMPACT DE LA MISE EN OEUVRE DE L'ITIE SUR LA GOUVERNANCE DES RESSOURCES NATURELLES</t>
  </si>
  <si>
    <t>Trimestre 2017</t>
  </si>
  <si>
    <t>1.4</t>
  </si>
  <si>
    <t>Ministère des Mines et le Syndicat des Collecteurs</t>
  </si>
  <si>
    <t>Formations des Acteurs de la Société Civile oeuvrant dans le secteur des industries extractives</t>
  </si>
  <si>
    <t>Les Responsables des Bureaux d'Achat  et des Entreprises du secteur minier et hydraucarbure comprennent bien les  Nouvelles Normes ITIE pour y participer efficacement</t>
  </si>
  <si>
    <t>Formation des Responsables de bureaux d'achat et des entreprises du secteur minier et hydraucarbure</t>
  </si>
  <si>
    <t>Secrétariat Technique (Cellule Communication et Information)</t>
  </si>
  <si>
    <t>Conférence de Presse pour informer sur les nouveaux dispositifs de l'ITIE-RCA</t>
  </si>
  <si>
    <t xml:space="preserve">La communauté nationale et Internationale sont informées </t>
  </si>
  <si>
    <t>Collecte des données:                          - Régies Financières                 - Secteur des mines               -Secteur hydraucarbure                     - Secteur forestier                     -   Autres données</t>
  </si>
  <si>
    <t>Les données financières couvrant les années 2012 à 2015 sont collectées</t>
  </si>
  <si>
    <t>Partenaires au developpement et    Administrateur Indépendant</t>
  </si>
  <si>
    <t>Evaluation des procédures de passation des contrats et d'octroi des licences  d'exploitation des ressources naturelles</t>
  </si>
  <si>
    <t>Les sites web du gouvernement , des Ministères concernés et de l'ITIE-RCA</t>
  </si>
  <si>
    <t>Les informations de base relatives à l'octroi des licences et des contrats  sont accessibles au grand public</t>
  </si>
  <si>
    <t>Partenaires au developpement et Gouvernement</t>
  </si>
  <si>
    <t>1.5</t>
  </si>
  <si>
    <t>Nombre de sessions ordinaires et extraordinaires tenues</t>
  </si>
  <si>
    <t>PV des sessions et listes de présences</t>
  </si>
  <si>
    <t>Les membres du CP sont engagés dans la mise en œuvre de l'ITIE en RCA</t>
  </si>
  <si>
    <t>SOUS TOTAL COMPOSANTE 4:</t>
  </si>
  <si>
    <t>1.6</t>
  </si>
  <si>
    <t>Reconstitution des Comités Préfectoraux</t>
  </si>
  <si>
    <t>Partenaires au développement et le Ministère des Finances</t>
  </si>
  <si>
    <t>2.7</t>
  </si>
  <si>
    <t>Formation des membres des Comités Préfectoraux</t>
  </si>
  <si>
    <t xml:space="preserve">Transparence budgétaire sur les revenus provenant des ressources naturelles  à la source. </t>
  </si>
  <si>
    <t>Les Représentants des différentes couches de la population sont outillés sur les revenus  provenant des ressources naturelles</t>
  </si>
  <si>
    <t>Secrétariat Technique (Cellules Renforcement des capacités et Communication)</t>
  </si>
  <si>
    <t>Secrétariat Technique (Cellule Collecte des données)</t>
  </si>
  <si>
    <t>Existence des lois et Règlements assurant une Transparence minimale dans la passation  des contrats et l'octroi des licences d'exploitation des ressources naturelles</t>
  </si>
  <si>
    <t>5.</t>
  </si>
  <si>
    <t>Organisation et tenue des sessions ordinaires et extraordinaires   du Comité National  de Pilotage de l'ITIE-RCA</t>
  </si>
  <si>
    <t>Les membres du CNP sont engagés dans la mise en œuvre de l'ITIE en RCA</t>
  </si>
  <si>
    <t>Comité  National de Pilotage</t>
  </si>
  <si>
    <t>Jetons de présences Comité National de Pilotage</t>
  </si>
  <si>
    <t>Fournitures, petits entretien et Equipements de bureau</t>
  </si>
  <si>
    <t>5.4</t>
  </si>
  <si>
    <t xml:space="preserve">Les Représentants de l'Etat  comprennent bien la necessité de la transparence </t>
  </si>
  <si>
    <t>Acquisition  de deux véhicules   Pick up</t>
  </si>
  <si>
    <t>PLAN D'ACTION ACTUALISE POUR LA RELANCE DES ACTIVITES DE L'ITIE-RCA EN 2017</t>
  </si>
  <si>
    <t>COMPOSANTE 1: PROMOUVOIR UN ENVIRONNEMENT FAVORABLE A LA MISE EN OEURVRE DES NOUVELLES NORMES ITIE EN RCA</t>
  </si>
  <si>
    <t>Tous les membres participent efficacement au débat</t>
  </si>
  <si>
    <t>Comité National de l'ITIE</t>
  </si>
  <si>
    <t xml:space="preserve">Partenaires au développement </t>
  </si>
  <si>
    <t>Partagent d'expériences avec d'autres pays</t>
  </si>
  <si>
    <t>Les Responsables  comprennent bien les  Nouvelles Normes ITIE pour y participer efficacement</t>
  </si>
  <si>
    <t xml:space="preserve">Nombre des Responsables  contactés et leurs apports à la mise en œuvre </t>
  </si>
  <si>
    <t>Réunion de sensibilisation des Responsables  du secteur privé extractif et forestier</t>
  </si>
  <si>
    <t>Voyages d'études dans des pays conformes qui mettent en œuvres les Normes ITIE pour les membres du CNP</t>
  </si>
  <si>
    <t>COMPOSANTE 2: RENFORCEMENT DES CAPACITES  DE TOUTES LES PARTIES PRENANTES  SUR LES NOUVELLES NORMES ITIE</t>
  </si>
  <si>
    <t>Formation des membres des regies financiers (Impôt, Douane et Trésor) aux procédures de déclaration</t>
  </si>
  <si>
    <t>La nomenclature des paiements et versements sont bien définis et compris</t>
  </si>
  <si>
    <t>Session de formation  avec les  Parlementaires</t>
  </si>
  <si>
    <t>Séminaire de mise à niveau des membres du CNP-ITIE-RCA sur les nouvelles normes de l'ITIE</t>
  </si>
  <si>
    <t xml:space="preserve">Tous les membres du CNP-ITIE-RCA sont outillés pour une bonne mise enoeuvre de l'ITIE en RCA </t>
  </si>
  <si>
    <t>COMPOSANTE 4: APPUI OPERATIONNEL</t>
  </si>
  <si>
    <t xml:space="preserve">Publication des rapports annuels d'activités </t>
  </si>
  <si>
    <t>Carburant</t>
  </si>
  <si>
    <t>Entretien Véhicules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</si>
</sst>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u/>
      <sz val="16"/>
      <name val="Arial"/>
      <family val="2"/>
    </font>
    <font>
      <b/>
      <sz val="16"/>
      <name val="Times New Roman"/>
      <family val="1"/>
    </font>
    <font>
      <b/>
      <u/>
      <sz val="14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u/>
      <sz val="16"/>
      <name val="Times New Roman"/>
      <family val="1"/>
    </font>
    <font>
      <b/>
      <sz val="14"/>
      <name val="Arial"/>
      <family val="2"/>
    </font>
    <font>
      <b/>
      <u/>
      <sz val="20"/>
      <name val="Arial"/>
      <family val="2"/>
    </font>
    <font>
      <b/>
      <sz val="9"/>
      <name val="Arial"/>
      <family val="2"/>
    </font>
    <font>
      <b/>
      <sz val="14"/>
      <name val="Arial Black"/>
      <family val="2"/>
    </font>
    <font>
      <b/>
      <u/>
      <sz val="18"/>
      <name val="Arial Black"/>
      <family val="2"/>
    </font>
    <font>
      <sz val="18"/>
      <name val="Arial Black"/>
      <family val="2"/>
    </font>
    <font>
      <sz val="16"/>
      <name val="Arial Black"/>
      <family val="2"/>
    </font>
    <font>
      <b/>
      <sz val="11"/>
      <name val="Arial Black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3">
    <xf numFmtId="0" fontId="0" fillId="0" borderId="0" xfId="0"/>
    <xf numFmtId="0" fontId="2" fillId="5" borderId="17" xfId="2" applyFill="1" applyBorder="1" applyAlignment="1">
      <alignment horizontal="left" vertical="center" wrapText="1"/>
    </xf>
    <xf numFmtId="0" fontId="2" fillId="5" borderId="15" xfId="2" applyFill="1" applyBorder="1" applyAlignment="1">
      <alignment horizontal="left" vertical="center" wrapText="1"/>
    </xf>
    <xf numFmtId="0" fontId="2" fillId="5" borderId="18" xfId="2" applyFill="1" applyBorder="1" applyAlignment="1">
      <alignment horizontal="left" vertical="center" wrapText="1"/>
    </xf>
    <xf numFmtId="0" fontId="2" fillId="3" borderId="19" xfId="2" applyFill="1" applyBorder="1" applyAlignment="1">
      <alignment horizontal="left" vertical="center" wrapText="1"/>
    </xf>
    <xf numFmtId="0" fontId="2" fillId="3" borderId="20" xfId="2" applyFill="1" applyBorder="1" applyAlignment="1">
      <alignment horizontal="left" vertical="center" wrapText="1"/>
    </xf>
    <xf numFmtId="0" fontId="2" fillId="3" borderId="21" xfId="2" applyFill="1" applyBorder="1" applyAlignment="1">
      <alignment horizontal="left" vertical="center" wrapText="1"/>
    </xf>
    <xf numFmtId="0" fontId="2" fillId="0" borderId="19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22" xfId="2" applyFont="1" applyBorder="1" applyAlignment="1">
      <alignment horizontal="left" vertical="center" wrapText="1"/>
    </xf>
    <xf numFmtId="164" fontId="2" fillId="3" borderId="19" xfId="1" applyNumberFormat="1" applyFont="1" applyFill="1" applyBorder="1" applyAlignment="1">
      <alignment horizontal="left" vertical="center" wrapText="1"/>
    </xf>
    <xf numFmtId="0" fontId="2" fillId="0" borderId="22" xfId="2" applyFont="1" applyBorder="1" applyAlignment="1">
      <alignment horizontal="left" vertical="center"/>
    </xf>
    <xf numFmtId="0" fontId="2" fillId="0" borderId="22" xfId="2" applyFont="1" applyBorder="1" applyAlignment="1">
      <alignment horizontal="center" vertical="center" wrapText="1"/>
    </xf>
    <xf numFmtId="49" fontId="2" fillId="0" borderId="22" xfId="2" applyNumberFormat="1" applyFont="1" applyBorder="1" applyAlignment="1">
      <alignment horizontal="left" vertical="center" wrapText="1"/>
    </xf>
    <xf numFmtId="0" fontId="2" fillId="3" borderId="23" xfId="2" applyFill="1" applyBorder="1" applyAlignment="1">
      <alignment horizontal="left" vertical="center"/>
    </xf>
    <xf numFmtId="0" fontId="2" fillId="3" borderId="20" xfId="2" applyFill="1" applyBorder="1" applyAlignment="1">
      <alignment horizontal="left" vertical="center"/>
    </xf>
    <xf numFmtId="0" fontId="2" fillId="3" borderId="19" xfId="2" applyFill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 wrapText="1"/>
    </xf>
    <xf numFmtId="0" fontId="2" fillId="0" borderId="15" xfId="2" applyFont="1" applyBorder="1" applyAlignment="1">
      <alignment vertical="center" wrapText="1"/>
    </xf>
    <xf numFmtId="49" fontId="2" fillId="0" borderId="19" xfId="2" applyNumberFormat="1" applyFont="1" applyBorder="1" applyAlignment="1">
      <alignment horizontal="left" vertical="center" wrapText="1"/>
    </xf>
    <xf numFmtId="0" fontId="2" fillId="0" borderId="19" xfId="2" applyFont="1" applyBorder="1" applyAlignment="1">
      <alignment horizontal="left" vertical="center" wrapText="1"/>
    </xf>
    <xf numFmtId="49" fontId="2" fillId="0" borderId="16" xfId="2" applyNumberFormat="1" applyFont="1" applyBorder="1" applyAlignment="1">
      <alignment horizontal="left" vertical="center" wrapText="1"/>
    </xf>
    <xf numFmtId="164" fontId="2" fillId="3" borderId="19" xfId="1" applyNumberFormat="1" applyFont="1" applyFill="1" applyBorder="1" applyAlignment="1">
      <alignment horizontal="left" vertical="center"/>
    </xf>
    <xf numFmtId="0" fontId="2" fillId="0" borderId="19" xfId="2" applyFont="1" applyBorder="1" applyAlignment="1">
      <alignment horizontal="left" vertical="center"/>
    </xf>
    <xf numFmtId="0" fontId="9" fillId="6" borderId="24" xfId="2" applyFont="1" applyFill="1" applyBorder="1" applyAlignment="1">
      <alignment horizontal="left" vertical="center"/>
    </xf>
    <xf numFmtId="0" fontId="9" fillId="6" borderId="25" xfId="2" applyFont="1" applyFill="1" applyBorder="1" applyAlignment="1">
      <alignment horizontal="left" vertical="center"/>
    </xf>
    <xf numFmtId="0" fontId="9" fillId="3" borderId="27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11" fillId="3" borderId="0" xfId="2" applyFont="1" applyFill="1" applyBorder="1" applyAlignment="1">
      <alignment horizontal="left" vertical="center"/>
    </xf>
    <xf numFmtId="0" fontId="2" fillId="5" borderId="35" xfId="2" applyFill="1" applyBorder="1" applyAlignment="1">
      <alignment horizontal="left" vertical="center" wrapText="1"/>
    </xf>
    <xf numFmtId="0" fontId="2" fillId="5" borderId="30" xfId="2" applyFill="1" applyBorder="1" applyAlignment="1">
      <alignment horizontal="left" vertical="center" wrapText="1"/>
    </xf>
    <xf numFmtId="0" fontId="2" fillId="9" borderId="36" xfId="2" applyFill="1" applyBorder="1" applyAlignment="1">
      <alignment horizontal="left" vertical="center" wrapText="1"/>
    </xf>
    <xf numFmtId="0" fontId="2" fillId="9" borderId="19" xfId="2" applyFont="1" applyFill="1" applyBorder="1" applyAlignment="1">
      <alignment horizontal="left" vertical="center" wrapText="1"/>
    </xf>
    <xf numFmtId="0" fontId="11" fillId="8" borderId="37" xfId="2" applyFont="1" applyFill="1" applyBorder="1" applyAlignment="1">
      <alignment horizontal="left" vertical="center"/>
    </xf>
    <xf numFmtId="0" fontId="9" fillId="6" borderId="26" xfId="2" applyFont="1" applyFill="1" applyBorder="1" applyAlignment="1">
      <alignment horizontal="left" vertical="center" wrapText="1"/>
    </xf>
    <xf numFmtId="0" fontId="2" fillId="3" borderId="21" xfId="2" applyFill="1" applyBorder="1" applyAlignment="1">
      <alignment horizontal="left" vertical="center"/>
    </xf>
    <xf numFmtId="0" fontId="2" fillId="3" borderId="29" xfId="2" applyFill="1" applyBorder="1" applyAlignment="1">
      <alignment horizontal="left" vertical="center"/>
    </xf>
    <xf numFmtId="0" fontId="12" fillId="7" borderId="11" xfId="2" applyFont="1" applyFill="1" applyBorder="1" applyAlignment="1">
      <alignment horizontal="left" vertical="center" wrapText="1"/>
    </xf>
    <xf numFmtId="0" fontId="14" fillId="7" borderId="22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17" fillId="0" borderId="40" xfId="2" applyFont="1" applyBorder="1" applyAlignment="1">
      <alignment horizontal="left" vertical="center"/>
    </xf>
    <xf numFmtId="0" fontId="2" fillId="0" borderId="36" xfId="2" applyFont="1" applyBorder="1" applyAlignment="1">
      <alignment horizontal="left" vertical="center"/>
    </xf>
    <xf numFmtId="0" fontId="2" fillId="0" borderId="39" xfId="2" applyFont="1" applyBorder="1" applyAlignment="1">
      <alignment horizontal="left" vertical="center"/>
    </xf>
    <xf numFmtId="0" fontId="2" fillId="0" borderId="29" xfId="2" applyBorder="1" applyAlignment="1">
      <alignment horizontal="center" vertical="center" wrapText="1"/>
    </xf>
    <xf numFmtId="0" fontId="2" fillId="0" borderId="26" xfId="2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11" fillId="8" borderId="41" xfId="2" applyFont="1" applyFill="1" applyBorder="1" applyAlignment="1">
      <alignment vertical="center"/>
    </xf>
    <xf numFmtId="0" fontId="11" fillId="8" borderId="3" xfId="2" applyFont="1" applyFill="1" applyBorder="1" applyAlignment="1">
      <alignment vertical="center"/>
    </xf>
    <xf numFmtId="0" fontId="18" fillId="5" borderId="38" xfId="2" applyFont="1" applyFill="1" applyBorder="1" applyAlignment="1">
      <alignment horizontal="left" vertical="center"/>
    </xf>
    <xf numFmtId="0" fontId="18" fillId="5" borderId="6" xfId="2" applyFont="1" applyFill="1" applyBorder="1" applyAlignment="1">
      <alignment horizontal="left" vertical="center"/>
    </xf>
    <xf numFmtId="0" fontId="2" fillId="3" borderId="29" xfId="2" applyFill="1" applyBorder="1" applyAlignment="1">
      <alignment horizontal="left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" fillId="3" borderId="9" xfId="2" applyFill="1" applyBorder="1" applyAlignment="1">
      <alignment horizontal="left" vertical="center"/>
    </xf>
    <xf numFmtId="0" fontId="2" fillId="3" borderId="27" xfId="2" applyFill="1" applyBorder="1" applyAlignment="1">
      <alignment horizontal="left" vertical="center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9" xfId="1" applyNumberFormat="1" applyFont="1" applyFill="1" applyBorder="1" applyAlignment="1">
      <alignment horizontal="center" vertical="center" wrapText="1"/>
    </xf>
    <xf numFmtId="164" fontId="2" fillId="3" borderId="29" xfId="1" applyNumberFormat="1" applyFont="1" applyFill="1" applyBorder="1" applyAlignment="1">
      <alignment horizontal="left" vertical="center" wrapText="1"/>
    </xf>
    <xf numFmtId="164" fontId="2" fillId="3" borderId="9" xfId="1" applyNumberFormat="1" applyFont="1" applyFill="1" applyBorder="1" applyAlignment="1">
      <alignment horizontal="left" vertical="center"/>
    </xf>
    <xf numFmtId="164" fontId="2" fillId="3" borderId="29" xfId="1" applyNumberFormat="1" applyFont="1" applyFill="1" applyBorder="1" applyAlignment="1">
      <alignment horizontal="left" vertical="center"/>
    </xf>
    <xf numFmtId="164" fontId="2" fillId="3" borderId="9" xfId="1" applyNumberFormat="1" applyFont="1" applyFill="1" applyBorder="1" applyAlignment="1">
      <alignment horizontal="center" vertical="center"/>
    </xf>
    <xf numFmtId="0" fontId="19" fillId="3" borderId="19" xfId="2" applyFont="1" applyFill="1" applyBorder="1" applyAlignment="1">
      <alignment horizontal="center" vertical="center" wrapText="1"/>
    </xf>
    <xf numFmtId="164" fontId="9" fillId="5" borderId="0" xfId="1" applyNumberFormat="1" applyFont="1" applyFill="1" applyBorder="1" applyAlignment="1">
      <alignment horizontal="left" vertical="center"/>
    </xf>
    <xf numFmtId="164" fontId="9" fillId="8" borderId="19" xfId="1" applyNumberFormat="1" applyFont="1" applyFill="1" applyBorder="1" applyAlignment="1">
      <alignment horizontal="center" vertical="center"/>
    </xf>
    <xf numFmtId="164" fontId="17" fillId="8" borderId="19" xfId="1" applyNumberFormat="1" applyFont="1" applyFill="1" applyBorder="1" applyAlignment="1">
      <alignment horizontal="center" vertical="center"/>
    </xf>
    <xf numFmtId="164" fontId="9" fillId="6" borderId="19" xfId="1" applyNumberFormat="1" applyFont="1" applyFill="1" applyBorder="1" applyAlignment="1">
      <alignment horizontal="center" vertical="center" wrapText="1"/>
    </xf>
    <xf numFmtId="164" fontId="9" fillId="6" borderId="19" xfId="2" applyNumberFormat="1" applyFont="1" applyFill="1" applyBorder="1" applyAlignment="1">
      <alignment horizontal="center" vertical="center" wrapText="1"/>
    </xf>
    <xf numFmtId="164" fontId="9" fillId="6" borderId="19" xfId="1" applyNumberFormat="1" applyFont="1" applyFill="1" applyBorder="1" applyAlignment="1">
      <alignment horizontal="center" vertical="center"/>
    </xf>
    <xf numFmtId="1" fontId="2" fillId="3" borderId="29" xfId="1" applyNumberFormat="1" applyFont="1" applyFill="1" applyBorder="1" applyAlignment="1">
      <alignment horizontal="center" vertical="center" wrapText="1"/>
    </xf>
    <xf numFmtId="1" fontId="2" fillId="3" borderId="9" xfId="1" applyNumberFormat="1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2" fillId="0" borderId="10" xfId="2" applyNumberFormat="1" applyFont="1" applyBorder="1" applyAlignment="1">
      <alignment vertical="center" wrapText="1"/>
    </xf>
    <xf numFmtId="0" fontId="2" fillId="3" borderId="23" xfId="2" applyFill="1" applyBorder="1" applyAlignment="1">
      <alignment horizontal="left" vertical="center" wrapText="1"/>
    </xf>
    <xf numFmtId="164" fontId="2" fillId="3" borderId="9" xfId="1" applyNumberFormat="1" applyFont="1" applyFill="1" applyBorder="1" applyAlignment="1">
      <alignment horizontal="center" vertical="center" wrapText="1"/>
    </xf>
    <xf numFmtId="1" fontId="2" fillId="3" borderId="9" xfId="1" applyNumberFormat="1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vertical="center"/>
    </xf>
    <xf numFmtId="0" fontId="11" fillId="3" borderId="19" xfId="2" applyFont="1" applyFill="1" applyBorder="1" applyAlignment="1">
      <alignment horizontal="left" vertical="center"/>
    </xf>
    <xf numFmtId="0" fontId="2" fillId="0" borderId="15" xfId="2" applyFont="1" applyBorder="1" applyAlignment="1">
      <alignment horizontal="left" vertical="center" wrapText="1"/>
    </xf>
    <xf numFmtId="0" fontId="2" fillId="3" borderId="0" xfId="2" applyFill="1" applyBorder="1" applyAlignment="1">
      <alignment horizontal="left" vertical="center"/>
    </xf>
    <xf numFmtId="164" fontId="2" fillId="3" borderId="0" xfId="1" applyNumberFormat="1" applyFont="1" applyFill="1" applyBorder="1" applyAlignment="1">
      <alignment horizontal="center" vertical="center"/>
    </xf>
    <xf numFmtId="1" fontId="2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11" borderId="19" xfId="2" applyFill="1" applyBorder="1" applyAlignment="1">
      <alignment horizontal="left" vertical="center" wrapText="1"/>
    </xf>
    <xf numFmtId="0" fontId="2" fillId="11" borderId="21" xfId="2" applyFill="1" applyBorder="1" applyAlignment="1">
      <alignment horizontal="left" vertical="center" wrapText="1"/>
    </xf>
    <xf numFmtId="0" fontId="2" fillId="11" borderId="29" xfId="2" applyFill="1" applyBorder="1" applyAlignment="1">
      <alignment horizontal="left" vertical="center" wrapText="1"/>
    </xf>
    <xf numFmtId="0" fontId="2" fillId="11" borderId="23" xfId="2" applyFill="1" applyBorder="1" applyAlignment="1">
      <alignment horizontal="left" vertical="center"/>
    </xf>
    <xf numFmtId="0" fontId="2" fillId="11" borderId="19" xfId="2" applyFill="1" applyBorder="1" applyAlignment="1">
      <alignment horizontal="left" vertical="center"/>
    </xf>
    <xf numFmtId="0" fontId="2" fillId="11" borderId="20" xfId="2" applyFill="1" applyBorder="1" applyAlignment="1">
      <alignment horizontal="left" vertical="center"/>
    </xf>
    <xf numFmtId="0" fontId="2" fillId="11" borderId="21" xfId="2" applyFill="1" applyBorder="1" applyAlignment="1">
      <alignment horizontal="left" vertical="center"/>
    </xf>
    <xf numFmtId="0" fontId="20" fillId="3" borderId="19" xfId="2" applyFont="1" applyFill="1" applyBorder="1" applyAlignment="1">
      <alignment horizontal="center" vertical="center" wrapText="1"/>
    </xf>
    <xf numFmtId="0" fontId="0" fillId="0" borderId="0" xfId="0" applyBorder="1"/>
    <xf numFmtId="0" fontId="9" fillId="6" borderId="0" xfId="2" applyFont="1" applyFill="1" applyBorder="1" applyAlignment="1">
      <alignment horizontal="left" vertical="center"/>
    </xf>
    <xf numFmtId="0" fontId="9" fillId="6" borderId="45" xfId="2" applyFont="1" applyFill="1" applyBorder="1" applyAlignment="1">
      <alignment horizontal="left" vertical="center"/>
    </xf>
    <xf numFmtId="164" fontId="9" fillId="6" borderId="15" xfId="1" applyNumberFormat="1" applyFont="1" applyFill="1" applyBorder="1" applyAlignment="1">
      <alignment horizontal="center" vertical="center"/>
    </xf>
    <xf numFmtId="1" fontId="9" fillId="6" borderId="15" xfId="1" applyNumberFormat="1" applyFont="1" applyFill="1" applyBorder="1" applyAlignment="1">
      <alignment horizontal="center" vertical="center"/>
    </xf>
    <xf numFmtId="164" fontId="9" fillId="6" borderId="28" xfId="1" applyNumberFormat="1" applyFont="1" applyFill="1" applyBorder="1" applyAlignment="1">
      <alignment horizontal="center" vertical="center"/>
    </xf>
    <xf numFmtId="0" fontId="2" fillId="0" borderId="0" xfId="2" applyBorder="1" applyAlignment="1">
      <alignment horizontal="center" vertical="center" wrapText="1"/>
    </xf>
    <xf numFmtId="0" fontId="2" fillId="0" borderId="7" xfId="2" applyFont="1" applyBorder="1" applyAlignment="1">
      <alignment vertical="top" wrapText="1"/>
    </xf>
    <xf numFmtId="0" fontId="2" fillId="0" borderId="22" xfId="2" applyFont="1" applyBorder="1" applyAlignment="1">
      <alignment horizontal="left" vertical="top" wrapText="1"/>
    </xf>
    <xf numFmtId="0" fontId="2" fillId="0" borderId="19" xfId="2" applyFont="1" applyBorder="1" applyAlignment="1">
      <alignment vertical="top" wrapText="1"/>
    </xf>
    <xf numFmtId="0" fontId="2" fillId="11" borderId="29" xfId="2" applyFill="1" applyBorder="1" applyAlignment="1">
      <alignment horizontal="left" vertical="center"/>
    </xf>
    <xf numFmtId="0" fontId="2" fillId="11" borderId="0" xfId="2" applyFill="1" applyBorder="1" applyAlignment="1">
      <alignment horizontal="left" vertical="center"/>
    </xf>
    <xf numFmtId="0" fontId="2" fillId="0" borderId="29" xfId="2" applyBorder="1" applyAlignment="1">
      <alignment horizontal="center" vertical="center" wrapText="1"/>
    </xf>
    <xf numFmtId="0" fontId="2" fillId="0" borderId="26" xfId="2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8" fillId="5" borderId="8" xfId="2" applyFont="1" applyFill="1" applyBorder="1" applyAlignment="1">
      <alignment horizontal="left" vertical="center" wrapText="1"/>
    </xf>
    <xf numFmtId="0" fontId="8" fillId="0" borderId="16" xfId="2" applyFont="1" applyBorder="1" applyAlignment="1">
      <alignment horizontal="left" vertical="center" wrapText="1"/>
    </xf>
    <xf numFmtId="0" fontId="8" fillId="5" borderId="7" xfId="2" applyFont="1" applyFill="1" applyBorder="1" applyAlignment="1">
      <alignment horizontal="left" vertical="center" wrapText="1"/>
    </xf>
    <xf numFmtId="0" fontId="8" fillId="5" borderId="15" xfId="2" applyFont="1" applyFill="1" applyBorder="1" applyAlignment="1">
      <alignment horizontal="left" vertical="center" wrapText="1"/>
    </xf>
    <xf numFmtId="0" fontId="19" fillId="5" borderId="8" xfId="2" applyFont="1" applyFill="1" applyBorder="1" applyAlignment="1">
      <alignment horizontal="left" vertical="center" wrapText="1"/>
    </xf>
    <xf numFmtId="0" fontId="19" fillId="0" borderId="16" xfId="2" applyFont="1" applyBorder="1" applyAlignment="1">
      <alignment horizontal="left" vertical="center" wrapText="1"/>
    </xf>
    <xf numFmtId="0" fontId="20" fillId="3" borderId="29" xfId="2" applyFont="1" applyFill="1" applyBorder="1" applyAlignment="1">
      <alignment horizontal="center" vertical="center" wrapText="1"/>
    </xf>
    <xf numFmtId="0" fontId="20" fillId="3" borderId="26" xfId="2" applyFont="1" applyFill="1" applyBorder="1" applyAlignment="1">
      <alignment horizontal="center" vertical="center" wrapText="1"/>
    </xf>
    <xf numFmtId="0" fontId="20" fillId="3" borderId="20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8" fillId="5" borderId="13" xfId="2" applyFont="1" applyFill="1" applyBorder="1" applyAlignment="1">
      <alignment horizontal="center" vertical="center" wrapText="1"/>
    </xf>
    <xf numFmtId="0" fontId="17" fillId="0" borderId="9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14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left" vertical="center" wrapText="1"/>
    </xf>
    <xf numFmtId="0" fontId="6" fillId="4" borderId="5" xfId="2" applyFont="1" applyFill="1" applyBorder="1" applyAlignment="1">
      <alignment horizontal="left" vertical="center" wrapText="1"/>
    </xf>
    <xf numFmtId="0" fontId="10" fillId="4" borderId="19" xfId="2" applyFont="1" applyFill="1" applyBorder="1" applyAlignment="1">
      <alignment horizontal="left" vertical="center" wrapText="1"/>
    </xf>
    <xf numFmtId="0" fontId="13" fillId="4" borderId="19" xfId="2" applyFont="1" applyFill="1" applyBorder="1" applyAlignment="1">
      <alignment horizontal="left" vertical="center" wrapText="1"/>
    </xf>
    <xf numFmtId="0" fontId="13" fillId="4" borderId="15" xfId="2" applyFont="1" applyFill="1" applyBorder="1" applyAlignment="1">
      <alignment horizontal="left" vertical="center" wrapText="1"/>
    </xf>
    <xf numFmtId="0" fontId="25" fillId="7" borderId="15" xfId="2" applyFont="1" applyFill="1" applyBorder="1" applyAlignment="1">
      <alignment horizontal="center" vertical="center" wrapText="1"/>
    </xf>
    <xf numFmtId="0" fontId="15" fillId="7" borderId="22" xfId="2" applyFont="1" applyFill="1" applyBorder="1" applyAlignment="1">
      <alignment horizontal="center" vertical="center" wrapText="1"/>
    </xf>
    <xf numFmtId="0" fontId="12" fillId="7" borderId="22" xfId="2" applyFont="1" applyFill="1" applyBorder="1" applyAlignment="1">
      <alignment horizontal="center" vertical="center" wrapText="1"/>
    </xf>
    <xf numFmtId="0" fontId="16" fillId="7" borderId="22" xfId="2" applyFont="1" applyFill="1" applyBorder="1" applyAlignment="1">
      <alignment horizontal="center" vertical="center" wrapText="1"/>
    </xf>
    <xf numFmtId="0" fontId="26" fillId="7" borderId="15" xfId="2" applyFont="1" applyFill="1" applyBorder="1" applyAlignment="1">
      <alignment horizontal="center" vertical="center" wrapText="1"/>
    </xf>
    <xf numFmtId="0" fontId="26" fillId="7" borderId="22" xfId="2" applyFont="1" applyFill="1" applyBorder="1" applyAlignment="1">
      <alignment horizontal="center" vertical="center" wrapText="1"/>
    </xf>
    <xf numFmtId="0" fontId="25" fillId="7" borderId="28" xfId="2" applyFont="1" applyFill="1" applyBorder="1" applyAlignment="1">
      <alignment horizontal="center" vertical="center" wrapText="1"/>
    </xf>
    <xf numFmtId="0" fontId="25" fillId="7" borderId="22" xfId="2" applyFont="1" applyFill="1" applyBorder="1" applyAlignment="1">
      <alignment horizontal="center" vertical="center" wrapText="1"/>
    </xf>
    <xf numFmtId="0" fontId="2" fillId="5" borderId="7" xfId="2" applyFill="1" applyBorder="1" applyAlignment="1">
      <alignment horizontal="left" vertical="center" wrapText="1"/>
    </xf>
    <xf numFmtId="0" fontId="2" fillId="5" borderId="15" xfId="2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/>
    </xf>
    <xf numFmtId="0" fontId="22" fillId="0" borderId="2" xfId="2" applyFont="1" applyBorder="1" applyAlignment="1">
      <alignment horizontal="center"/>
    </xf>
    <xf numFmtId="0" fontId="10" fillId="10" borderId="42" xfId="2" applyFont="1" applyFill="1" applyBorder="1" applyAlignment="1">
      <alignment horizontal="left" vertical="center" wrapText="1"/>
    </xf>
    <xf numFmtId="0" fontId="10" fillId="10" borderId="43" xfId="2" applyFont="1" applyFill="1" applyBorder="1" applyAlignment="1">
      <alignment horizontal="left" vertical="center" wrapText="1"/>
    </xf>
    <xf numFmtId="0" fontId="10" fillId="10" borderId="44" xfId="2" applyFont="1" applyFill="1" applyBorder="1" applyAlignment="1">
      <alignment horizontal="left" vertical="center" wrapText="1"/>
    </xf>
    <xf numFmtId="0" fontId="8" fillId="5" borderId="16" xfId="2" applyFont="1" applyFill="1" applyBorder="1" applyAlignment="1">
      <alignment horizontal="left" vertical="center" wrapText="1"/>
    </xf>
    <xf numFmtId="0" fontId="8" fillId="5" borderId="22" xfId="2" applyFont="1" applyFill="1" applyBorder="1" applyAlignment="1">
      <alignment horizontal="left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8" fillId="5" borderId="22" xfId="2" applyFont="1" applyFill="1" applyBorder="1" applyAlignment="1">
      <alignment horizontal="center" vertical="center" wrapText="1"/>
    </xf>
    <xf numFmtId="0" fontId="10" fillId="10" borderId="31" xfId="2" applyFont="1" applyFill="1" applyBorder="1" applyAlignment="1">
      <alignment horizontal="left" vertical="center" wrapText="1"/>
    </xf>
    <xf numFmtId="0" fontId="13" fillId="10" borderId="5" xfId="2" applyFont="1" applyFill="1" applyBorder="1" applyAlignment="1">
      <alignment horizontal="left" vertical="center" wrapText="1"/>
    </xf>
    <xf numFmtId="0" fontId="13" fillId="10" borderId="6" xfId="2" applyFont="1" applyFill="1" applyBorder="1" applyAlignment="1">
      <alignment horizontal="left" vertical="center" wrapText="1"/>
    </xf>
    <xf numFmtId="0" fontId="23" fillId="5" borderId="32" xfId="2" applyFont="1" applyFill="1" applyBorder="1" applyAlignment="1">
      <alignment horizontal="left" vertical="center" wrapText="1"/>
    </xf>
    <xf numFmtId="0" fontId="23" fillId="5" borderId="33" xfId="2" applyFont="1" applyFill="1" applyBorder="1" applyAlignment="1">
      <alignment horizontal="left" vertical="center" wrapText="1"/>
    </xf>
    <xf numFmtId="0" fontId="24" fillId="5" borderId="8" xfId="2" applyFont="1" applyFill="1" applyBorder="1" applyAlignment="1">
      <alignment horizontal="left" vertical="center" wrapText="1"/>
    </xf>
    <xf numFmtId="0" fontId="24" fillId="5" borderId="34" xfId="2" applyFont="1" applyFill="1" applyBorder="1" applyAlignment="1">
      <alignment horizontal="left" vertical="center" wrapText="1"/>
    </xf>
    <xf numFmtId="0" fontId="8" fillId="5" borderId="34" xfId="2" applyFont="1" applyFill="1" applyBorder="1" applyAlignment="1">
      <alignment horizontal="left" vertical="center" wrapText="1"/>
    </xf>
    <xf numFmtId="0" fontId="8" fillId="5" borderId="8" xfId="2" applyFont="1" applyFill="1" applyBorder="1" applyAlignment="1">
      <alignment horizontal="center" vertical="center" wrapText="1"/>
    </xf>
    <xf numFmtId="0" fontId="8" fillId="5" borderId="34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10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8" fillId="5" borderId="9" xfId="2" applyFont="1" applyFill="1" applyBorder="1" applyAlignment="1">
      <alignment horizontal="center" vertical="center" wrapText="1"/>
    </xf>
    <xf numFmtId="0" fontId="8" fillId="5" borderId="10" xfId="2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32" zoomScale="70" zoomScaleNormal="70" workbookViewId="0">
      <selection activeCell="L23" sqref="L23"/>
    </sheetView>
  </sheetViews>
  <sheetFormatPr baseColWidth="10" defaultRowHeight="15" x14ac:dyDescent="0.25"/>
  <cols>
    <col min="1" max="1" width="5.85546875" customWidth="1"/>
    <col min="2" max="2" width="25.7109375" customWidth="1"/>
    <col min="3" max="3" width="26.28515625" customWidth="1"/>
    <col min="4" max="4" width="20.28515625" customWidth="1"/>
    <col min="5" max="5" width="18.85546875" customWidth="1"/>
    <col min="6" max="6" width="20.140625" customWidth="1"/>
    <col min="7" max="7" width="16.28515625" customWidth="1"/>
    <col min="8" max="8" width="5.28515625" customWidth="1"/>
    <col min="9" max="9" width="5.42578125" customWidth="1"/>
    <col min="10" max="10" width="5" customWidth="1"/>
    <col min="11" max="11" width="5.7109375" customWidth="1"/>
    <col min="12" max="12" width="22.140625" customWidth="1"/>
    <col min="13" max="13" width="20.7109375" customWidth="1"/>
    <col min="14" max="14" width="22.85546875" customWidth="1"/>
  </cols>
  <sheetData>
    <row r="1" spans="1:14" ht="27.75" thickBot="1" x14ac:dyDescent="0.55000000000000004">
      <c r="A1" s="138" t="s">
        <v>103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140"/>
    </row>
    <row r="2" spans="1:14" ht="27" customHeight="1" thickTop="1" thickBot="1" x14ac:dyDescent="0.3">
      <c r="A2" s="148" t="s">
        <v>104</v>
      </c>
      <c r="B2" s="149"/>
      <c r="C2" s="150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7.25" customHeight="1" thickTop="1" x14ac:dyDescent="0.25">
      <c r="A3" s="151">
        <v>1</v>
      </c>
      <c r="B3" s="153" t="s">
        <v>1</v>
      </c>
      <c r="C3" s="107" t="s">
        <v>2</v>
      </c>
      <c r="D3" s="107" t="s">
        <v>3</v>
      </c>
      <c r="E3" s="107" t="s">
        <v>4</v>
      </c>
      <c r="F3" s="156" t="s">
        <v>5</v>
      </c>
      <c r="G3" s="107" t="s">
        <v>6</v>
      </c>
      <c r="H3" s="120" t="s">
        <v>63</v>
      </c>
      <c r="I3" s="121"/>
      <c r="J3" s="121"/>
      <c r="K3" s="122"/>
      <c r="L3" s="116" t="s">
        <v>52</v>
      </c>
      <c r="M3" s="117"/>
      <c r="N3" s="117"/>
    </row>
    <row r="4" spans="1:14" ht="37.5" customHeight="1" thickBot="1" x14ac:dyDescent="0.3">
      <c r="A4" s="152"/>
      <c r="B4" s="154"/>
      <c r="C4" s="155"/>
      <c r="D4" s="155"/>
      <c r="E4" s="155"/>
      <c r="F4" s="157"/>
      <c r="G4" s="155"/>
      <c r="H4" s="30">
        <v>1</v>
      </c>
      <c r="I4" s="30">
        <v>2</v>
      </c>
      <c r="J4" s="30">
        <v>3</v>
      </c>
      <c r="K4" s="31">
        <v>4</v>
      </c>
      <c r="L4" s="52" t="s">
        <v>51</v>
      </c>
      <c r="M4" s="52" t="s">
        <v>57</v>
      </c>
      <c r="N4" s="52" t="s">
        <v>7</v>
      </c>
    </row>
    <row r="5" spans="1:14" ht="72" thickTop="1" x14ac:dyDescent="0.25">
      <c r="A5" s="32" t="s">
        <v>9</v>
      </c>
      <c r="B5" s="99" t="s">
        <v>117</v>
      </c>
      <c r="C5" s="100" t="s">
        <v>118</v>
      </c>
      <c r="D5" s="101" t="s">
        <v>105</v>
      </c>
      <c r="E5" s="101" t="s">
        <v>10</v>
      </c>
      <c r="F5" s="101" t="s">
        <v>106</v>
      </c>
      <c r="G5" s="101" t="s">
        <v>107</v>
      </c>
      <c r="H5" s="86"/>
      <c r="I5" s="51"/>
      <c r="J5" s="4"/>
      <c r="K5" s="6"/>
      <c r="L5" s="56">
        <v>3500000</v>
      </c>
      <c r="M5" s="56">
        <v>2000000</v>
      </c>
      <c r="N5" s="55">
        <f>SUM(L5:M5)</f>
        <v>5500000</v>
      </c>
    </row>
    <row r="6" spans="1:14" ht="71.25" x14ac:dyDescent="0.25">
      <c r="A6" s="33" t="s">
        <v>12</v>
      </c>
      <c r="B6" s="12" t="s">
        <v>112</v>
      </c>
      <c r="C6" s="9" t="s">
        <v>108</v>
      </c>
      <c r="D6" s="101" t="s">
        <v>105</v>
      </c>
      <c r="E6" s="8" t="s">
        <v>10</v>
      </c>
      <c r="F6" s="101" t="s">
        <v>106</v>
      </c>
      <c r="G6" s="101" t="s">
        <v>107</v>
      </c>
      <c r="H6" s="86"/>
      <c r="I6" s="86"/>
      <c r="J6" s="4"/>
      <c r="K6" s="6"/>
      <c r="L6" s="56">
        <v>20000000</v>
      </c>
      <c r="M6" s="56">
        <v>5000000</v>
      </c>
      <c r="N6" s="55">
        <f t="shared" ref="N6:N10" si="0">L6+M6</f>
        <v>25000000</v>
      </c>
    </row>
    <row r="7" spans="1:14" ht="71.25" x14ac:dyDescent="0.25">
      <c r="A7" s="33" t="s">
        <v>14</v>
      </c>
      <c r="B7" s="9" t="s">
        <v>111</v>
      </c>
      <c r="C7" s="9" t="s">
        <v>109</v>
      </c>
      <c r="D7" s="13" t="s">
        <v>110</v>
      </c>
      <c r="E7" s="13" t="s">
        <v>10</v>
      </c>
      <c r="F7" s="7" t="s">
        <v>106</v>
      </c>
      <c r="G7" s="9" t="s">
        <v>107</v>
      </c>
      <c r="H7" s="86"/>
      <c r="I7" s="51"/>
      <c r="J7" s="4"/>
      <c r="K7" s="6"/>
      <c r="L7" s="56">
        <v>1000000</v>
      </c>
      <c r="M7" s="56">
        <v>1000000</v>
      </c>
      <c r="N7" s="55">
        <f>SUM(L7:M7)</f>
        <v>2000000</v>
      </c>
    </row>
    <row r="8" spans="1:14" ht="71.25" x14ac:dyDescent="0.25">
      <c r="A8" s="33" t="s">
        <v>64</v>
      </c>
      <c r="B8" s="21" t="s">
        <v>70</v>
      </c>
      <c r="C8" s="33" t="s">
        <v>71</v>
      </c>
      <c r="D8" s="33" t="s">
        <v>55</v>
      </c>
      <c r="E8" s="33" t="s">
        <v>54</v>
      </c>
      <c r="F8" s="33" t="s">
        <v>69</v>
      </c>
      <c r="G8" s="33" t="s">
        <v>56</v>
      </c>
      <c r="H8" s="86"/>
      <c r="I8" s="51"/>
      <c r="J8" s="4"/>
      <c r="K8" s="6"/>
      <c r="L8" s="56">
        <v>1000000</v>
      </c>
      <c r="M8" s="56">
        <v>0</v>
      </c>
      <c r="N8" s="55">
        <f t="shared" ref="N8" si="1">L8+M8</f>
        <v>1000000</v>
      </c>
    </row>
    <row r="9" spans="1:14" ht="71.25" x14ac:dyDescent="0.25">
      <c r="A9" s="33" t="s">
        <v>79</v>
      </c>
      <c r="B9" s="21" t="s">
        <v>95</v>
      </c>
      <c r="C9" s="33" t="s">
        <v>96</v>
      </c>
      <c r="D9" s="33" t="s">
        <v>80</v>
      </c>
      <c r="E9" s="33" t="s">
        <v>81</v>
      </c>
      <c r="F9" s="33" t="s">
        <v>27</v>
      </c>
      <c r="G9" s="33" t="s">
        <v>34</v>
      </c>
      <c r="H9" s="51"/>
      <c r="I9" s="86"/>
      <c r="J9" s="4"/>
      <c r="K9" s="85"/>
      <c r="L9" s="56">
        <v>4000000</v>
      </c>
      <c r="M9" s="56">
        <v>4000000</v>
      </c>
      <c r="N9" s="55">
        <f>SUM(L9:M9)</f>
        <v>8000000</v>
      </c>
    </row>
    <row r="10" spans="1:14" ht="57" x14ac:dyDescent="0.25">
      <c r="A10" s="33" t="s">
        <v>84</v>
      </c>
      <c r="B10" s="21" t="s">
        <v>85</v>
      </c>
      <c r="C10" s="33" t="s">
        <v>82</v>
      </c>
      <c r="D10" s="33" t="s">
        <v>80</v>
      </c>
      <c r="E10" s="33" t="s">
        <v>81</v>
      </c>
      <c r="F10" s="33" t="s">
        <v>27</v>
      </c>
      <c r="G10" s="33" t="s">
        <v>34</v>
      </c>
      <c r="H10" s="86"/>
      <c r="I10" s="86"/>
      <c r="J10" s="84"/>
      <c r="K10" s="85"/>
      <c r="L10" s="56">
        <v>10000000</v>
      </c>
      <c r="M10" s="56">
        <v>6000000</v>
      </c>
      <c r="N10" s="55">
        <f t="shared" si="0"/>
        <v>16000000</v>
      </c>
    </row>
    <row r="11" spans="1:14" ht="20.25" x14ac:dyDescent="0.25">
      <c r="A11" s="34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65">
        <f>SUM(L5:L10)</f>
        <v>39500000</v>
      </c>
      <c r="M11" s="65">
        <f>SUM(M5:M10)</f>
        <v>18000000</v>
      </c>
      <c r="N11" s="66">
        <f>SUM(N5:N10)</f>
        <v>57500000</v>
      </c>
    </row>
    <row r="12" spans="1:14" ht="27" thickBot="1" x14ac:dyDescent="0.45">
      <c r="A12" s="70"/>
      <c r="B12" s="71"/>
      <c r="C12" s="71"/>
      <c r="D12" s="71"/>
      <c r="E12" s="71"/>
      <c r="F12" s="71"/>
      <c r="G12" s="71"/>
      <c r="H12" s="72"/>
      <c r="I12" s="72"/>
      <c r="J12" s="72"/>
      <c r="K12" s="72"/>
      <c r="L12" s="72"/>
      <c r="M12" s="72"/>
      <c r="N12" s="72"/>
    </row>
    <row r="13" spans="1:14" ht="19.5" thickBot="1" x14ac:dyDescent="0.3">
      <c r="A13" s="141" t="s">
        <v>113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4" ht="15" customHeight="1" x14ac:dyDescent="0.25">
      <c r="A14" s="144" t="s">
        <v>0</v>
      </c>
      <c r="B14" s="146" t="s">
        <v>1</v>
      </c>
      <c r="C14" s="144" t="s">
        <v>2</v>
      </c>
      <c r="D14" s="144" t="s">
        <v>3</v>
      </c>
      <c r="E14" s="144" t="s">
        <v>4</v>
      </c>
      <c r="F14" s="144" t="s">
        <v>5</v>
      </c>
      <c r="G14" s="144" t="s">
        <v>6</v>
      </c>
      <c r="H14" s="158" t="s">
        <v>63</v>
      </c>
      <c r="I14" s="159"/>
      <c r="J14" s="159"/>
      <c r="K14" s="160"/>
      <c r="L14" s="161" t="s">
        <v>52</v>
      </c>
      <c r="M14" s="162"/>
      <c r="N14" s="162"/>
    </row>
    <row r="15" spans="1:14" ht="39" customHeight="1" x14ac:dyDescent="0.25">
      <c r="A15" s="145"/>
      <c r="B15" s="147"/>
      <c r="C15" s="145"/>
      <c r="D15" s="145"/>
      <c r="E15" s="145"/>
      <c r="F15" s="145"/>
      <c r="G15" s="145"/>
      <c r="H15" s="1">
        <v>1</v>
      </c>
      <c r="I15" s="2">
        <v>2</v>
      </c>
      <c r="J15" s="2">
        <v>3</v>
      </c>
      <c r="K15" s="3">
        <v>4</v>
      </c>
      <c r="L15" s="52" t="s">
        <v>51</v>
      </c>
      <c r="M15" s="52" t="s">
        <v>57</v>
      </c>
      <c r="N15" s="52" t="s">
        <v>7</v>
      </c>
    </row>
    <row r="16" spans="1:14" ht="30" customHeight="1" x14ac:dyDescent="0.25">
      <c r="A16" s="91">
        <v>2</v>
      </c>
      <c r="B16" s="113" t="s">
        <v>8</v>
      </c>
      <c r="C16" s="114"/>
      <c r="D16" s="114"/>
      <c r="E16" s="114"/>
      <c r="F16" s="114"/>
      <c r="G16" s="115"/>
      <c r="H16" s="5"/>
      <c r="I16" s="4"/>
      <c r="J16" s="4"/>
      <c r="K16" s="6"/>
      <c r="L16" s="51"/>
      <c r="M16" s="51"/>
      <c r="N16" s="4"/>
    </row>
    <row r="17" spans="1:14" ht="71.25" x14ac:dyDescent="0.25">
      <c r="A17" s="7" t="s">
        <v>29</v>
      </c>
      <c r="B17" s="8" t="s">
        <v>114</v>
      </c>
      <c r="C17" s="9" t="s">
        <v>101</v>
      </c>
      <c r="D17" s="7" t="s">
        <v>115</v>
      </c>
      <c r="E17" s="7" t="s">
        <v>10</v>
      </c>
      <c r="F17" s="7" t="s">
        <v>91</v>
      </c>
      <c r="G17" s="7" t="s">
        <v>86</v>
      </c>
      <c r="H17" s="5"/>
      <c r="I17" s="4"/>
      <c r="J17" s="4"/>
      <c r="K17" s="6"/>
      <c r="L17" s="57">
        <v>2000000</v>
      </c>
      <c r="M17" s="57">
        <v>1000000</v>
      </c>
      <c r="N17" s="10">
        <f>L17+M17</f>
        <v>3000000</v>
      </c>
    </row>
    <row r="18" spans="1:14" ht="114" x14ac:dyDescent="0.25">
      <c r="A18" s="11" t="s">
        <v>30</v>
      </c>
      <c r="B18" s="12" t="s">
        <v>68</v>
      </c>
      <c r="C18" s="9" t="s">
        <v>67</v>
      </c>
      <c r="D18" s="13" t="s">
        <v>13</v>
      </c>
      <c r="E18" s="8" t="s">
        <v>10</v>
      </c>
      <c r="F18" s="7" t="s">
        <v>91</v>
      </c>
      <c r="G18" s="9" t="s">
        <v>65</v>
      </c>
      <c r="H18" s="15"/>
      <c r="I18" s="16"/>
      <c r="J18" s="16"/>
      <c r="K18" s="14"/>
      <c r="L18" s="58">
        <v>2000000</v>
      </c>
      <c r="M18" s="58">
        <v>1000000</v>
      </c>
      <c r="N18" s="10">
        <f t="shared" ref="N18:N22" si="2">L18+M18</f>
        <v>3000000</v>
      </c>
    </row>
    <row r="19" spans="1:14" ht="71.25" x14ac:dyDescent="0.25">
      <c r="A19" s="11" t="s">
        <v>31</v>
      </c>
      <c r="B19" s="9" t="s">
        <v>15</v>
      </c>
      <c r="C19" s="9" t="s">
        <v>39</v>
      </c>
      <c r="D19" s="13" t="s">
        <v>43</v>
      </c>
      <c r="E19" s="13" t="s">
        <v>10</v>
      </c>
      <c r="F19" s="7" t="s">
        <v>91</v>
      </c>
      <c r="G19" s="9" t="s">
        <v>48</v>
      </c>
      <c r="H19" s="89"/>
      <c r="I19" s="16"/>
      <c r="J19" s="16"/>
      <c r="K19" s="53"/>
      <c r="L19" s="23">
        <v>2000000</v>
      </c>
      <c r="M19" s="23">
        <v>1000000</v>
      </c>
      <c r="N19" s="10">
        <f t="shared" si="2"/>
        <v>3000000</v>
      </c>
    </row>
    <row r="20" spans="1:14" ht="71.25" x14ac:dyDescent="0.25">
      <c r="A20" s="17" t="s">
        <v>32</v>
      </c>
      <c r="B20" s="18" t="s">
        <v>16</v>
      </c>
      <c r="C20" s="9" t="s">
        <v>40</v>
      </c>
      <c r="D20" s="20" t="s">
        <v>17</v>
      </c>
      <c r="E20" s="20" t="s">
        <v>18</v>
      </c>
      <c r="F20" s="7" t="s">
        <v>11</v>
      </c>
      <c r="G20" s="21" t="s">
        <v>19</v>
      </c>
      <c r="H20" s="89"/>
      <c r="I20" s="16"/>
      <c r="J20" s="16"/>
      <c r="K20" s="16"/>
      <c r="L20" s="23">
        <v>2000000</v>
      </c>
      <c r="M20" s="23">
        <v>1000000</v>
      </c>
      <c r="N20" s="10">
        <f t="shared" si="2"/>
        <v>3000000</v>
      </c>
    </row>
    <row r="21" spans="1:14" ht="71.25" x14ac:dyDescent="0.25">
      <c r="A21" s="17" t="s">
        <v>49</v>
      </c>
      <c r="B21" s="21" t="s">
        <v>66</v>
      </c>
      <c r="C21" s="9" t="s">
        <v>42</v>
      </c>
      <c r="D21" s="13" t="s">
        <v>13</v>
      </c>
      <c r="E21" s="22" t="s">
        <v>45</v>
      </c>
      <c r="F21" s="19" t="s">
        <v>11</v>
      </c>
      <c r="G21" s="18" t="s">
        <v>47</v>
      </c>
      <c r="H21" s="15"/>
      <c r="I21" s="88"/>
      <c r="J21" s="16"/>
      <c r="K21" s="54"/>
      <c r="L21" s="23">
        <v>2000000</v>
      </c>
      <c r="M21" s="23">
        <v>1000000</v>
      </c>
      <c r="N21" s="10">
        <f t="shared" si="2"/>
        <v>3000000</v>
      </c>
    </row>
    <row r="22" spans="1:14" ht="114" x14ac:dyDescent="0.25">
      <c r="A22" s="17" t="s">
        <v>50</v>
      </c>
      <c r="B22" s="21" t="s">
        <v>116</v>
      </c>
      <c r="C22" s="9" t="s">
        <v>41</v>
      </c>
      <c r="D22" s="20" t="s">
        <v>44</v>
      </c>
      <c r="E22" s="20" t="s">
        <v>20</v>
      </c>
      <c r="F22" s="7" t="s">
        <v>91</v>
      </c>
      <c r="G22" s="21" t="s">
        <v>46</v>
      </c>
      <c r="H22" s="15"/>
      <c r="I22" s="88"/>
      <c r="J22" s="16"/>
      <c r="K22" s="54"/>
      <c r="L22" s="59">
        <v>3500000</v>
      </c>
      <c r="M22" s="59">
        <v>1000000</v>
      </c>
      <c r="N22" s="10">
        <f t="shared" si="2"/>
        <v>4500000</v>
      </c>
    </row>
    <row r="23" spans="1:14" ht="114" x14ac:dyDescent="0.25">
      <c r="A23" s="24" t="s">
        <v>87</v>
      </c>
      <c r="B23" s="21" t="s">
        <v>88</v>
      </c>
      <c r="C23" s="9" t="s">
        <v>89</v>
      </c>
      <c r="D23" s="20" t="s">
        <v>90</v>
      </c>
      <c r="E23" s="20" t="s">
        <v>20</v>
      </c>
      <c r="F23" s="7" t="s">
        <v>91</v>
      </c>
      <c r="G23" s="21" t="s">
        <v>46</v>
      </c>
      <c r="H23" s="15"/>
      <c r="I23" s="88"/>
      <c r="J23" s="88"/>
      <c r="K23" s="90"/>
      <c r="L23" s="59">
        <v>20000000</v>
      </c>
      <c r="M23" s="59">
        <v>16000000</v>
      </c>
      <c r="N23" s="10">
        <f>L23+M23</f>
        <v>36000000</v>
      </c>
    </row>
    <row r="24" spans="1:14" ht="21" thickBot="1" x14ac:dyDescent="0.3">
      <c r="A24" s="25" t="s">
        <v>28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67">
        <f>L17+L18+L19+L20+L21+L23</f>
        <v>30000000</v>
      </c>
      <c r="M24" s="67">
        <f>M17+M18+M19+M20+M21+M23</f>
        <v>21000000</v>
      </c>
      <c r="N24" s="67">
        <f>L24+M24</f>
        <v>51000000</v>
      </c>
    </row>
    <row r="25" spans="1:14" ht="21" thickBot="1" x14ac:dyDescent="0.3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7.25" thickTop="1" thickBot="1" x14ac:dyDescent="0.3">
      <c r="A26" s="123" t="s">
        <v>62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1:14" ht="15.75" customHeight="1" thickTop="1" x14ac:dyDescent="0.25">
      <c r="A27" s="136" t="s">
        <v>0</v>
      </c>
      <c r="B27" s="156" t="s">
        <v>1</v>
      </c>
      <c r="C27" s="107" t="s">
        <v>2</v>
      </c>
      <c r="D27" s="109" t="s">
        <v>3</v>
      </c>
      <c r="E27" s="107" t="s">
        <v>4</v>
      </c>
      <c r="F27" s="111" t="s">
        <v>5</v>
      </c>
      <c r="G27" s="109" t="s">
        <v>6</v>
      </c>
      <c r="H27" s="120" t="s">
        <v>63</v>
      </c>
      <c r="I27" s="121"/>
      <c r="J27" s="121"/>
      <c r="K27" s="122"/>
      <c r="L27" s="116" t="s">
        <v>52</v>
      </c>
      <c r="M27" s="117"/>
      <c r="N27" s="117"/>
    </row>
    <row r="28" spans="1:14" ht="24" x14ac:dyDescent="0.25">
      <c r="A28" s="137"/>
      <c r="B28" s="146"/>
      <c r="C28" s="108"/>
      <c r="D28" s="110"/>
      <c r="E28" s="108"/>
      <c r="F28" s="112"/>
      <c r="G28" s="110"/>
      <c r="H28" s="1">
        <v>1</v>
      </c>
      <c r="I28" s="2">
        <v>2</v>
      </c>
      <c r="J28" s="2">
        <v>3</v>
      </c>
      <c r="K28" s="3">
        <v>4</v>
      </c>
      <c r="L28" s="52" t="s">
        <v>51</v>
      </c>
      <c r="M28" s="52" t="s">
        <v>57</v>
      </c>
      <c r="N28" s="52" t="s">
        <v>7</v>
      </c>
    </row>
    <row r="29" spans="1:14" ht="22.5" x14ac:dyDescent="0.25">
      <c r="A29" s="91">
        <v>3</v>
      </c>
      <c r="B29" s="113" t="s">
        <v>22</v>
      </c>
      <c r="C29" s="114"/>
      <c r="D29" s="114"/>
      <c r="E29" s="114"/>
      <c r="F29" s="114"/>
      <c r="G29" s="115"/>
      <c r="H29" s="5"/>
      <c r="I29" s="4"/>
      <c r="J29" s="4"/>
      <c r="K29" s="6"/>
      <c r="L29" s="51"/>
      <c r="M29" s="51"/>
      <c r="N29" s="4"/>
    </row>
    <row r="30" spans="1:14" ht="85.5" x14ac:dyDescent="0.25">
      <c r="A30" s="7" t="s">
        <v>59</v>
      </c>
      <c r="B30" s="73" t="s">
        <v>72</v>
      </c>
      <c r="C30" s="9" t="s">
        <v>58</v>
      </c>
      <c r="D30" s="7" t="s">
        <v>53</v>
      </c>
      <c r="E30" s="7" t="s">
        <v>73</v>
      </c>
      <c r="F30" s="7" t="s">
        <v>92</v>
      </c>
      <c r="G30" s="7" t="s">
        <v>74</v>
      </c>
      <c r="H30" s="5"/>
      <c r="I30" s="84"/>
      <c r="J30" s="84"/>
      <c r="K30" s="6"/>
      <c r="L30" s="56">
        <v>4000000</v>
      </c>
      <c r="M30" s="68">
        <v>0</v>
      </c>
      <c r="N30" s="55">
        <f>L30+M30</f>
        <v>4000000</v>
      </c>
    </row>
    <row r="31" spans="1:14" ht="99.75" x14ac:dyDescent="0.25">
      <c r="A31" s="11" t="s">
        <v>60</v>
      </c>
      <c r="B31" s="9" t="s">
        <v>75</v>
      </c>
      <c r="C31" s="7" t="s">
        <v>93</v>
      </c>
      <c r="D31" s="7" t="s">
        <v>77</v>
      </c>
      <c r="E31" s="13" t="s">
        <v>76</v>
      </c>
      <c r="F31" s="7" t="s">
        <v>27</v>
      </c>
      <c r="G31" s="7" t="s">
        <v>78</v>
      </c>
      <c r="H31" s="5"/>
      <c r="I31" s="84"/>
      <c r="J31" s="84"/>
      <c r="K31" s="74"/>
      <c r="L31" s="75">
        <v>2000000</v>
      </c>
      <c r="M31" s="76"/>
      <c r="N31" s="55">
        <v>2000000</v>
      </c>
    </row>
    <row r="32" spans="1:14" ht="57" x14ac:dyDescent="0.25">
      <c r="A32" s="11" t="s">
        <v>61</v>
      </c>
      <c r="B32" s="12" t="s">
        <v>120</v>
      </c>
      <c r="C32" s="7" t="s">
        <v>24</v>
      </c>
      <c r="D32" s="13" t="s">
        <v>25</v>
      </c>
      <c r="E32" s="8" t="s">
        <v>26</v>
      </c>
      <c r="F32" s="7" t="s">
        <v>97</v>
      </c>
      <c r="G32" s="7" t="s">
        <v>23</v>
      </c>
      <c r="H32" s="15"/>
      <c r="I32" s="16"/>
      <c r="J32" s="16"/>
      <c r="K32" s="87"/>
      <c r="L32" s="60">
        <v>2000000</v>
      </c>
      <c r="M32" s="69">
        <v>0</v>
      </c>
      <c r="N32" s="55">
        <f t="shared" ref="N32" si="3">L32+M32</f>
        <v>2000000</v>
      </c>
    </row>
    <row r="33" spans="1:19" ht="27" customHeight="1" x14ac:dyDescent="0.25">
      <c r="A33" s="94" t="s">
        <v>33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5">
        <f>L30+L32+L31</f>
        <v>8000000</v>
      </c>
      <c r="M33" s="96">
        <f>M30+M32+M31</f>
        <v>0</v>
      </c>
      <c r="N33" s="97">
        <f>N30+N32+N31</f>
        <v>8000000</v>
      </c>
      <c r="O33" s="92"/>
      <c r="P33" s="92"/>
      <c r="Q33" s="92"/>
      <c r="R33" s="92"/>
      <c r="S33" s="92"/>
    </row>
    <row r="34" spans="1:19" ht="20.25" x14ac:dyDescent="0.25">
      <c r="A34" s="77"/>
      <c r="B34" s="77"/>
      <c r="C34" s="77"/>
      <c r="D34" s="77"/>
      <c r="E34" s="77"/>
      <c r="F34" s="77"/>
      <c r="G34" s="77"/>
      <c r="H34" s="80"/>
      <c r="I34" s="80"/>
      <c r="J34" s="80"/>
      <c r="K34" s="80"/>
      <c r="L34" s="81"/>
      <c r="M34" s="82"/>
      <c r="N34" s="83"/>
    </row>
    <row r="35" spans="1:19" ht="20.25" x14ac:dyDescent="0.25">
      <c r="A35" s="78"/>
      <c r="B35" s="78"/>
      <c r="C35" s="78"/>
      <c r="D35" s="78"/>
      <c r="E35" s="78"/>
      <c r="F35" s="78"/>
      <c r="G35" s="78"/>
      <c r="H35" s="29"/>
      <c r="I35" s="29"/>
      <c r="J35" s="29"/>
      <c r="K35" s="29"/>
      <c r="L35" s="29"/>
      <c r="M35" s="29"/>
      <c r="N35" s="29"/>
    </row>
    <row r="36" spans="1:19" ht="19.5" thickBot="1" x14ac:dyDescent="0.3">
      <c r="A36" s="125" t="s">
        <v>119</v>
      </c>
      <c r="B36" s="126"/>
      <c r="C36" s="126"/>
      <c r="D36" s="126"/>
      <c r="E36" s="126"/>
      <c r="F36" s="126"/>
      <c r="G36" s="126"/>
      <c r="H36" s="127"/>
      <c r="I36" s="127"/>
      <c r="J36" s="127"/>
      <c r="K36" s="127"/>
      <c r="L36" s="127"/>
      <c r="M36" s="127"/>
      <c r="N36" s="127"/>
    </row>
    <row r="37" spans="1:19" ht="21" customHeight="1" thickTop="1" x14ac:dyDescent="0.25">
      <c r="A37" s="38"/>
      <c r="B37" s="128" t="s">
        <v>1</v>
      </c>
      <c r="C37" s="128" t="s">
        <v>2</v>
      </c>
      <c r="D37" s="128" t="s">
        <v>3</v>
      </c>
      <c r="E37" s="128" t="s">
        <v>4</v>
      </c>
      <c r="F37" s="132" t="s">
        <v>5</v>
      </c>
      <c r="G37" s="134" t="s">
        <v>6</v>
      </c>
      <c r="H37" s="120" t="s">
        <v>63</v>
      </c>
      <c r="I37" s="121"/>
      <c r="J37" s="121"/>
      <c r="K37" s="122"/>
      <c r="L37" s="116" t="s">
        <v>52</v>
      </c>
      <c r="M37" s="117"/>
      <c r="N37" s="117"/>
    </row>
    <row r="38" spans="1:19" ht="24" x14ac:dyDescent="0.25">
      <c r="A38" s="38"/>
      <c r="B38" s="129"/>
      <c r="C38" s="129"/>
      <c r="D38" s="130"/>
      <c r="E38" s="131"/>
      <c r="F38" s="133"/>
      <c r="G38" s="135"/>
      <c r="H38" s="39">
        <v>1</v>
      </c>
      <c r="I38" s="39">
        <v>2</v>
      </c>
      <c r="J38" s="39">
        <v>3</v>
      </c>
      <c r="K38" s="40">
        <v>4</v>
      </c>
      <c r="L38" s="61" t="s">
        <v>51</v>
      </c>
      <c r="M38" s="61" t="s">
        <v>57</v>
      </c>
      <c r="N38" s="61" t="s">
        <v>7</v>
      </c>
    </row>
    <row r="39" spans="1:19" ht="18" x14ac:dyDescent="0.25">
      <c r="A39" s="41" t="s">
        <v>94</v>
      </c>
      <c r="B39" s="118" t="s">
        <v>36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9" ht="42.75" x14ac:dyDescent="0.25">
      <c r="A40" s="42" t="s">
        <v>35</v>
      </c>
      <c r="B40" s="21" t="s">
        <v>99</v>
      </c>
      <c r="C40" s="104"/>
      <c r="D40" s="105"/>
      <c r="E40" s="105"/>
      <c r="F40" s="105"/>
      <c r="G40" s="106"/>
      <c r="H40" s="102"/>
      <c r="I40" s="37"/>
      <c r="J40" s="16"/>
      <c r="K40" s="36"/>
      <c r="L40" s="59">
        <v>15000000</v>
      </c>
      <c r="M40" s="59">
        <v>9000000</v>
      </c>
      <c r="N40" s="23">
        <f>L40+M40</f>
        <v>24000000</v>
      </c>
    </row>
    <row r="41" spans="1:19" ht="42.75" x14ac:dyDescent="0.25">
      <c r="A41" s="42" t="s">
        <v>38</v>
      </c>
      <c r="B41" s="21" t="s">
        <v>37</v>
      </c>
      <c r="C41" s="104"/>
      <c r="D41" s="105"/>
      <c r="E41" s="105"/>
      <c r="F41" s="105"/>
      <c r="G41" s="106"/>
      <c r="H41" s="102"/>
      <c r="I41" s="102"/>
      <c r="J41" s="88"/>
      <c r="K41" s="90"/>
      <c r="L41" s="59">
        <v>10000000</v>
      </c>
      <c r="M41" s="59"/>
      <c r="N41" s="23">
        <f>L41+M41</f>
        <v>10000000</v>
      </c>
    </row>
    <row r="42" spans="1:19" ht="42.75" x14ac:dyDescent="0.25">
      <c r="A42" s="43">
        <v>5.3</v>
      </c>
      <c r="B42" s="79" t="s">
        <v>98</v>
      </c>
      <c r="C42" s="44"/>
      <c r="D42" s="45"/>
      <c r="E42" s="45"/>
      <c r="F42" s="45"/>
      <c r="G42" s="46"/>
      <c r="H42" s="37"/>
      <c r="I42" s="102"/>
      <c r="J42" s="16"/>
      <c r="K42" s="90"/>
      <c r="L42" s="59">
        <v>15000000</v>
      </c>
      <c r="M42" s="59"/>
      <c r="N42" s="23">
        <f>L42+M42</f>
        <v>15000000</v>
      </c>
    </row>
    <row r="43" spans="1:19" ht="28.5" x14ac:dyDescent="0.25">
      <c r="A43" s="24" t="s">
        <v>100</v>
      </c>
      <c r="B43" s="21" t="s">
        <v>102</v>
      </c>
      <c r="C43" s="98"/>
      <c r="D43" s="98"/>
      <c r="E43" s="98"/>
      <c r="F43" s="98"/>
      <c r="G43" s="98"/>
      <c r="H43" s="80"/>
      <c r="I43" s="103"/>
      <c r="J43" s="80"/>
      <c r="K43" s="80"/>
      <c r="L43" s="59">
        <v>35000000</v>
      </c>
      <c r="M43" s="59">
        <v>35000000</v>
      </c>
      <c r="N43" s="23">
        <f>SUM(L43:M43)</f>
        <v>70000000</v>
      </c>
    </row>
    <row r="44" spans="1:19" x14ac:dyDescent="0.25">
      <c r="A44" s="24">
        <v>5.5</v>
      </c>
      <c r="B44" s="21" t="s">
        <v>121</v>
      </c>
      <c r="C44" s="98"/>
      <c r="D44" s="98"/>
      <c r="E44" s="98"/>
      <c r="F44" s="98"/>
      <c r="G44" s="98"/>
      <c r="H44" s="80"/>
      <c r="I44" s="103"/>
      <c r="J44" s="80"/>
      <c r="K44" s="80"/>
      <c r="L44" s="59">
        <v>5000000</v>
      </c>
      <c r="M44" s="59"/>
      <c r="N44" s="23">
        <f t="shared" ref="N44:N45" si="4">SUM(L44:M44)</f>
        <v>5000000</v>
      </c>
    </row>
    <row r="45" spans="1:19" x14ac:dyDescent="0.25">
      <c r="A45" s="24">
        <v>5.6</v>
      </c>
      <c r="B45" s="21" t="s">
        <v>122</v>
      </c>
      <c r="C45" s="98"/>
      <c r="D45" s="98"/>
      <c r="E45" s="98"/>
      <c r="F45" s="98"/>
      <c r="G45" s="98"/>
      <c r="H45" s="80"/>
      <c r="I45" s="103"/>
      <c r="J45" s="80"/>
      <c r="K45" s="80"/>
      <c r="L45" s="59">
        <v>1000000</v>
      </c>
      <c r="M45" s="59"/>
      <c r="N45" s="23">
        <f t="shared" si="4"/>
        <v>1000000</v>
      </c>
    </row>
    <row r="46" spans="1:19" ht="21" thickBot="1" x14ac:dyDescent="0.3">
      <c r="A46" s="47" t="s">
        <v>83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63">
        <f>L40+L41+L42+L43+L44+L45</f>
        <v>81000000</v>
      </c>
      <c r="M46" s="64">
        <f>M40+M41+M42+M43+M44+M45</f>
        <v>44000000</v>
      </c>
      <c r="N46" s="64">
        <f>N40+N41+N42+N43+N44+N45</f>
        <v>125000000</v>
      </c>
    </row>
    <row r="47" spans="1:19" ht="27" thickTop="1" x14ac:dyDescent="0.25">
      <c r="A47" s="49" t="s">
        <v>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62">
        <f>L46+L33+L24+L11</f>
        <v>158500000</v>
      </c>
      <c r="M47" s="62">
        <f>M46+M33+M24+M11</f>
        <v>83000000</v>
      </c>
      <c r="N47" s="62">
        <f>N46+N33+N24+N11</f>
        <v>241500000</v>
      </c>
    </row>
  </sheetData>
  <mergeCells count="45">
    <mergeCell ref="B16:G16"/>
    <mergeCell ref="G14:G15"/>
    <mergeCell ref="H14:K14"/>
    <mergeCell ref="H3:K3"/>
    <mergeCell ref="L3:N3"/>
    <mergeCell ref="L14:N14"/>
    <mergeCell ref="A1:N1"/>
    <mergeCell ref="A13:N13"/>
    <mergeCell ref="A14:A15"/>
    <mergeCell ref="B14:B15"/>
    <mergeCell ref="C14:C15"/>
    <mergeCell ref="D14:D15"/>
    <mergeCell ref="E14:E15"/>
    <mergeCell ref="A2:N2"/>
    <mergeCell ref="A3:A4"/>
    <mergeCell ref="B3:B4"/>
    <mergeCell ref="C3:C4"/>
    <mergeCell ref="D3:D4"/>
    <mergeCell ref="E3:E4"/>
    <mergeCell ref="F3:F4"/>
    <mergeCell ref="G3:G4"/>
    <mergeCell ref="F14:F15"/>
    <mergeCell ref="L27:N27"/>
    <mergeCell ref="B39:N39"/>
    <mergeCell ref="H27:K27"/>
    <mergeCell ref="A26:N26"/>
    <mergeCell ref="L37:N37"/>
    <mergeCell ref="A36:N36"/>
    <mergeCell ref="B37:B38"/>
    <mergeCell ref="C37:C38"/>
    <mergeCell ref="D37:D38"/>
    <mergeCell ref="E37:E38"/>
    <mergeCell ref="F37:F38"/>
    <mergeCell ref="G37:G38"/>
    <mergeCell ref="H37:K37"/>
    <mergeCell ref="A27:A28"/>
    <mergeCell ref="B27:B28"/>
    <mergeCell ref="C40:G40"/>
    <mergeCell ref="C41:G41"/>
    <mergeCell ref="C27:C28"/>
    <mergeCell ref="D27:D28"/>
    <mergeCell ref="E27:E28"/>
    <mergeCell ref="F27:F28"/>
    <mergeCell ref="G27:G28"/>
    <mergeCell ref="B29:G29"/>
  </mergeCells>
  <pageMargins left="0.70866141732283472" right="0.70866141732283472" top="0.55118110236220474" bottom="0.55118110236220474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cp:lastPrinted>2016-12-19T08:29:36Z</cp:lastPrinted>
  <dcterms:created xsi:type="dcterms:W3CDTF">2015-05-13T10:23:14Z</dcterms:created>
  <dcterms:modified xsi:type="dcterms:W3CDTF">2017-01-12T08:42:35Z</dcterms:modified>
</cp:coreProperties>
</file>